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24226"/>
  <mc:AlternateContent xmlns:mc="http://schemas.openxmlformats.org/markup-compatibility/2006">
    <mc:Choice Requires="x15">
      <x15ac:absPath xmlns:x15ac="http://schemas.microsoft.com/office/spreadsheetml/2010/11/ac" url="D:\PROCESOS DAJ\2022\Mantenimiento Equipos\Proyecto de Pliegos\"/>
    </mc:Choice>
  </mc:AlternateContent>
  <xr:revisionPtr revIDLastSave="0" documentId="8_{ED701B15-C924-4B9B-8F35-0DFE2B0C73E2}" xr6:coauthVersionLast="47" xr6:coauthVersionMax="47" xr10:uidLastSave="{00000000-0000-0000-0000-000000000000}"/>
  <bookViews>
    <workbookView xWindow="-108" yWindow="-108" windowWidth="23256" windowHeight="12576" tabRatio="694" firstSheet="3" activeTab="3" xr2:uid="{00000000-000D-0000-FFFF-FFFF00000000}"/>
  </bookViews>
  <sheets>
    <sheet name="Histórico SMML" sheetId="7" state="hidden" r:id="rId1"/>
    <sheet name="Evaluación Propuesta CM" sheetId="1" state="hidden" r:id="rId2"/>
    <sheet name="Hoja1" sheetId="9" state="hidden" r:id="rId3"/>
    <sheet name="02B. Exp. ESPECÍFICA SINGULAR" sheetId="3" r:id="rId4"/>
    <sheet name="Equipo" sheetId="8" state="hidden" r:id="rId5"/>
    <sheet name="Hoja3" sheetId="11" state="hidden" r:id="rId6"/>
  </sheets>
  <externalReferences>
    <externalReference r:id="rId7"/>
  </externalReferences>
  <definedNames>
    <definedName name="_xlnm.Print_Area" localSheetId="3">'02B. Exp. ESPECÍFICA SINGULAR'!$A$1:$J$17</definedName>
    <definedName name="_xlnm.Print_Area" localSheetId="4">Equipo!$A$1:$F$8</definedName>
    <definedName name="_xlnm.Print_Area" localSheetId="1">'Evaluación Propuesta CM'!$A$1:$AA$22</definedName>
    <definedName name="SML">[1]SMLV!$A$3:$B$63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84" i="3" l="1"/>
  <c r="G82" i="3"/>
  <c r="G70" i="3"/>
  <c r="G68" i="3"/>
  <c r="J11" i="3"/>
  <c r="J12" i="3"/>
  <c r="J13" i="3"/>
  <c r="F84" i="3"/>
  <c r="E84" i="3"/>
  <c r="F82" i="3"/>
  <c r="E82" i="3"/>
  <c r="F70" i="3"/>
  <c r="E70" i="3"/>
  <c r="F68" i="3"/>
  <c r="E68" i="3"/>
  <c r="J15" i="3" l="1"/>
  <c r="W16" i="1"/>
  <c r="V16" i="1"/>
  <c r="J15" i="1"/>
  <c r="D6" i="8" l="1"/>
  <c r="E15" i="1" l="1"/>
  <c r="M7" i="1" l="1"/>
  <c r="L6" i="1" l="1"/>
  <c r="L83" i="3" l="1"/>
  <c r="K83" i="3"/>
  <c r="J83" i="3"/>
  <c r="I84" i="3"/>
  <c r="H84" i="3"/>
  <c r="D83" i="3"/>
  <c r="C83" i="3"/>
  <c r="B83" i="3"/>
  <c r="A83" i="3"/>
  <c r="L81" i="3"/>
  <c r="K81" i="3"/>
  <c r="J81" i="3"/>
  <c r="I82" i="3"/>
  <c r="H82" i="3"/>
  <c r="D81" i="3"/>
  <c r="C81" i="3"/>
  <c r="B81" i="3"/>
  <c r="A81" i="3"/>
  <c r="L69" i="3"/>
  <c r="K69" i="3"/>
  <c r="J69" i="3"/>
  <c r="I70" i="3"/>
  <c r="H70" i="3"/>
  <c r="D69" i="3"/>
  <c r="C69" i="3"/>
  <c r="B69" i="3"/>
  <c r="A69" i="3"/>
  <c r="L67" i="3"/>
  <c r="K67" i="3"/>
  <c r="J67" i="3"/>
  <c r="I68" i="3"/>
  <c r="H68" i="3"/>
  <c r="D67" i="3"/>
  <c r="C67" i="3"/>
  <c r="B67" i="3"/>
  <c r="A67" i="3"/>
  <c r="D5" i="8" l="1"/>
  <c r="D4" i="8"/>
  <c r="X16" i="1"/>
  <c r="E6" i="8" l="1"/>
  <c r="T17" i="1"/>
  <c r="T16" i="1" s="1"/>
  <c r="S17" i="1"/>
  <c r="U17" i="1"/>
  <c r="U16" i="1" s="1"/>
  <c r="S16" i="1" l="1"/>
  <c r="B8" i="8"/>
  <c r="B2" i="8"/>
  <c r="K19" i="1" l="1"/>
  <c r="K17" i="1" s="1"/>
  <c r="L18" i="1"/>
  <c r="K15" i="1" s="1"/>
  <c r="D3" i="8" l="1"/>
  <c r="B3" i="8"/>
  <c r="C27" i="1" l="1"/>
  <c r="J12" i="1"/>
  <c r="R17" i="1" l="1"/>
  <c r="R16" i="1" s="1"/>
  <c r="Q17" i="1"/>
  <c r="Q16" i="1" s="1"/>
  <c r="P17" i="1"/>
  <c r="O17" i="1"/>
  <c r="O16" i="1" s="1"/>
  <c r="M17" i="1"/>
  <c r="N17" i="1"/>
  <c r="N16" i="1" s="1"/>
  <c r="E5" i="8"/>
  <c r="E4" i="8"/>
  <c r="Y15" i="1" l="1"/>
  <c r="P16" i="1"/>
  <c r="M16" i="1"/>
  <c r="Z15" i="1" s="1"/>
</calcChain>
</file>

<file path=xl/sharedStrings.xml><?xml version="1.0" encoding="utf-8"?>
<sst xmlns="http://schemas.openxmlformats.org/spreadsheetml/2006/main" count="135" uniqueCount="121">
  <si>
    <t>PROCESO:</t>
  </si>
  <si>
    <t xml:space="preserve"> </t>
  </si>
  <si>
    <t>OBJETO:</t>
  </si>
  <si>
    <t>CALIFICACIÓN TÉCNICA</t>
  </si>
  <si>
    <t>NOMBRE OFERENTE</t>
  </si>
  <si>
    <t>EQUIPO DE TRABAJO</t>
  </si>
  <si>
    <t>PUNTAJE   TOTAL</t>
  </si>
  <si>
    <t>CUMPLE / NO CUMPLE</t>
  </si>
  <si>
    <t>OBSERVACIONES</t>
  </si>
  <si>
    <t>FECHA:</t>
  </si>
  <si>
    <t>1.</t>
  </si>
  <si>
    <t>Empresa Nacional</t>
  </si>
  <si>
    <t>PRESUPUESTO OFICIAL:</t>
  </si>
  <si>
    <t>EXPERIENCIA</t>
  </si>
  <si>
    <t>2.</t>
  </si>
  <si>
    <t>3.</t>
  </si>
  <si>
    <t>CONSIDERACIONES PARA LA EVALUACIÓN:</t>
  </si>
  <si>
    <t>AÑO</t>
  </si>
  <si>
    <t>SALARIO</t>
  </si>
  <si>
    <t>PROPONENTE</t>
  </si>
  <si>
    <t>SALARIO MÍNIMO</t>
  </si>
  <si>
    <t>Empresa Extranjera con Particip. Nal.</t>
  </si>
  <si>
    <t>Rama Judicial del Poder Público
Consejo Superior de la Judicatura
Direccion Ejecutiva de Administraccion Judicial
Unidad de Infraestructura Fisica</t>
  </si>
  <si>
    <t>Mayor a</t>
  </si>
  <si>
    <t>DIRECTOR</t>
  </si>
  <si>
    <t>No. PROPONENTE</t>
  </si>
  <si>
    <t>Cumple/No Cumple</t>
  </si>
  <si>
    <t>RESIDENTE 1</t>
  </si>
  <si>
    <t>EN SALARIOS:</t>
  </si>
  <si>
    <t>100% DEL POE</t>
  </si>
  <si>
    <t>HABILITANTE
(RUP)</t>
  </si>
  <si>
    <t>- Si el origen de los servicios ofrecidos es nacional, por cuanto es prestado por empresas constituidas de acuerdo con la legislación nacional o por personas naturales colombianas.</t>
  </si>
  <si>
    <t>- Si el proponente es constituido como empresa extranjera que incorpore componente colombiano, servicios profesionales, técnicos y operativos.</t>
  </si>
  <si>
    <t>SI</t>
  </si>
  <si>
    <t>NO</t>
  </si>
  <si>
    <t>EVALUACIÓN TÉCNICA PROPUESTAS CONCURSOS DE MÉRITOS - 2018</t>
  </si>
  <si>
    <t>INCENTIVO ADICIONAL PARA PROPONENTES CON TRABAJADORES CON DISCAPACIDAD. (1% ADICIONAL DEL PUNTAJE TOTAL)</t>
  </si>
  <si>
    <t>RESIDENTE 2</t>
  </si>
  <si>
    <t>Se tiene como experiencia general del proponente la acreditación de contratos suscritos y ejecutados por el proponente, que sumen por lo menos el 100% del presupuesto oficial expresado en SMMLV (Salarios Mínimos Mensuales Legales Vigentes).</t>
  </si>
  <si>
    <t>Para el caso de Personas Naturales o Jurídicas, deben estar clasificados en al menos uno de los códigos expuestos en la tabla anterior, y en el tercer nivel.</t>
  </si>
  <si>
    <t>Para los Consorcios o Uniones Temporales, la experiencia general será la sumatoria de la experiencia de sus integrantes.</t>
  </si>
  <si>
    <t>El valor de los Contratos se evalúa en SMMLV (Salarios Mínimos Mensuales Legales Vigentes) a la fecha de su terminación y deberá estar incluido dentro del Registro Único de Proponentes (RUP).</t>
  </si>
  <si>
    <t>Cualquier experiencia obtenida en el extranjero, se comprobará con el documento equivalente en el país respectivo, que llenará los requisitos establecidos en este numeral.
Si la certificación fue expedida en idioma distinto al castellano, deben ser presentados en su lengua original junto con la traducción oficial al castellano. El proponente puede presentar con la oferta documentos con una traducción simple al castellano y entregar la traducción oficial al castellano dentro del plazo previsto para la subsanación. La traducción oficial debe ser el mismo texto presentado, de acuerdo con la Circular Externa Única emitida por Colombia Compra Eficiente.</t>
  </si>
  <si>
    <t>CONCURSO DE MÉRITOS No. 08 DE 2019</t>
  </si>
  <si>
    <t>"Realizar la Interventoría Técnica, Administrativa, Jurídica, Financiera, Contable y Ambiental al contrato cuyo objeto es “Realizar el suministro, instalación, ejecución de obras civiles y eléctricas necesarias para la provisión y puesta en marcha de nueve (9) equipos de transporte vertical (ascensores) para el Palacio de Justicia de Cali Pedro Elías Serrano Abadía, así como, la desinstalación manejo y disposición final de residuos de los equipos existentes, a precio global fijo”.</t>
  </si>
  <si>
    <t>EXPERIENCIA ESPECÍFICA CALIFICABLE DEL PROPONENTE</t>
  </si>
  <si>
    <t>Certificaciones de contratos ejecutados y terminados, cuyo objeto contemple las Obras ó Interventoría de contratos de Construcción ó Remodelación ó Adecuación ó Ampliación ó Mejoramiento ó Restauración de Edificaciones.</t>
  </si>
  <si>
    <t>DIRECTOR DE INTERVENTORÍA (Ing. Civil o Ing. Eléctrico o Ing. Electricista o Ing. Mecánico o Ing. Industrial)</t>
  </si>
  <si>
    <t>Entre 10 años a 11 años 1 día</t>
  </si>
  <si>
    <t>Entre 11 años 2 días a 12 años 1 día</t>
  </si>
  <si>
    <t>12 años 2 días en adelante</t>
  </si>
  <si>
    <t>RESIDENTE DE INTERVENTORÍA (Ing. Civil o Ing. Mecánico)</t>
  </si>
  <si>
    <t>Entre 6 años a 8 años 1 día</t>
  </si>
  <si>
    <t>Entre 8 años 2 días a 10 años 1 día</t>
  </si>
  <si>
    <t>10 años 2 días en adelante</t>
  </si>
  <si>
    <t>RESIDENTE DE INTERVENTORIA (Ing. Eléctrico o Ing. Electricista)</t>
  </si>
  <si>
    <t>Experiencia igual o mayor a 10 años, el cual debe contar con experiencia como Director de Interventoría o Director de obra, en contratos ejecutados y terminados, cuyo objeto contemple las obras o interventoría de contratos de construcción o remodelación o adecuación o ampliación o mejoramiento o restauración en edificaciones o instalación o remodelación o repotenciación de equipos de tráfico vertical. Toda la experiencia anterior debe ser en edificaciones en las que se haya instalado equipos de Tráfico Vertical de 2 paradas o más, en una edificación o en varias. Dentro de esa experiencia, debe acreditar por lo menos un (1) contrato en una (1) edificación en la que se haya instalado al menos un (1) equipo de 10 paradas o más.</t>
  </si>
  <si>
    <t>Experiencia igual o mayor a 6 años en los cuales se haya desempeñado como Director de Interventoría o Director de obra o Residente de Interventoría ó Residente de Obra en contratos ejecutados y terminados, cuyo objeto contemple las obras o interventoría de contratos de construcción o remodelación o adecuación o ampliación o mejoramiento o restauración en edificaciones o instalación o remodelación o repotenciación de equipos de tráfico vertical. Toda la experiencia anterior debe ser en edificaciones en las que se haya instalado equipos de Tráfico Vertical de 2 paradas o más, en una edificación o en varias. Dentro de esa experiencia, debe acreditar por lo menos un (1) contrato en una (1) edificación en la que se haya instalado al menos un (1) equipo de 10 paradas o más.</t>
  </si>
  <si>
    <t>EXPERIENCIA REQUISITOS TÉCNICOS HABILITANTES</t>
  </si>
  <si>
    <t>Para el presente proceso de selección, la Nación - Consejo Superior de la Judicatura, solicita a los proponentes, sean personas naturales o jurídicas, presentar el Registro Único de Proponentes (RUP), de acuerdo con el Clasificador de Bienes y Servicios de la UNSPSC, dónde se verifique una experiencia mínima requerida en el tercer nivel, conforme al numeral 1 del artículo 2.2.1.1.1.5.3 del Decreto 1082 de 2015, de:</t>
  </si>
  <si>
    <t>En caso de Consorcios, Uniones Temporales o promesas de sociedad futura, cada integrante debe estar clasificado en al menos uno de los códigos expuestos en la tabla anterior y en el tercer nivel.</t>
  </si>
  <si>
    <t>Para este caso, no se requiere soporte diferente a la relación de contratos que aparecen en el RUP, por lo tanto, se requiere que el Proponente diligencie el Anexo – Experiencia General Habilitante para Persona Singular o el Anexo – Experiencia General Habilitante para Persona Plural, según corresponda.</t>
  </si>
  <si>
    <t>Cualquier experiencia obtenida en el extranjero, se comprobará con el documento equivalente en el país respectivo, que llenará los requisitos establecidos en este numeral.</t>
  </si>
  <si>
    <t>Si la certificación fue expedida en idioma distinto al castellano, deben ser presentados en su lengua original junto con la traducción oficial al castellano. El proponente puede presentar con la oferta documentos con una traducción simple al castellano y entregar la traducción oficial al castellano dentro del plazo previsto para la subsanación. La traducción oficial debe ser el mismo texto presentado, de acuerdo con la Circular Externa Única emitida por Colombia Compra Eficiente.</t>
  </si>
  <si>
    <t>Nota 1: La Dirección Ejecutiva de Administración Judicial, debe solicitar las aclaraciones, información y soportes que considere necesarios para verificar la información presentada y el proponente debe entregarlos hasta el término de traslado del informe de evaluación, de conformidad con el artículo 5 de la Ley 1882 de 2018.</t>
  </si>
  <si>
    <t>Nota 2: El deber de subsanar los requisitos habilitantes es exclusivo del proponente.</t>
  </si>
  <si>
    <t>Si acredita los requisitos exigidos en este numeral se considera que la propuesta “CUMPLE” y no se otorga puntaje al Proponente ya que es un requisito habilitante. En caso que no se acrediten los requisitos de este numeral se considera que la propuesta “NO CUMPLE”.</t>
  </si>
  <si>
    <t>EXPERIENCIA ESPECÍFICA CALIFICABLE DEL  PROPONENTE</t>
  </si>
  <si>
    <t>El puntaje máximo a obtener por la Experiencia Calificable del Proponente, es de 30 puntos.Para este proceso de selección la Nación - Consejo Superior de la Judicatura, solicita presentar:</t>
  </si>
  <si>
    <t>Las certificaciones deben cumplir mínimo con los siguientes requisitos:
 Nombre o razón social del contratante.
 Nombre o razón social del contratista.
 Objeto del contrato.
 Fecha de emisión de la certificación.
 Fecha de inicio del contrato.
 Fecha de terminación del contrato.
 Valor del contrato.
 Estar inscrita en el RUP, en al menos uno de los códigos solicitados.</t>
  </si>
  <si>
    <t>El valor de las Certificaciones será evaluado en SMMLV a la fecha de terminación del respectivo contrato, el cual debe estar incluido dentro del Registro Único de Proponentes (RUP).</t>
  </si>
  <si>
    <t>La certificación debe estar suscrita por quien tenga tal facultad dentro de la entidad o firma contratante y debe contar con los datos de contacto, de tal manera que la información pueda ser verificada por la Nación – Consejo Superior de la Judicatura.
Las certificaciones son necesarias para la evaluación de las ofertas. En caso de que no haya claridad en el objeto de la certificación, se requiere que se anexe:
 El Contrato y
 El Acta de Recibo Final o el Acta de Liquidación.</t>
  </si>
  <si>
    <t>Estos documentos deben contemplar las actividades ejecutadas, de manera que la Entidad pueda determinar el alcance de las mismas, siempre y cuando dichos contratos estén registrados en el RUP.</t>
  </si>
  <si>
    <t>Se aceptan certificaciones sobre contratos realizados con el Consejo Superior de la Judicatura. En este caso, son válidos los datos de los contratos que reposen en los archivos de la Entidad, sin que ello signifique una mejora de la propuesta del oferente, conforme a lo previsto en los Decretos 2150 de 1995 y 019 del año 2012.</t>
  </si>
  <si>
    <t>Cualquier experiencia obtenida en el extranjero, se comprueba con el documento equivalente en el país respectivo, que debe reunir los requisitos establecidos en este numeral. Si la certificación fue expedida en idioma distinto al castellano, debe ser presentada en su idioma original junto con la traducción oficial al castellano y entregarla dentro del plazo previsto para la subsanación, de conformidad con la Circular Externa Única emitida por Colombia Compra Eficiente.</t>
  </si>
  <si>
    <t>No se aceptan certificaciones de interventoría de obras civiles tales como: Vías, puentes, alcantarillados, acueductos, canales, tanques, parques, plazoletas, andenes polideportivos, villas olímpicas, escenarios deportivos, centros comerciales, centros culturales, teatros, ni centros religiosos. En caso de Edificaciones de ocupación mixta (Por ejemplo: un (1) edificio que tenga locales y oficinas), la Certificación debe indicar clara y expresamente el valor ejecutado en cada ocupación, con el fin de identificar el componente a tener en cuenta dentro de este proceso.</t>
  </si>
  <si>
    <t>No se tendrán en cuenta las certificaciones que presenten tachaduras, raspaduras, enmendaduras, información no consistente y/o inexactitudes.
No se aceptan auto-certificaciones.
El proponente debe indicar claramente en el Anexo - Cuadro de Experiencia Especifica Calificable del Proponente Singular o en el Anexo - Cuadro de Experiencia Especifica Calificable del Proponente Singular, según corresponda, cuáles son los contratos que se le deben tener en cuenta para acreditar esta experiencia, en donde la Entidad pueda identificar el contrato al que corresponde dentro del RUP.</t>
  </si>
  <si>
    <t>SI EL PROPONENTE ES SINGULAR:
 Se deben presentar hasta cinco (5) certificaciones.
 En caso de presentarse más de cinco (5) certificaciones, la Nación – Consejo Superior de la Judicatura, verificará y tendrán en cuenta las cinco (5) primeras certificaciones presentadas en orden consecutivo en la propuesta.
 La sumatoria del valor de las certificaciones que se revisan debe ser igual o superior al Presupuesto Oficial establecido para este proceso.
 En caso de presentar una certificación como integrante de un Consorcio o Unión Temporal, ésta se tiene en cuenta hasta por el porcentaje de participación que aparece en el RUP, dentro de esa figura asociativa y cumpliendo con los requisitos exigidos en el presente numeral.
SI EL PROPONENTE ES PLURAL (CONSORCIOS, UNIONES TEMPORALES O PROMESAS DE SOCIEDAD FUTURA):
 Cuando la figura asociativa tenga 5 socios o menos, se verificarán y tendrán en cuenta las cinco (5) primeras certificaciones presentadas en orden consecutivo en la propuesta.
 Cuando la figura asociativa tenga 6 socios o más, se verificarán y tendrán en cuenta las primeras certificaciones presentadas en orden consecutivo en la propuesta. El número de certificaciones que se revisará y tendrá en cuenta será igual al número de socios.
 Como mínimo se debe presentar una (1) certificación por cada integrante de la figura asociativa, que cumpla con los requisitos.
 La sumatoria del valor de las certificaciones a tener en cuenta, debe ser igual o superior al Presupuesto Oficial establecido para este proceso.
 En caso de presentar una certificación como integrante de un Consorcio o Unión Temporal, ésta se tiene en cuenta hasta por el porcentaje de participación que aparece en el RUP, dentro de esa figura asociativa y cumpliendo con los requisitos exigidos en el presente numeral.</t>
  </si>
  <si>
    <t>Si se cumple con los requisitos exigidos de experiencia específica, en este numeral se otorgará al Proponente una calificación de 30 puntos. En caso de que no se cumpla con los requisitos de este numeral la propuesta no obtendrá el puntaje ofrecido.</t>
  </si>
  <si>
    <t>EXPERIENCIA CALIFICABLE DEL EQUIPO DE TRABAJO</t>
  </si>
  <si>
    <t>El puntaje máximo a obtener por la Experiencia Calificable del Equipo de Trabajo, es de 59 puntos.
La Entidad califica como Factor de Calidad, la Experiencia Calificable del Equipo de Trabajo, de acuerdo con los parámetros que se describen a continuación:</t>
  </si>
  <si>
    <t>Notas:
1. Para el cálculo de los años de experiencia se tomarán en cuenta años laborales de 360 días, de acuerdo a lo consagrado en el derecho comercial, en concordancia con lo expuesto en el Concepto 104544 de abril 21 de 2008, emitido por el Ministerio de la Protección Social.
2. Al oferente que presente un equipo de trabajo con una experiencia inferior a la mínima requerida en el anexo “Personal Profesional-Técnico Propuesto”, no se le tendrá en cuenta su propuesta.
3. Las certificaciones son necesarias para la evaluación de las ofertas. En caso de que no haya claridad en el objeto de la certificación, se requiere que se anexe:
 El Contrato y
 El Acta de Recibo Final o el Acta de Liquidación.
Estos documentos deben contemplar las actividades ejecutadas, de manera que la Entidad pueda determinar el alcance de las mismas, siempre y cuando dichos contratos estén registrados en el RUP.
Adicionalmente, la documentación entregada debe ser lo suficientemente clara para determinar que el ascensor instalado sea de diez (10) paradas o más.</t>
  </si>
  <si>
    <t>4. El proponente presentará las hojas de vida del personal profesional técnico propuesto al cual se otorga puntaje, anexando las certificaciones de tiempo de servicio que indiquen fecha de inicio, terminación y labores realizadas. Copia de los títulos profesionales en orden cronológico y con relación anexa indicando el folio de cada uno de los documentos.
Los demás profesionales que conforman el personal profesional técnico propuesto al cual no se otorga puntaje, deben ser presentados por el proponente adjudicatario al Supervisor del contrato, junto con sus hojas de vida y demás documentos que certifiquen la experiencia e idoneidad solicitada.</t>
  </si>
  <si>
    <t>5. Ninguno de los profesionales que se presenten en cumplimiento de este requisito podrán encontrarse prestando sus servicios en virtud de otros contratos de obra o consultoría de la Nación – Consejo Superior de la Judicatura, para lo cual deberán aportar Carta de Compromiso que así lo afirme.
Es indispensable que los Contratistas cuenten con el equipo de trabajo que le permita realizar la labor dentro de los plazos estipulados.
6. No se aceptan auto-certificaciones.</t>
  </si>
  <si>
    <t>7. Ninguna certificación de experiencia se contabilizará por tiempos simultáneos.
8. No se aceptan certificaciones de interventoría de obras civiles tales como: Vías, puentes, alcantarillados, acueductos, canales, tanques, parques, plazoletas, andenes polideportivos, villas olímpicas, escenarios deportivos, centros comerciales, centros culturales, teatros, ni centros religiosos. En caso de Edificaciones de ocupación mixta (Por ejemplo: un (1) edificio que tenga locales y oficinas), la Certificación debe indicar clara y expresamente el valor ejecutado en cada ocupación, con el fin de identificar el componente a tener en cuenta dentro de este proceso.</t>
  </si>
  <si>
    <t>9. No se tendrán en cuenta las certificaciones que presenten tachaduras, raspaduras, enmendaduras, información no consistente y/o inexactitudes.
10. Los profesionales presentados anexarán junto con su Hoja de Vida, una Carta de Compromiso para la conformación del grupo de trabajo y un Cuadro Resumen Consolidado de su experiencia acreditada, incluyendo el número de folio donde se presentan los documentos que la certifican.
11. Los profesionales deberán adjuntar fotocopia de la tarjeta o matricula profesional y el documento expedido por el Consejo Profesional Nacional de Ingeniería, el Consejo Profesional Nacional de Arquitectura ó el ente correspondiente, en donde se indique la fecha de expedición de la misma y su vigencia (Certificado de Vigencia). Igual con aquellas otras profesiones que requieran tarjeta o matricula profesional. Se aplicarán las condiciones de la Ley 842 de 2003 y la Ley 435 de 1998.</t>
  </si>
  <si>
    <t>12. Para el caso específico de los Ingenieros y Arquitectos, la experiencia profesional solo se computará a partir de la expedición de la Matrícula Profesional o del certificado de inscripción profesional, conforme con lo estipulado por la Ley 842 de 2003 y la Ley 435 de 1998. Igual operará para aquellas profesiones que requieran tarjeta o matrícula profesional para el desempeño profesional (Abogados, Contadores, etc.). Caso contrario, se aplicará el Artículo 229 del Decreto 019 de 2012. 
13. En el evento en que algún integrante del equipo de trabajo presente título de pregrado o posgrado obtenido en el exterior de acuerdo con la Circular Externa Única emitida por Colombia Compra Eficiente “El proponente puede acreditar la formación académica en el exterior con:
a) Copia del diploma expedido por el centro educativo y la descripción del programa correspondiente que permita conocer el nivel de los estudios de acuerdo con la clasificación Internacional Normalizada de Educación- CINE o,
b) La convalidación correspondiente.
En el caso de los títulos de posgrado de los ingenieros civiles se deberá entregar copia apostillada de acuerdo con el Artículo 7 de la Ley 842 de 2003.
“Parágrafo 1. Los títulos académicos de postgrado de los profesionales matriculados no serán susceptibles de inscripción en el registro profesional de ingeniería, por lo tanto, cuando se necesite acreditar tal calidad, bastará con la presentación del título de postgrado respectivo, debidamente otorgado por universidad o institución autorizada por el Estado para tal efecto. Si el título de postgrado fue otorgado en el exterior, solo se aceptará debidamente consularizado o apostillado de acuerdo con las normas que rigen la materia.”</t>
  </si>
  <si>
    <t>14. De presentarse una situación imprevista o de fuerza mayor, previo al inicio del contrato o durante la ejecución del mismo, que obligue el cambio de alguno de los integrantes del Equipo de Trabajo presentado por el Contratista, su reemplazo deberá reunir iguales o mejores condiciones de las presentadas por el integrante dentro de la propuesta ganadora y cumplir con las mismas gestiones para su aprobación, las cuales deben además incluir de manera escrita, el motivo sustentado del cambio solicitado con el fin de oficializarlo, previa autorización de la entidad contratante.
15. Los extranjeros deberán presentar copia de la visa especial, y del permiso o licencia provisional para ejercer su profesión en nuestro país por el consejo profesional respectivo o la entidad competente.</t>
  </si>
  <si>
    <t>2. APOYO A LA INDUSTRIA NACIONAL (SE ASIGNAN HASTA 10 PUNTOS)</t>
  </si>
  <si>
    <t>La Entidad, asignará el puntaje de acuerdo con los siguientes criterios:
Se asigna el puntaje indicado para este ítem, de conformidad con lo dispuesto por el Artículo 2 de la Ley 816 de 2003, en concordancia con el Artículo 2.2.1.2.4.1.3 del Decreto 1082 de 2015, así:</t>
  </si>
  <si>
    <t>La manifestación de Servicios Nacionales debe presentarse por escrito y estar suscrita por el Representante Legal o quien tenga la facultad.
Los documentos que acrediten el cumplimiento de los Ítems mencionados en la tabla anterior, deben presentarse junto con la oferta, mediante carta suscrita por el Representante Legal, so pena de no otorgarse el respectivo puntaje por este aspecto.</t>
  </si>
  <si>
    <t>AVAL DE LA PROPUESTA</t>
  </si>
  <si>
    <t>Nombre y apellido del profesional que avala la oferta (firma)</t>
  </si>
  <si>
    <t>Título de Pregrado del profesional que avala la oferta</t>
  </si>
  <si>
    <t>Número de matrícula profesional del profesional que avala la oferta</t>
  </si>
  <si>
    <t xml:space="preserve"> Copia de la Tarjeta profesional del profesional que avala la oferta</t>
  </si>
  <si>
    <t>Certificado de vigencia y antecedentes disciplinarios del profesional que avala la oferta</t>
  </si>
  <si>
    <t>VALLEJO H INGENIEROS CONSULTORES-CONSTRUCTORES SAS.</t>
  </si>
  <si>
    <t>NO CUMPLE</t>
  </si>
  <si>
    <t>CUMPLE</t>
  </si>
  <si>
    <t>NO APLICA</t>
  </si>
  <si>
    <t>Apoyo Industria Nacional
Max. 10 PUNTOS</t>
  </si>
  <si>
    <t>APORTO</t>
  </si>
  <si>
    <t>NO APORTO</t>
  </si>
  <si>
    <t>PROCESO DE SELECCIÓN</t>
  </si>
  <si>
    <t>OBJETO</t>
  </si>
  <si>
    <t>No</t>
  </si>
  <si>
    <t>TOTAL SMMLV</t>
  </si>
  <si>
    <t>% participación en el Contrato</t>
  </si>
  <si>
    <t>SMMLV
(Participación)</t>
  </si>
  <si>
    <t>SMMLV
(Total contrato)</t>
  </si>
  <si>
    <t>NOMBRE DEL PROPONENTE o RAZÓN SOCIAL:</t>
  </si>
  <si>
    <t>RUP</t>
  </si>
  <si>
    <t>No. Contrato
en el RUP</t>
  </si>
  <si>
    <t>No. Folio
en el RUP</t>
  </si>
  <si>
    <t>Nombre del Proponente o Razón social</t>
  </si>
  <si>
    <t>Código UNSCSP
registrado para el Contrato</t>
  </si>
  <si>
    <t>RAMA JUDICIAL DEL PODER PÚBLICO
CONSEJO SUPERIOR DE LA JUDICATURA
DIRECCIÓN EJECUTIVA DE ADMINISTRACIÓN JUDICIAL</t>
  </si>
  <si>
    <t>PRESTAR EL SERVICIO DE MANTENIMIENTO INTEGRAL PREVENTIVO Y CORRECTIVO, PARA LOS EQUIPOS Y SISTEMAS DE SEGURIDAD INSTALADOS EN EL PALACIO DE JUSTICIA “ALFONSO REYES ECHANDÍA” Y SEDES ANEXAS EN LA CIUDAD DE BOGOTÁ D.C.</t>
  </si>
  <si>
    <t>Anexo - EXPERIENCIA ESPECÍFICA HABILITANTE
PROPONENTE SINGULAR</t>
  </si>
  <si>
    <t>SA-01-2022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</si>
</sst>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1" formatCode="_-* #,##0_-;\-* #,##0_-;_-* &quot;-&quot;_-;_-@_-"/>
    <numFmt numFmtId="43" formatCode="_-* #,##0.00_-;\-* #,##0.00_-;_-* &quot;-&quot;??_-;_-@_-"/>
    <numFmt numFmtId="164" formatCode="_(&quot;$&quot;\ * #,##0_);_(&quot;$&quot;\ * \(#,##0\);_(&quot;$&quot;\ * &quot;-&quot;_);_(@_)"/>
    <numFmt numFmtId="165" formatCode="_(* #,##0.00_);_(* \(#,##0.00\);_(* &quot;-&quot;??_);_(@_)"/>
    <numFmt numFmtId="166" formatCode="[$-240A]d&quot; de &quot;mmmm&quot; de &quot;yyyy;@"/>
    <numFmt numFmtId="167" formatCode="&quot;$&quot;\ #,##0"/>
    <numFmt numFmtId="168" formatCode="_-* #,##0_-;\-* #,##0_-;_-* &quot;-&quot;??_-;_-@_-"/>
    <numFmt numFmtId="169" formatCode="_ * #,##0.00_ ;_ * \-#,##0.00_ ;_ * &quot;-&quot;??_ ;_ @_ "/>
    <numFmt numFmtId="170" formatCode="#,###&quot; SMLM&quot;"/>
    <numFmt numFmtId="171" formatCode="#,##0\ &quot;pts&quot;"/>
    <numFmt numFmtId="172" formatCode="#,###&quot; Pts&quot;"/>
    <numFmt numFmtId="173" formatCode="#,###&quot; SMML&quot;"/>
    <numFmt numFmtId="174" formatCode="&quot;FOLIO # &quot;0"/>
    <numFmt numFmtId="175" formatCode="###\ &quot;PUNTOS&quot;"/>
    <numFmt numFmtId="176" formatCode="#,###.##&quot; SMML&quot;"/>
  </numFmts>
  <fonts count="13">
    <font>
      <sz val="10"/>
      <name val="Arial"/>
    </font>
    <font>
      <sz val="11"/>
      <color theme="1"/>
      <name val="Calibri"/>
      <family val="2"/>
      <scheme val="minor"/>
    </font>
    <font>
      <b/>
      <i/>
      <sz val="12"/>
      <name val="Times New Roman"/>
      <family val="1"/>
    </font>
    <font>
      <b/>
      <sz val="14"/>
      <name val="Arial"/>
      <family val="2"/>
    </font>
    <font>
      <b/>
      <sz val="12"/>
      <name val="Arial"/>
      <family val="2"/>
    </font>
    <font>
      <b/>
      <sz val="10"/>
      <name val="Arial"/>
      <family val="2"/>
    </font>
    <font>
      <sz val="10"/>
      <name val="Arial"/>
      <family val="2"/>
    </font>
    <font>
      <sz val="12"/>
      <name val="Arial"/>
      <family val="2"/>
    </font>
    <font>
      <sz val="10"/>
      <name val="Arial"/>
      <family val="2"/>
    </font>
    <font>
      <sz val="26"/>
      <name val="Arial"/>
      <family val="2"/>
    </font>
    <font>
      <sz val="10"/>
      <color theme="0"/>
      <name val="Arial"/>
      <family val="2"/>
    </font>
    <font>
      <sz val="14"/>
      <color rgb="FFFF0000"/>
      <name val="Arial"/>
      <family val="2"/>
    </font>
    <font>
      <b/>
      <i/>
      <sz val="11"/>
      <name val="Berylium"/>
      <family val="1"/>
    </font>
  </fonts>
  <fills count="6">
    <fill>
      <patternFill patternType="none"/>
    </fill>
    <fill>
      <patternFill patternType="gray125"/>
    </fill>
    <fill>
      <patternFill patternType="solid">
        <fgColor theme="6" tint="0.59999389629810485"/>
        <bgColor indexed="64"/>
      </patternFill>
    </fill>
    <fill>
      <patternFill patternType="solid">
        <fgColor indexed="11"/>
        <bgColor indexed="64"/>
      </patternFill>
    </fill>
    <fill>
      <patternFill patternType="solid">
        <fgColor theme="6" tint="0.39997558519241921"/>
        <bgColor indexed="64"/>
      </patternFill>
    </fill>
    <fill>
      <patternFill patternType="solid">
        <fgColor theme="0" tint="-0.14999847407452621"/>
        <bgColor indexed="64"/>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6">
    <xf numFmtId="0" fontId="0" fillId="0" borderId="0"/>
    <xf numFmtId="165" fontId="8" fillId="0" borderId="0" applyFont="0" applyFill="0" applyBorder="0" applyAlignment="0" applyProtection="0"/>
    <xf numFmtId="9" fontId="8" fillId="0" borderId="0" applyFont="0" applyFill="0" applyBorder="0" applyAlignment="0" applyProtection="0"/>
    <xf numFmtId="0" fontId="6" fillId="0" borderId="0"/>
    <xf numFmtId="0" fontId="1" fillId="0" borderId="0"/>
    <xf numFmtId="41" fontId="1" fillId="0" borderId="0" applyFont="0" applyFill="0" applyBorder="0" applyAlignment="0" applyProtection="0"/>
  </cellStyleXfs>
  <cellXfs count="298">
    <xf numFmtId="0" fontId="0" fillId="0" borderId="0" xfId="0"/>
    <xf numFmtId="0" fontId="0" fillId="0" borderId="0" xfId="0" applyAlignment="1" applyProtection="1">
      <alignment vertical="center"/>
      <protection hidden="1"/>
    </xf>
    <xf numFmtId="0" fontId="2" fillId="0" borderId="0" xfId="0" applyFont="1" applyAlignment="1" applyProtection="1">
      <alignment vertical="center"/>
      <protection hidden="1"/>
    </xf>
    <xf numFmtId="171" fontId="6" fillId="0" borderId="20" xfId="0" applyNumberFormat="1" applyFont="1" applyBorder="1" applyAlignment="1" applyProtection="1">
      <alignment horizontal="center" vertical="center"/>
      <protection hidden="1"/>
    </xf>
    <xf numFmtId="171" fontId="6" fillId="0" borderId="22" xfId="0" applyNumberFormat="1" applyFont="1" applyBorder="1" applyAlignment="1" applyProtection="1">
      <alignment horizontal="center" vertical="center" wrapText="1"/>
      <protection hidden="1"/>
    </xf>
    <xf numFmtId="0" fontId="0" fillId="0" borderId="0" xfId="0" applyBorder="1" applyAlignment="1" applyProtection="1">
      <alignment horizontal="center" vertical="center" wrapText="1"/>
      <protection hidden="1"/>
    </xf>
    <xf numFmtId="0" fontId="5" fillId="0" borderId="0" xfId="0" applyFont="1" applyBorder="1" applyAlignment="1" applyProtection="1">
      <alignment vertical="center"/>
      <protection hidden="1"/>
    </xf>
    <xf numFmtId="0" fontId="5" fillId="0" borderId="0" xfId="0" applyFont="1" applyBorder="1" applyAlignment="1" applyProtection="1">
      <alignment horizontal="left" vertical="center"/>
      <protection hidden="1"/>
    </xf>
    <xf numFmtId="0" fontId="5" fillId="0" borderId="0" xfId="0" applyFont="1" applyBorder="1" applyAlignment="1" applyProtection="1">
      <alignment vertical="center" wrapText="1"/>
      <protection hidden="1"/>
    </xf>
    <xf numFmtId="0" fontId="2" fillId="0" borderId="0" xfId="0" applyFont="1" applyBorder="1" applyAlignment="1" applyProtection="1">
      <alignment vertical="center"/>
      <protection hidden="1"/>
    </xf>
    <xf numFmtId="0" fontId="0" fillId="0" borderId="0" xfId="0" applyBorder="1" applyAlignment="1" applyProtection="1">
      <alignment vertical="center"/>
      <protection hidden="1"/>
    </xf>
    <xf numFmtId="0" fontId="2" fillId="0" borderId="0" xfId="0" applyFont="1" applyBorder="1" applyAlignment="1" applyProtection="1">
      <alignment horizontal="center" vertical="center"/>
      <protection hidden="1"/>
    </xf>
    <xf numFmtId="0" fontId="4" fillId="0" borderId="0" xfId="0" applyFont="1" applyFill="1" applyBorder="1" applyAlignment="1" applyProtection="1">
      <alignment vertical="center"/>
      <protection hidden="1"/>
    </xf>
    <xf numFmtId="0" fontId="5" fillId="0" borderId="0" xfId="0" applyFont="1" applyAlignment="1" applyProtection="1">
      <alignment horizontal="right" vertical="center"/>
      <protection hidden="1"/>
    </xf>
    <xf numFmtId="0" fontId="5" fillId="0" borderId="0" xfId="0" applyFont="1" applyAlignment="1" applyProtection="1">
      <alignment vertical="center"/>
      <protection hidden="1"/>
    </xf>
    <xf numFmtId="0" fontId="0" fillId="0" borderId="0" xfId="0" applyAlignment="1" applyProtection="1">
      <alignment horizontal="right" vertical="center"/>
      <protection hidden="1"/>
    </xf>
    <xf numFmtId="0" fontId="0" fillId="0" borderId="0" xfId="0" applyBorder="1" applyAlignment="1" applyProtection="1">
      <alignment vertical="center" wrapText="1"/>
      <protection hidden="1"/>
    </xf>
    <xf numFmtId="171" fontId="6" fillId="0" borderId="20" xfId="0" applyNumberFormat="1" applyFont="1" applyFill="1" applyBorder="1" applyAlignment="1" applyProtection="1">
      <alignment horizontal="center" vertical="center" wrapText="1"/>
      <protection hidden="1"/>
    </xf>
    <xf numFmtId="171" fontId="6" fillId="0" borderId="21" xfId="0" applyNumberFormat="1" applyFont="1" applyFill="1" applyBorder="1" applyAlignment="1" applyProtection="1">
      <alignment horizontal="center" vertical="center" wrapText="1"/>
      <protection hidden="1"/>
    </xf>
    <xf numFmtId="171" fontId="6" fillId="0" borderId="22" xfId="0" applyNumberFormat="1" applyFont="1" applyFill="1" applyBorder="1" applyAlignment="1" applyProtection="1">
      <alignment horizontal="center" vertical="center"/>
      <protection hidden="1"/>
    </xf>
    <xf numFmtId="0" fontId="5" fillId="0" borderId="0" xfId="0" applyFont="1" applyFill="1" applyBorder="1" applyAlignment="1" applyProtection="1">
      <alignment vertical="center"/>
      <protection hidden="1"/>
    </xf>
    <xf numFmtId="0" fontId="5" fillId="0" borderId="11" xfId="0" applyFont="1" applyFill="1" applyBorder="1" applyAlignment="1" applyProtection="1">
      <alignment horizontal="center" vertical="center" wrapText="1"/>
      <protection hidden="1"/>
    </xf>
    <xf numFmtId="170" fontId="6" fillId="0" borderId="0" xfId="0" quotePrefix="1" applyNumberFormat="1" applyFont="1" applyAlignment="1" applyProtection="1">
      <alignment horizontal="right" vertical="center" wrapText="1"/>
      <protection hidden="1"/>
    </xf>
    <xf numFmtId="43" fontId="5" fillId="0" borderId="0" xfId="0" applyNumberFormat="1" applyFont="1" applyFill="1" applyBorder="1" applyAlignment="1" applyProtection="1">
      <alignment vertical="center"/>
      <protection hidden="1"/>
    </xf>
    <xf numFmtId="0" fontId="0" fillId="0" borderId="0" xfId="0" applyProtection="1">
      <protection hidden="1"/>
    </xf>
    <xf numFmtId="0" fontId="0" fillId="0" borderId="0" xfId="1" applyNumberFormat="1" applyFont="1" applyAlignment="1" applyProtection="1">
      <alignment horizontal="center" vertical="center"/>
      <protection hidden="1"/>
    </xf>
    <xf numFmtId="167" fontId="0" fillId="0" borderId="0" xfId="1" applyNumberFormat="1" applyFont="1" applyAlignment="1" applyProtection="1">
      <alignment horizontal="center" vertical="center"/>
      <protection hidden="1"/>
    </xf>
    <xf numFmtId="0" fontId="0" fillId="0" borderId="0" xfId="1" applyNumberFormat="1" applyFont="1" applyAlignment="1" applyProtection="1">
      <alignment horizontal="left" vertical="center" indent="2"/>
      <protection hidden="1"/>
    </xf>
    <xf numFmtId="164" fontId="0" fillId="0" borderId="0" xfId="1" applyNumberFormat="1" applyFont="1" applyAlignment="1" applyProtection="1">
      <alignment vertical="center"/>
      <protection hidden="1"/>
    </xf>
    <xf numFmtId="164" fontId="0" fillId="0" borderId="0" xfId="0" applyNumberFormat="1" applyAlignment="1" applyProtection="1">
      <alignment vertical="center"/>
      <protection hidden="1"/>
    </xf>
    <xf numFmtId="0" fontId="0" fillId="0" borderId="0" xfId="0" applyAlignment="1" applyProtection="1">
      <alignment horizontal="center" vertical="center"/>
      <protection hidden="1"/>
    </xf>
    <xf numFmtId="0" fontId="0" fillId="0" borderId="0" xfId="0" applyFill="1" applyAlignment="1" applyProtection="1">
      <alignment horizontal="center" vertical="center"/>
      <protection hidden="1"/>
    </xf>
    <xf numFmtId="0" fontId="0" fillId="0" borderId="0" xfId="0" applyFill="1" applyAlignment="1" applyProtection="1">
      <alignment vertical="center"/>
      <protection hidden="1"/>
    </xf>
    <xf numFmtId="0" fontId="5" fillId="0" borderId="0" xfId="0" applyFont="1" applyFill="1" applyAlignment="1" applyProtection="1">
      <alignment vertical="center"/>
      <protection hidden="1"/>
    </xf>
    <xf numFmtId="0" fontId="5" fillId="0" borderId="0" xfId="0" applyFont="1" applyFill="1" applyAlignment="1" applyProtection="1">
      <alignment horizontal="left" vertical="center"/>
      <protection hidden="1"/>
    </xf>
    <xf numFmtId="2" fontId="5" fillId="3" borderId="36" xfId="0" applyNumberFormat="1" applyFont="1" applyFill="1" applyBorder="1" applyAlignment="1" applyProtection="1">
      <alignment vertical="center"/>
      <protection hidden="1"/>
    </xf>
    <xf numFmtId="0" fontId="0" fillId="0" borderId="0" xfId="0" applyAlignment="1" applyProtection="1">
      <alignment horizontal="left" vertical="center" wrapText="1"/>
      <protection hidden="1"/>
    </xf>
    <xf numFmtId="0" fontId="6" fillId="0" borderId="0" xfId="0" quotePrefix="1" applyFont="1" applyAlignment="1" applyProtection="1">
      <alignment horizontal="left" vertical="center" wrapText="1"/>
      <protection hidden="1"/>
    </xf>
    <xf numFmtId="0" fontId="0" fillId="0" borderId="0" xfId="0" applyBorder="1" applyAlignment="1" applyProtection="1">
      <alignment horizontal="center" vertical="center"/>
      <protection hidden="1"/>
    </xf>
    <xf numFmtId="171" fontId="6" fillId="0" borderId="20" xfId="0" applyNumberFormat="1" applyFont="1" applyFill="1" applyBorder="1" applyAlignment="1" applyProtection="1">
      <alignment horizontal="center" vertical="center"/>
      <protection hidden="1"/>
    </xf>
    <xf numFmtId="0" fontId="0" fillId="4" borderId="0" xfId="0" applyFill="1" applyAlignment="1" applyProtection="1">
      <alignment vertical="center"/>
      <protection hidden="1"/>
    </xf>
    <xf numFmtId="0" fontId="0" fillId="0" borderId="0" xfId="0" applyAlignment="1" applyProtection="1">
      <alignment vertical="center"/>
      <protection locked="0"/>
    </xf>
    <xf numFmtId="168" fontId="5" fillId="0" borderId="0" xfId="0" applyNumberFormat="1" applyFont="1" applyAlignment="1" applyProtection="1">
      <alignment vertical="center"/>
      <protection locked="0"/>
    </xf>
    <xf numFmtId="0" fontId="0" fillId="0" borderId="0" xfId="0" applyFill="1" applyAlignment="1" applyProtection="1">
      <alignment vertical="center"/>
      <protection locked="0"/>
    </xf>
    <xf numFmtId="0" fontId="6" fillId="0" borderId="33" xfId="0" quotePrefix="1" applyFont="1" applyFill="1" applyBorder="1" applyAlignment="1" applyProtection="1">
      <alignment horizontal="center" vertical="center" wrapText="1"/>
      <protection hidden="1"/>
    </xf>
    <xf numFmtId="0" fontId="6" fillId="0" borderId="33" xfId="0" applyFont="1" applyFill="1" applyBorder="1" applyAlignment="1" applyProtection="1">
      <alignment horizontal="center" vertical="center" wrapText="1"/>
      <protection hidden="1"/>
    </xf>
    <xf numFmtId="167" fontId="4" fillId="0" borderId="41" xfId="0" applyNumberFormat="1" applyFont="1" applyBorder="1" applyAlignment="1" applyProtection="1">
      <alignment horizontal="right" vertical="center" wrapText="1"/>
      <protection hidden="1"/>
    </xf>
    <xf numFmtId="9" fontId="10" fillId="0" borderId="0" xfId="2" applyFont="1" applyAlignment="1" applyProtection="1">
      <alignment vertical="center"/>
      <protection locked="0"/>
    </xf>
    <xf numFmtId="9" fontId="5" fillId="0" borderId="39" xfId="0" applyNumberFormat="1" applyFont="1" applyFill="1" applyBorder="1" applyAlignment="1" applyProtection="1">
      <alignment horizontal="right" vertical="center"/>
      <protection hidden="1"/>
    </xf>
    <xf numFmtId="0" fontId="0" fillId="0" borderId="0" xfId="0" applyBorder="1" applyAlignment="1" applyProtection="1">
      <alignment horizontal="center" vertical="center"/>
      <protection hidden="1"/>
    </xf>
    <xf numFmtId="0" fontId="6" fillId="0" borderId="0" xfId="0" applyFont="1" applyAlignment="1" applyProtection="1">
      <alignment horizontal="left" vertical="center" wrapText="1"/>
      <protection hidden="1"/>
    </xf>
    <xf numFmtId="0" fontId="0" fillId="0" borderId="0" xfId="0" applyAlignment="1" applyProtection="1">
      <alignment horizontal="left" vertical="center" wrapText="1"/>
      <protection hidden="1"/>
    </xf>
    <xf numFmtId="0" fontId="5" fillId="0" borderId="37" xfId="0" applyFont="1" applyFill="1" applyBorder="1" applyAlignment="1" applyProtection="1">
      <alignment horizontal="center" vertical="center" wrapText="1"/>
      <protection hidden="1"/>
    </xf>
    <xf numFmtId="0" fontId="5" fillId="0" borderId="26" xfId="0" applyFont="1" applyFill="1" applyBorder="1" applyAlignment="1" applyProtection="1">
      <alignment horizontal="center" vertical="center" wrapText="1"/>
      <protection hidden="1"/>
    </xf>
    <xf numFmtId="0" fontId="5" fillId="0" borderId="38" xfId="0" applyFont="1" applyFill="1" applyBorder="1" applyAlignment="1" applyProtection="1">
      <alignment horizontal="center" vertical="center" wrapText="1"/>
      <protection hidden="1"/>
    </xf>
    <xf numFmtId="0" fontId="6" fillId="0" borderId="32" xfId="0" applyFont="1" applyFill="1" applyBorder="1" applyAlignment="1" applyProtection="1">
      <alignment horizontal="center" vertical="center" wrapText="1"/>
      <protection hidden="1"/>
    </xf>
    <xf numFmtId="0" fontId="6" fillId="0" borderId="40" xfId="0" applyFont="1" applyFill="1" applyBorder="1" applyAlignment="1" applyProtection="1">
      <alignment horizontal="center" vertical="center" wrapText="1"/>
      <protection hidden="1"/>
    </xf>
    <xf numFmtId="172" fontId="5" fillId="0" borderId="0" xfId="0" quotePrefix="1" applyNumberFormat="1" applyFont="1" applyAlignment="1" applyProtection="1">
      <alignment horizontal="center" vertical="center" wrapText="1"/>
      <protection hidden="1"/>
    </xf>
    <xf numFmtId="0" fontId="5" fillId="4" borderId="0" xfId="3" applyFont="1" applyFill="1" applyBorder="1" applyAlignment="1">
      <alignment vertical="center"/>
    </xf>
    <xf numFmtId="0" fontId="5" fillId="0" borderId="41" xfId="3" applyFont="1" applyBorder="1" applyAlignment="1">
      <alignment horizontal="center" vertical="center"/>
    </xf>
    <xf numFmtId="0" fontId="5" fillId="0" borderId="48" xfId="3" applyFont="1" applyBorder="1" applyAlignment="1">
      <alignment horizontal="center" vertical="center"/>
    </xf>
    <xf numFmtId="0" fontId="6" fillId="0" borderId="0" xfId="3" applyAlignment="1">
      <alignment horizontal="center" vertical="center"/>
    </xf>
    <xf numFmtId="2" fontId="5" fillId="0" borderId="0" xfId="3" applyNumberFormat="1" applyFont="1" applyFill="1" applyBorder="1" applyAlignment="1" applyProtection="1">
      <alignment vertical="center"/>
      <protection hidden="1"/>
    </xf>
    <xf numFmtId="0" fontId="6" fillId="4" borderId="0" xfId="3" applyFill="1" applyAlignment="1">
      <alignment vertical="center"/>
    </xf>
    <xf numFmtId="0" fontId="6" fillId="0" borderId="0" xfId="3" applyAlignment="1">
      <alignment vertical="center"/>
    </xf>
    <xf numFmtId="2" fontId="6" fillId="0" borderId="19" xfId="3" applyNumberFormat="1" applyBorder="1" applyAlignment="1">
      <alignment vertical="center"/>
    </xf>
    <xf numFmtId="2" fontId="6" fillId="0" borderId="0" xfId="3" applyNumberFormat="1" applyBorder="1" applyAlignment="1">
      <alignment vertical="center"/>
    </xf>
    <xf numFmtId="0" fontId="6" fillId="0" borderId="0" xfId="3" applyBorder="1" applyAlignment="1">
      <alignment vertical="center"/>
    </xf>
    <xf numFmtId="0" fontId="6" fillId="0" borderId="0" xfId="3" applyAlignment="1">
      <alignment vertical="center" wrapText="1"/>
    </xf>
    <xf numFmtId="2" fontId="6" fillId="0" borderId="0" xfId="3" applyNumberFormat="1" applyAlignment="1">
      <alignment vertical="center"/>
    </xf>
    <xf numFmtId="0" fontId="6" fillId="0" borderId="0" xfId="0" applyFont="1" applyAlignment="1" applyProtection="1">
      <alignment horizontal="left" vertical="center" wrapText="1"/>
      <protection hidden="1"/>
    </xf>
    <xf numFmtId="0" fontId="0" fillId="0" borderId="0" xfId="0" applyAlignment="1" applyProtection="1">
      <alignment horizontal="left" vertical="center" wrapText="1"/>
      <protection hidden="1"/>
    </xf>
    <xf numFmtId="0" fontId="5" fillId="0" borderId="8" xfId="0" applyFont="1" applyBorder="1" applyAlignment="1" applyProtection="1">
      <alignment horizontal="center" vertical="center" wrapText="1"/>
      <protection hidden="1"/>
    </xf>
    <xf numFmtId="171" fontId="6" fillId="0" borderId="3" xfId="0" applyNumberFormat="1" applyFont="1" applyBorder="1" applyAlignment="1" applyProtection="1">
      <alignment horizontal="center" vertical="center" wrapText="1"/>
      <protection hidden="1"/>
    </xf>
    <xf numFmtId="2" fontId="6" fillId="0" borderId="51" xfId="3" applyNumberFormat="1" applyBorder="1" applyAlignment="1">
      <alignment vertical="center"/>
    </xf>
    <xf numFmtId="176" fontId="5" fillId="0" borderId="0" xfId="0" quotePrefix="1" applyNumberFormat="1" applyFont="1" applyAlignment="1" applyProtection="1">
      <alignment horizontal="right" vertical="center" wrapText="1"/>
      <protection hidden="1"/>
    </xf>
    <xf numFmtId="0" fontId="6" fillId="0" borderId="0" xfId="0" quotePrefix="1" applyFont="1" applyAlignment="1" applyProtection="1">
      <alignment horizontal="left" vertical="center" wrapText="1"/>
      <protection hidden="1"/>
    </xf>
    <xf numFmtId="0" fontId="0" fillId="0" borderId="0" xfId="0" applyAlignment="1" applyProtection="1">
      <alignment horizontal="left" vertical="center" wrapText="1"/>
      <protection hidden="1"/>
    </xf>
    <xf numFmtId="0" fontId="6" fillId="0" borderId="0" xfId="0" quotePrefix="1" applyFont="1" applyAlignment="1" applyProtection="1">
      <alignment horizontal="left" vertical="top" wrapText="1"/>
      <protection hidden="1"/>
    </xf>
    <xf numFmtId="0" fontId="4" fillId="0" borderId="0" xfId="0" quotePrefix="1" applyFont="1" applyFill="1" applyAlignment="1" applyProtection="1">
      <alignment horizontal="left" vertical="center" wrapText="1"/>
      <protection hidden="1"/>
    </xf>
    <xf numFmtId="0" fontId="6" fillId="0" borderId="0" xfId="0" applyFont="1" applyAlignment="1" applyProtection="1">
      <alignment horizontal="left" vertical="center" wrapText="1"/>
      <protection hidden="1"/>
    </xf>
    <xf numFmtId="0" fontId="0" fillId="0" borderId="0" xfId="0" quotePrefix="1" applyAlignment="1" applyProtection="1">
      <alignment horizontal="left" vertical="center" wrapText="1"/>
      <protection hidden="1"/>
    </xf>
    <xf numFmtId="0" fontId="6" fillId="0" borderId="0" xfId="0" quotePrefix="1" applyFont="1" applyAlignment="1" applyProtection="1">
      <alignment horizontal="left" vertical="center" wrapText="1"/>
      <protection hidden="1"/>
    </xf>
    <xf numFmtId="0" fontId="0" fillId="0" borderId="0" xfId="0" applyAlignment="1" applyProtection="1">
      <alignment horizontal="left" vertical="center" wrapText="1"/>
      <protection hidden="1"/>
    </xf>
    <xf numFmtId="0" fontId="4" fillId="0" borderId="0" xfId="0" quotePrefix="1" applyFont="1" applyFill="1" applyAlignment="1" applyProtection="1">
      <alignment horizontal="left" vertical="center" wrapText="1"/>
      <protection hidden="1"/>
    </xf>
    <xf numFmtId="0" fontId="6" fillId="0" borderId="53" xfId="0" applyFont="1" applyFill="1" applyBorder="1" applyAlignment="1" applyProtection="1">
      <alignment horizontal="center" vertical="center" wrapText="1"/>
      <protection hidden="1"/>
    </xf>
    <xf numFmtId="0" fontId="5" fillId="0" borderId="56" xfId="0" applyFont="1" applyFill="1" applyBorder="1" applyAlignment="1" applyProtection="1">
      <alignment horizontal="center" vertical="center" wrapText="1"/>
      <protection hidden="1"/>
    </xf>
    <xf numFmtId="0" fontId="5" fillId="0" borderId="18" xfId="0" applyFont="1" applyFill="1" applyBorder="1" applyAlignment="1" applyProtection="1">
      <alignment horizontal="center" vertical="center" wrapText="1"/>
      <protection hidden="1"/>
    </xf>
    <xf numFmtId="171" fontId="6" fillId="0" borderId="47" xfId="0" applyNumberFormat="1" applyFont="1" applyFill="1" applyBorder="1" applyAlignment="1" applyProtection="1">
      <alignment horizontal="center" vertical="center"/>
      <protection hidden="1"/>
    </xf>
    <xf numFmtId="171" fontId="6" fillId="0" borderId="21" xfId="0" applyNumberFormat="1" applyFont="1" applyFill="1" applyBorder="1" applyAlignment="1" applyProtection="1">
      <alignment horizontal="center" vertical="center"/>
      <protection hidden="1"/>
    </xf>
    <xf numFmtId="0" fontId="5" fillId="0" borderId="17" xfId="0" applyFont="1" applyFill="1" applyBorder="1" applyAlignment="1" applyProtection="1">
      <alignment horizontal="center" vertical="center" wrapText="1"/>
      <protection hidden="1"/>
    </xf>
    <xf numFmtId="0" fontId="6" fillId="0" borderId="0" xfId="0" applyFont="1" applyAlignment="1" applyProtection="1">
      <alignment vertical="center"/>
      <protection hidden="1"/>
    </xf>
    <xf numFmtId="0" fontId="5" fillId="0" borderId="2" xfId="0" applyFont="1" applyFill="1" applyBorder="1" applyAlignment="1" applyProtection="1">
      <alignment horizontal="center" vertical="center" wrapText="1"/>
      <protection hidden="1"/>
    </xf>
    <xf numFmtId="0" fontId="4" fillId="2" borderId="0" xfId="0" applyFont="1" applyFill="1" applyBorder="1" applyAlignment="1" applyProtection="1">
      <alignment horizontal="center" vertical="center"/>
      <protection hidden="1"/>
    </xf>
    <xf numFmtId="0" fontId="5" fillId="0" borderId="11" xfId="0" applyFont="1" applyFill="1" applyBorder="1" applyAlignment="1" applyProtection="1">
      <alignment horizontal="center"/>
      <protection hidden="1"/>
    </xf>
    <xf numFmtId="176" fontId="5" fillId="0" borderId="54" xfId="0" applyNumberFormat="1" applyFont="1" applyFill="1" applyBorder="1" applyAlignment="1" applyProtection="1">
      <alignment horizontal="center" vertical="top"/>
      <protection hidden="1"/>
    </xf>
    <xf numFmtId="0" fontId="0" fillId="0" borderId="0" xfId="0" applyAlignment="1" applyProtection="1">
      <alignment horizontal="left" vertical="center" wrapText="1"/>
      <protection hidden="1"/>
    </xf>
    <xf numFmtId="0" fontId="6" fillId="0" borderId="0" xfId="0" quotePrefix="1" applyFont="1" applyAlignment="1" applyProtection="1">
      <alignment horizontal="left" vertical="center" wrapText="1"/>
      <protection hidden="1"/>
    </xf>
    <xf numFmtId="0" fontId="6" fillId="0" borderId="0" xfId="0" applyFont="1" applyAlignment="1" applyProtection="1">
      <alignment horizontal="left" vertical="center" wrapText="1"/>
      <protection hidden="1"/>
    </xf>
    <xf numFmtId="0" fontId="12" fillId="0" borderId="2" xfId="0" applyFont="1" applyBorder="1" applyAlignment="1" applyProtection="1">
      <alignment horizontal="left" vertical="center" wrapText="1" indent="15"/>
      <protection hidden="1"/>
    </xf>
    <xf numFmtId="0" fontId="5" fillId="0" borderId="5" xfId="0" quotePrefix="1" applyFont="1" applyBorder="1" applyAlignment="1" applyProtection="1">
      <alignment horizontal="left" vertical="center" wrapText="1"/>
      <protection locked="0"/>
    </xf>
    <xf numFmtId="0" fontId="5" fillId="0" borderId="8" xfId="0" quotePrefix="1" applyFont="1" applyBorder="1" applyAlignment="1" applyProtection="1">
      <alignment horizontal="left" vertical="center" wrapText="1"/>
      <protection locked="0"/>
    </xf>
    <xf numFmtId="0" fontId="5" fillId="0" borderId="36" xfId="0" applyFont="1" applyFill="1" applyBorder="1" applyAlignment="1" applyProtection="1">
      <alignment horizontal="center" vertical="center" wrapText="1"/>
      <protection hidden="1"/>
    </xf>
    <xf numFmtId="0" fontId="6" fillId="0" borderId="0" xfId="0" applyFont="1"/>
    <xf numFmtId="0" fontId="5" fillId="0" borderId="0" xfId="0" applyFont="1" applyAlignment="1" applyProtection="1">
      <alignment horizontal="center" vertical="center"/>
      <protection hidden="1"/>
    </xf>
    <xf numFmtId="0" fontId="5" fillId="0" borderId="0" xfId="0" applyFont="1" applyAlignment="1" applyProtection="1">
      <alignment horizontal="center" vertical="center"/>
      <protection hidden="1"/>
    </xf>
    <xf numFmtId="0" fontId="5" fillId="0" borderId="0" xfId="0" applyFont="1" applyAlignment="1" applyProtection="1">
      <alignment horizontal="center" vertical="center" wrapText="1"/>
      <protection locked="0"/>
    </xf>
    <xf numFmtId="0" fontId="6" fillId="0" borderId="40" xfId="0" applyFont="1" applyFill="1" applyBorder="1" applyAlignment="1" applyProtection="1">
      <alignment vertical="center" wrapText="1"/>
      <protection hidden="1"/>
    </xf>
    <xf numFmtId="0" fontId="6" fillId="0" borderId="40" xfId="0" applyFont="1" applyFill="1" applyBorder="1" applyAlignment="1" applyProtection="1">
      <alignment horizontal="center" vertical="center"/>
      <protection hidden="1"/>
    </xf>
    <xf numFmtId="9" fontId="6" fillId="0" borderId="40" xfId="2" applyFont="1" applyFill="1" applyBorder="1" applyAlignment="1" applyProtection="1">
      <alignment horizontal="center" vertical="center"/>
      <protection hidden="1"/>
    </xf>
    <xf numFmtId="4" fontId="6" fillId="0" borderId="40" xfId="0" applyNumberFormat="1" applyFont="1" applyFill="1" applyBorder="1" applyAlignment="1" applyProtection="1">
      <alignment horizontal="center" vertical="center"/>
      <protection hidden="1"/>
    </xf>
    <xf numFmtId="0" fontId="5" fillId="5" borderId="40" xfId="0" applyFont="1" applyFill="1" applyBorder="1" applyAlignment="1" applyProtection="1">
      <alignment horizontal="center" vertical="center" wrapText="1"/>
      <protection locked="0"/>
    </xf>
    <xf numFmtId="169" fontId="5" fillId="5" borderId="40" xfId="0" applyNumberFormat="1" applyFont="1" applyFill="1" applyBorder="1" applyAlignment="1" applyProtection="1">
      <alignment horizontal="center" vertical="center" wrapText="1"/>
      <protection locked="0"/>
    </xf>
    <xf numFmtId="4" fontId="6" fillId="5" borderId="40" xfId="0" applyNumberFormat="1" applyFont="1" applyFill="1" applyBorder="1" applyAlignment="1" applyProtection="1">
      <alignment horizontal="center" vertical="center"/>
      <protection hidden="1"/>
    </xf>
    <xf numFmtId="4" fontId="5" fillId="5" borderId="40" xfId="0" applyNumberFormat="1" applyFont="1" applyFill="1" applyBorder="1" applyAlignment="1" applyProtection="1">
      <alignment horizontal="center" vertical="center"/>
      <protection hidden="1"/>
    </xf>
    <xf numFmtId="0" fontId="5" fillId="5" borderId="40" xfId="0" applyFont="1" applyFill="1" applyBorder="1" applyAlignment="1" applyProtection="1">
      <alignment horizontal="center" vertical="center"/>
      <protection hidden="1"/>
    </xf>
    <xf numFmtId="0" fontId="0" fillId="5" borderId="57" xfId="0" applyFill="1" applyBorder="1" applyAlignment="1" applyProtection="1">
      <alignment horizontal="center" vertical="center"/>
      <protection hidden="1"/>
    </xf>
    <xf numFmtId="0" fontId="5" fillId="5" borderId="58" xfId="0" applyFont="1" applyFill="1" applyBorder="1" applyAlignment="1" applyProtection="1">
      <alignment vertical="center"/>
      <protection hidden="1"/>
    </xf>
    <xf numFmtId="43" fontId="5" fillId="5" borderId="58" xfId="0" applyNumberFormat="1" applyFont="1" applyFill="1" applyBorder="1" applyAlignment="1" applyProtection="1">
      <alignment vertical="center"/>
      <protection hidden="1"/>
    </xf>
    <xf numFmtId="0" fontId="0" fillId="5" borderId="58" xfId="0" applyFill="1" applyBorder="1" applyAlignment="1" applyProtection="1">
      <alignment vertical="center"/>
      <protection hidden="1"/>
    </xf>
    <xf numFmtId="0" fontId="0" fillId="5" borderId="58" xfId="0" applyFill="1" applyBorder="1" applyAlignment="1" applyProtection="1">
      <alignment horizontal="center" vertical="center"/>
      <protection hidden="1"/>
    </xf>
    <xf numFmtId="4" fontId="0" fillId="5" borderId="53" xfId="0" applyNumberFormat="1" applyFill="1" applyBorder="1" applyAlignment="1" applyProtection="1">
      <alignment horizontal="center" vertical="center"/>
      <protection hidden="1"/>
    </xf>
    <xf numFmtId="0" fontId="5" fillId="0" borderId="0" xfId="0" applyFont="1" applyAlignment="1" applyProtection="1">
      <alignment vertical="center" wrapText="1"/>
      <protection hidden="1"/>
    </xf>
    <xf numFmtId="0" fontId="5" fillId="5" borderId="26" xfId="0" applyFont="1" applyFill="1" applyBorder="1" applyAlignment="1" applyProtection="1">
      <alignment horizontal="center" vertical="center"/>
      <protection hidden="1"/>
    </xf>
    <xf numFmtId="168" fontId="5" fillId="0" borderId="0" xfId="1" applyNumberFormat="1" applyFont="1" applyAlignment="1" applyProtection="1">
      <alignment horizontal="center" vertical="center"/>
      <protection hidden="1"/>
    </xf>
    <xf numFmtId="0" fontId="0" fillId="0" borderId="0" xfId="0" applyAlignment="1" applyProtection="1">
      <alignment horizontal="left" vertical="center" wrapText="1"/>
      <protection hidden="1"/>
    </xf>
    <xf numFmtId="0" fontId="6" fillId="0" borderId="0" xfId="0" quotePrefix="1" applyFont="1" applyAlignment="1" applyProtection="1">
      <alignment horizontal="left" vertical="center" wrapText="1"/>
      <protection hidden="1"/>
    </xf>
    <xf numFmtId="0" fontId="6" fillId="0" borderId="0" xfId="0" applyFont="1" applyAlignment="1" applyProtection="1">
      <alignment horizontal="left" vertical="center" wrapText="1"/>
      <protection hidden="1"/>
    </xf>
    <xf numFmtId="0" fontId="0" fillId="0" borderId="0" xfId="0" quotePrefix="1" applyAlignment="1" applyProtection="1">
      <alignment horizontal="left" vertical="center" wrapText="1"/>
      <protection hidden="1"/>
    </xf>
    <xf numFmtId="0" fontId="5" fillId="0" borderId="0" xfId="0" applyFont="1" applyAlignment="1" applyProtection="1">
      <alignment horizontal="center" vertical="center"/>
      <protection hidden="1"/>
    </xf>
    <xf numFmtId="0" fontId="6" fillId="0" borderId="0" xfId="0" quotePrefix="1" applyFont="1" applyAlignment="1" applyProtection="1">
      <alignment horizontal="left" vertical="top" wrapText="1"/>
      <protection hidden="1"/>
    </xf>
    <xf numFmtId="0" fontId="0" fillId="0" borderId="0" xfId="0" applyAlignment="1" applyProtection="1">
      <alignment horizontal="justify" vertical="center" wrapText="1"/>
      <protection hidden="1"/>
    </xf>
    <xf numFmtId="0" fontId="6" fillId="0" borderId="0" xfId="0" applyFont="1" applyAlignment="1" applyProtection="1">
      <alignment horizontal="justify" vertical="center" wrapText="1"/>
      <protection hidden="1"/>
    </xf>
    <xf numFmtId="0" fontId="6" fillId="0" borderId="0" xfId="0" quotePrefix="1" applyFont="1" applyAlignment="1" applyProtection="1">
      <alignment horizontal="justify" vertical="center" wrapText="1"/>
      <protection hidden="1"/>
    </xf>
    <xf numFmtId="0" fontId="6" fillId="0" borderId="3" xfId="0" applyFont="1" applyBorder="1" applyAlignment="1" applyProtection="1">
      <alignment horizontal="justify" vertical="center" wrapText="1"/>
      <protection locked="0"/>
    </xf>
    <xf numFmtId="0" fontId="0" fillId="0" borderId="5" xfId="0" applyBorder="1" applyAlignment="1" applyProtection="1">
      <alignment horizontal="justify" vertical="center" wrapText="1"/>
      <protection locked="0"/>
    </xf>
    <xf numFmtId="0" fontId="0" fillId="0" borderId="8" xfId="0" applyBorder="1" applyAlignment="1" applyProtection="1">
      <alignment horizontal="justify" vertical="center" wrapText="1"/>
      <protection locked="0"/>
    </xf>
    <xf numFmtId="0" fontId="5" fillId="0" borderId="11" xfId="0" applyFont="1" applyBorder="1" applyAlignment="1" applyProtection="1">
      <alignment horizontal="center" vertical="center"/>
      <protection hidden="1"/>
    </xf>
    <xf numFmtId="0" fontId="5" fillId="0" borderId="15" xfId="0" applyFont="1" applyBorder="1" applyAlignment="1" applyProtection="1">
      <alignment horizontal="center" vertical="center"/>
      <protection hidden="1"/>
    </xf>
    <xf numFmtId="0" fontId="5" fillId="0" borderId="16" xfId="0" applyFont="1" applyBorder="1" applyAlignment="1" applyProtection="1">
      <alignment horizontal="center" vertical="center"/>
      <protection hidden="1"/>
    </xf>
    <xf numFmtId="0" fontId="5" fillId="0" borderId="11" xfId="0" applyFont="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6" xfId="0" applyFont="1" applyBorder="1" applyAlignment="1" applyProtection="1">
      <alignment horizontal="center" vertical="center" wrapText="1"/>
      <protection hidden="1"/>
    </xf>
    <xf numFmtId="0" fontId="9" fillId="0" borderId="38" xfId="0" applyFont="1" applyFill="1" applyBorder="1" applyAlignment="1" applyProtection="1">
      <alignment horizontal="center" vertical="center"/>
      <protection hidden="1"/>
    </xf>
    <xf numFmtId="0" fontId="9" fillId="0" borderId="25" xfId="0" applyFont="1" applyFill="1" applyBorder="1" applyAlignment="1" applyProtection="1">
      <alignment horizontal="center" vertical="center"/>
      <protection hidden="1"/>
    </xf>
    <xf numFmtId="174" fontId="6" fillId="0" borderId="25" xfId="0" applyNumberFormat="1" applyFont="1" applyFill="1" applyBorder="1" applyAlignment="1" applyProtection="1">
      <alignment horizontal="center" vertical="center"/>
      <protection locked="0"/>
    </xf>
    <xf numFmtId="174" fontId="6" fillId="0" borderId="29" xfId="0" applyNumberFormat="1" applyFont="1" applyFill="1" applyBorder="1" applyAlignment="1" applyProtection="1">
      <alignment horizontal="center" vertical="center"/>
      <protection locked="0"/>
    </xf>
    <xf numFmtId="0" fontId="5" fillId="0" borderId="1" xfId="0" applyFont="1" applyFill="1" applyBorder="1" applyAlignment="1" applyProtection="1">
      <alignment horizontal="center" vertical="center" wrapText="1"/>
      <protection hidden="1"/>
    </xf>
    <xf numFmtId="0" fontId="6" fillId="0" borderId="2" xfId="0" applyFont="1" applyFill="1" applyBorder="1" applyAlignment="1" applyProtection="1">
      <alignment horizontal="center" vertical="center" wrapText="1"/>
      <protection hidden="1"/>
    </xf>
    <xf numFmtId="0" fontId="6" fillId="0" borderId="3" xfId="0" applyFont="1" applyFill="1" applyBorder="1" applyAlignment="1" applyProtection="1">
      <alignment horizontal="center" vertical="center" wrapText="1"/>
      <protection hidden="1"/>
    </xf>
    <xf numFmtId="174" fontId="6" fillId="0" borderId="23" xfId="0" applyNumberFormat="1" applyFont="1" applyFill="1" applyBorder="1" applyAlignment="1" applyProtection="1">
      <alignment horizontal="center" vertical="center"/>
      <protection locked="0"/>
    </xf>
    <xf numFmtId="174" fontId="6" fillId="0" borderId="27" xfId="0" applyNumberFormat="1" applyFont="1" applyFill="1" applyBorder="1" applyAlignment="1" applyProtection="1">
      <alignment horizontal="center" vertical="center"/>
      <protection locked="0"/>
    </xf>
    <xf numFmtId="0" fontId="5" fillId="0" borderId="12"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6" fillId="0" borderId="1" xfId="0" applyFont="1" applyFill="1" applyBorder="1" applyAlignment="1" applyProtection="1">
      <alignment horizontal="justify" vertical="center" wrapText="1"/>
      <protection hidden="1"/>
    </xf>
    <xf numFmtId="0" fontId="6" fillId="0" borderId="2" xfId="0" applyFont="1" applyFill="1" applyBorder="1" applyAlignment="1" applyProtection="1">
      <alignment horizontal="justify" vertical="center" wrapText="1"/>
      <protection hidden="1"/>
    </xf>
    <xf numFmtId="0" fontId="6" fillId="0" borderId="3" xfId="0" applyFont="1" applyFill="1" applyBorder="1" applyAlignment="1" applyProtection="1">
      <alignment horizontal="justify" vertical="center" wrapText="1"/>
      <protection hidden="1"/>
    </xf>
    <xf numFmtId="0" fontId="6" fillId="0" borderId="4" xfId="0" applyFont="1" applyFill="1" applyBorder="1" applyAlignment="1" applyProtection="1">
      <alignment horizontal="justify" vertical="center" wrapText="1"/>
      <protection hidden="1"/>
    </xf>
    <xf numFmtId="0" fontId="6" fillId="0" borderId="0" xfId="0" applyFont="1" applyFill="1" applyBorder="1" applyAlignment="1" applyProtection="1">
      <alignment horizontal="justify" vertical="center" wrapText="1"/>
      <protection hidden="1"/>
    </xf>
    <xf numFmtId="0" fontId="6" fillId="0" borderId="5" xfId="0" applyFont="1" applyFill="1" applyBorder="1" applyAlignment="1" applyProtection="1">
      <alignment horizontal="justify" vertical="center" wrapText="1"/>
      <protection hidden="1"/>
    </xf>
    <xf numFmtId="0" fontId="9" fillId="0" borderId="33" xfId="0" applyFont="1" applyFill="1" applyBorder="1" applyAlignment="1" applyProtection="1">
      <alignment horizontal="center" vertical="center"/>
      <protection hidden="1"/>
    </xf>
    <xf numFmtId="0" fontId="4" fillId="0" borderId="1" xfId="0" applyFont="1" applyFill="1" applyBorder="1" applyAlignment="1" applyProtection="1">
      <alignment horizontal="center" vertical="center" wrapText="1"/>
      <protection hidden="1"/>
    </xf>
    <xf numFmtId="0" fontId="4" fillId="0" borderId="2" xfId="0" applyFont="1" applyFill="1" applyBorder="1" applyAlignment="1" applyProtection="1">
      <alignment horizontal="center" vertical="center" wrapText="1"/>
      <protection hidden="1"/>
    </xf>
    <xf numFmtId="0" fontId="4" fillId="0" borderId="3" xfId="0" applyFont="1" applyFill="1" applyBorder="1" applyAlignment="1" applyProtection="1">
      <alignment horizontal="center" vertical="center" wrapText="1"/>
      <protection hidden="1"/>
    </xf>
    <xf numFmtId="0" fontId="9" fillId="0" borderId="40" xfId="0" applyFont="1" applyFill="1" applyBorder="1" applyAlignment="1" applyProtection="1">
      <alignment horizontal="center" vertical="center"/>
      <protection hidden="1"/>
    </xf>
    <xf numFmtId="0" fontId="9" fillId="0" borderId="26" xfId="0" applyFont="1" applyFill="1" applyBorder="1" applyAlignment="1" applyProtection="1">
      <alignment horizontal="center" vertical="center"/>
      <protection hidden="1"/>
    </xf>
    <xf numFmtId="174" fontId="6" fillId="0" borderId="24" xfId="0" applyNumberFormat="1" applyFont="1" applyFill="1" applyBorder="1" applyAlignment="1" applyProtection="1">
      <alignment horizontal="center" vertical="center"/>
      <protection locked="0"/>
    </xf>
    <xf numFmtId="174" fontId="6" fillId="0" borderId="28" xfId="0" applyNumberFormat="1" applyFont="1" applyFill="1" applyBorder="1" applyAlignment="1" applyProtection="1">
      <alignment horizontal="center" vertical="center"/>
      <protection locked="0"/>
    </xf>
    <xf numFmtId="0" fontId="9" fillId="0" borderId="53" xfId="0" applyFont="1" applyFill="1" applyBorder="1" applyAlignment="1" applyProtection="1">
      <alignment horizontal="center" vertical="center"/>
      <protection hidden="1"/>
    </xf>
    <xf numFmtId="0" fontId="9" fillId="0" borderId="52" xfId="0" applyFont="1" applyFill="1" applyBorder="1" applyAlignment="1" applyProtection="1">
      <alignment horizontal="center" vertical="center"/>
      <protection hidden="1"/>
    </xf>
    <xf numFmtId="0" fontId="3" fillId="0" borderId="6" xfId="0" applyFont="1" applyBorder="1" applyAlignment="1" applyProtection="1">
      <alignment horizontal="center" vertical="center"/>
      <protection hidden="1"/>
    </xf>
    <xf numFmtId="0" fontId="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protection hidden="1"/>
    </xf>
    <xf numFmtId="0" fontId="3" fillId="0" borderId="19" xfId="0" applyFont="1" applyBorder="1" applyAlignment="1" applyProtection="1">
      <alignment horizontal="right" vertical="center"/>
      <protection hidden="1"/>
    </xf>
    <xf numFmtId="0" fontId="3" fillId="0" borderId="50" xfId="0" applyFont="1" applyBorder="1" applyAlignment="1" applyProtection="1">
      <alignment horizontal="right" vertical="center" wrapText="1"/>
      <protection hidden="1"/>
    </xf>
    <xf numFmtId="0" fontId="3" fillId="0" borderId="51" xfId="0" applyFont="1" applyBorder="1" applyAlignment="1" applyProtection="1">
      <alignment horizontal="right" vertical="top" wrapText="1"/>
      <protection hidden="1"/>
    </xf>
    <xf numFmtId="0" fontId="3" fillId="0" borderId="46" xfId="0" quotePrefix="1" applyFont="1" applyBorder="1" applyAlignment="1" applyProtection="1">
      <alignment horizontal="left" vertical="center" wrapText="1"/>
      <protection locked="0"/>
    </xf>
    <xf numFmtId="0" fontId="3" fillId="0" borderId="46" xfId="0" applyFont="1" applyBorder="1" applyAlignment="1" applyProtection="1">
      <alignment horizontal="left" vertical="center" wrapText="1"/>
      <protection locked="0"/>
    </xf>
    <xf numFmtId="0" fontId="3" fillId="0" borderId="54" xfId="0" applyFont="1" applyBorder="1" applyAlignment="1" applyProtection="1">
      <alignment horizontal="left" vertical="center" wrapText="1"/>
      <protection locked="0"/>
    </xf>
    <xf numFmtId="0" fontId="3" fillId="0" borderId="19" xfId="0" applyFont="1" applyBorder="1" applyAlignment="1" applyProtection="1">
      <alignment horizontal="left" vertical="center"/>
      <protection locked="0"/>
    </xf>
    <xf numFmtId="166" fontId="11" fillId="0" borderId="50" xfId="0" applyNumberFormat="1" applyFont="1" applyBorder="1" applyAlignment="1" applyProtection="1">
      <alignment horizontal="left" vertical="center" wrapText="1"/>
      <protection locked="0"/>
    </xf>
    <xf numFmtId="0" fontId="12" fillId="0" borderId="1" xfId="0" applyFont="1" applyBorder="1" applyAlignment="1" applyProtection="1">
      <alignment horizontal="left" vertical="center" wrapText="1" indent="15"/>
      <protection hidden="1"/>
    </xf>
    <xf numFmtId="0" fontId="12" fillId="0" borderId="2" xfId="0" applyFont="1" applyBorder="1" applyAlignment="1" applyProtection="1">
      <alignment horizontal="left" vertical="center" wrapText="1" indent="15"/>
      <protection hidden="1"/>
    </xf>
    <xf numFmtId="0" fontId="12" fillId="0" borderId="3" xfId="0" applyFont="1" applyBorder="1" applyAlignment="1" applyProtection="1">
      <alignment horizontal="left" vertical="center" wrapText="1" indent="15"/>
      <protection hidden="1"/>
    </xf>
    <xf numFmtId="0" fontId="12" fillId="0" borderId="4" xfId="0" applyFont="1" applyBorder="1" applyAlignment="1" applyProtection="1">
      <alignment horizontal="left" vertical="center" wrapText="1" indent="15"/>
      <protection hidden="1"/>
    </xf>
    <xf numFmtId="0" fontId="12" fillId="0" borderId="0" xfId="0" applyFont="1" applyBorder="1" applyAlignment="1" applyProtection="1">
      <alignment horizontal="left" vertical="center" wrapText="1" indent="15"/>
      <protection hidden="1"/>
    </xf>
    <xf numFmtId="0" fontId="12" fillId="0" borderId="5" xfId="0" applyFont="1" applyBorder="1" applyAlignment="1" applyProtection="1">
      <alignment horizontal="left" vertical="center" wrapText="1" indent="15"/>
      <protection hidden="1"/>
    </xf>
    <xf numFmtId="0" fontId="12" fillId="0" borderId="6" xfId="0" applyFont="1" applyBorder="1" applyAlignment="1" applyProtection="1">
      <alignment horizontal="left" vertical="center" wrapText="1" indent="15"/>
      <protection hidden="1"/>
    </xf>
    <xf numFmtId="0" fontId="12" fillId="0" borderId="7" xfId="0" applyFont="1" applyBorder="1" applyAlignment="1" applyProtection="1">
      <alignment horizontal="left" vertical="center" wrapText="1" indent="15"/>
      <protection hidden="1"/>
    </xf>
    <xf numFmtId="0" fontId="12" fillId="0" borderId="8" xfId="0" applyFont="1" applyBorder="1" applyAlignment="1" applyProtection="1">
      <alignment horizontal="left" vertical="center" wrapText="1" indent="15"/>
      <protection hidden="1"/>
    </xf>
    <xf numFmtId="0" fontId="3" fillId="0" borderId="13" xfId="0" applyFont="1" applyBorder="1" applyAlignment="1" applyProtection="1">
      <alignment horizontal="center" vertical="center"/>
      <protection hidden="1"/>
    </xf>
    <xf numFmtId="0" fontId="3" fillId="0" borderId="14" xfId="0" applyFont="1" applyBorder="1" applyAlignment="1" applyProtection="1">
      <alignment horizontal="center" vertical="center"/>
      <protection hidden="1"/>
    </xf>
    <xf numFmtId="167" fontId="4" fillId="0" borderId="36" xfId="0" applyNumberFormat="1" applyFont="1" applyBorder="1" applyAlignment="1" applyProtection="1">
      <alignment horizontal="left" vertical="center" wrapText="1"/>
      <protection locked="0"/>
    </xf>
    <xf numFmtId="0" fontId="3" fillId="0" borderId="12" xfId="0" applyFont="1" applyBorder="1" applyAlignment="1" applyProtection="1">
      <alignment horizontal="right" vertical="center" wrapText="1" indent="1"/>
      <protection hidden="1"/>
    </xf>
    <xf numFmtId="0" fontId="3" fillId="0" borderId="13" xfId="0" applyFont="1" applyBorder="1" applyAlignment="1" applyProtection="1">
      <alignment horizontal="right" vertical="center" wrapText="1" indent="1"/>
      <protection hidden="1"/>
    </xf>
    <xf numFmtId="0" fontId="3" fillId="0" borderId="14" xfId="0" applyFont="1" applyBorder="1" applyAlignment="1" applyProtection="1">
      <alignment horizontal="right" vertical="center" wrapText="1" indent="1"/>
      <protection hidden="1"/>
    </xf>
    <xf numFmtId="176" fontId="4" fillId="0" borderId="43" xfId="0" applyNumberFormat="1" applyFont="1" applyBorder="1" applyAlignment="1" applyProtection="1">
      <alignment horizontal="left" vertical="center"/>
      <protection locked="0"/>
    </xf>
    <xf numFmtId="176" fontId="4" fillId="0" borderId="42" xfId="0" applyNumberFormat="1" applyFont="1" applyBorder="1" applyAlignment="1" applyProtection="1">
      <alignment horizontal="left" vertical="center"/>
      <protection locked="0"/>
    </xf>
    <xf numFmtId="167" fontId="4" fillId="0" borderId="12" xfId="0" quotePrefix="1" applyNumberFormat="1" applyFont="1" applyBorder="1" applyAlignment="1" applyProtection="1">
      <alignment horizontal="center" vertical="center" wrapText="1"/>
      <protection hidden="1"/>
    </xf>
    <xf numFmtId="167" fontId="4" fillId="0" borderId="13" xfId="0" quotePrefix="1" applyNumberFormat="1" applyFont="1" applyBorder="1" applyAlignment="1" applyProtection="1">
      <alignment horizontal="center" vertical="center" wrapText="1"/>
      <protection hidden="1"/>
    </xf>
    <xf numFmtId="167" fontId="4" fillId="0" borderId="14" xfId="0" quotePrefix="1" applyNumberFormat="1" applyFont="1" applyBorder="1" applyAlignment="1" applyProtection="1">
      <alignment horizontal="center" vertical="center" wrapText="1"/>
      <protection hidden="1"/>
    </xf>
    <xf numFmtId="0" fontId="12" fillId="0" borderId="4" xfId="0" applyFont="1" applyBorder="1" applyAlignment="1" applyProtection="1">
      <alignment horizontal="center" vertical="center" wrapText="1"/>
      <protection hidden="1"/>
    </xf>
    <xf numFmtId="0" fontId="12" fillId="0" borderId="0" xfId="0" applyFont="1" applyBorder="1" applyAlignment="1" applyProtection="1">
      <alignment horizontal="center" vertical="center" wrapText="1"/>
      <protection hidden="1"/>
    </xf>
    <xf numFmtId="0" fontId="12" fillId="0" borderId="5" xfId="0" applyFont="1" applyBorder="1" applyAlignment="1" applyProtection="1">
      <alignment horizontal="center" vertical="center" wrapText="1"/>
      <protection hidden="1"/>
    </xf>
    <xf numFmtId="0" fontId="12" fillId="0" borderId="6" xfId="0" applyFont="1" applyBorder="1" applyAlignment="1" applyProtection="1">
      <alignment horizontal="center" vertical="center" wrapText="1"/>
      <protection hidden="1"/>
    </xf>
    <xf numFmtId="0" fontId="12" fillId="0" borderId="7" xfId="0" applyFont="1" applyBorder="1" applyAlignment="1" applyProtection="1">
      <alignment horizontal="center" vertical="center" wrapText="1"/>
      <protection hidden="1"/>
    </xf>
    <xf numFmtId="0" fontId="12" fillId="0" borderId="8" xfId="0" applyFont="1" applyBorder="1" applyAlignment="1" applyProtection="1">
      <alignment horizontal="center" vertical="center" wrapText="1"/>
      <protection hidden="1"/>
    </xf>
    <xf numFmtId="0" fontId="5" fillId="0" borderId="38" xfId="0" applyFont="1" applyBorder="1" applyAlignment="1" applyProtection="1">
      <alignment horizontal="center" vertical="center" wrapText="1"/>
      <protection hidden="1"/>
    </xf>
    <xf numFmtId="0" fontId="5" fillId="0" borderId="29" xfId="0" applyFont="1" applyBorder="1" applyAlignment="1" applyProtection="1">
      <alignment horizontal="center" vertical="center" wrapText="1"/>
      <protection hidden="1"/>
    </xf>
    <xf numFmtId="0" fontId="5" fillId="0" borderId="37" xfId="0" applyFont="1" applyBorder="1" applyAlignment="1" applyProtection="1">
      <alignment horizontal="center" vertical="center" wrapText="1"/>
      <protection hidden="1"/>
    </xf>
    <xf numFmtId="0" fontId="5" fillId="0" borderId="27" xfId="0" applyFont="1" applyBorder="1" applyAlignment="1" applyProtection="1">
      <alignment horizontal="center" vertical="center" wrapText="1"/>
      <protection hidden="1"/>
    </xf>
    <xf numFmtId="0" fontId="9" fillId="0" borderId="37" xfId="0" applyFont="1" applyFill="1" applyBorder="1" applyAlignment="1" applyProtection="1">
      <alignment horizontal="center" vertical="center"/>
      <protection hidden="1"/>
    </xf>
    <xf numFmtId="0" fontId="9" fillId="0" borderId="23" xfId="0" applyFont="1" applyFill="1" applyBorder="1" applyAlignment="1" applyProtection="1">
      <alignment horizontal="center" vertical="center"/>
      <protection hidden="1"/>
    </xf>
    <xf numFmtId="0" fontId="5" fillId="0" borderId="31" xfId="0" applyFont="1" applyBorder="1" applyAlignment="1" applyProtection="1">
      <alignment horizontal="left" vertical="center"/>
      <protection hidden="1"/>
    </xf>
    <xf numFmtId="0" fontId="5" fillId="0" borderId="11" xfId="0" applyFont="1" applyBorder="1" applyAlignment="1" applyProtection="1">
      <alignment horizontal="center" vertical="center" textRotation="90" wrapText="1"/>
      <protection hidden="1"/>
    </xf>
    <xf numFmtId="0" fontId="5" fillId="0" borderId="15" xfId="0" applyFont="1" applyBorder="1" applyAlignment="1" applyProtection="1">
      <alignment horizontal="center" vertical="center" textRotation="90" wrapText="1"/>
      <protection hidden="1"/>
    </xf>
    <xf numFmtId="0" fontId="5" fillId="0" borderId="16" xfId="0" applyFont="1" applyBorder="1" applyAlignment="1" applyProtection="1">
      <alignment horizontal="center" vertical="center" textRotation="90" wrapText="1"/>
      <protection hidden="1"/>
    </xf>
    <xf numFmtId="0" fontId="5" fillId="0" borderId="3" xfId="0" applyFont="1" applyFill="1" applyBorder="1" applyAlignment="1" applyProtection="1">
      <alignment horizontal="center" vertical="center" wrapText="1"/>
      <protection hidden="1"/>
    </xf>
    <xf numFmtId="0" fontId="5" fillId="0" borderId="4" xfId="0" applyFont="1" applyFill="1" applyBorder="1" applyAlignment="1" applyProtection="1">
      <alignment horizontal="center" vertical="center" wrapText="1"/>
      <protection hidden="1"/>
    </xf>
    <xf numFmtId="0" fontId="5" fillId="0" borderId="5" xfId="0" applyFont="1" applyFill="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8" xfId="0" applyFont="1" applyFill="1" applyBorder="1" applyAlignment="1" applyProtection="1">
      <alignment horizontal="center" vertical="center" wrapText="1"/>
      <protection hidden="1"/>
    </xf>
    <xf numFmtId="171" fontId="4" fillId="0" borderId="11" xfId="0" applyNumberFormat="1" applyFont="1" applyBorder="1" applyAlignment="1" applyProtection="1">
      <alignment horizontal="center" vertical="center"/>
      <protection hidden="1"/>
    </xf>
    <xf numFmtId="0" fontId="4" fillId="0" borderId="15" xfId="0" applyFont="1" applyBorder="1" applyAlignment="1" applyProtection="1">
      <alignment horizontal="center" vertical="center"/>
      <protection hidden="1"/>
    </xf>
    <xf numFmtId="0" fontId="4" fillId="0" borderId="16" xfId="0" applyFont="1" applyBorder="1" applyAlignment="1" applyProtection="1">
      <alignment horizontal="center" vertical="center"/>
      <protection hidden="1"/>
    </xf>
    <xf numFmtId="0" fontId="5" fillId="0" borderId="1" xfId="0" applyFont="1" applyBorder="1" applyAlignment="1" applyProtection="1">
      <alignment horizontal="center" vertical="center" wrapText="1"/>
      <protection hidden="1"/>
    </xf>
    <xf numFmtId="0" fontId="5" fillId="0" borderId="3" xfId="0" applyFont="1" applyBorder="1" applyAlignment="1" applyProtection="1">
      <alignment horizontal="center" vertical="center" wrapText="1"/>
      <protection hidden="1"/>
    </xf>
    <xf numFmtId="0" fontId="5" fillId="0" borderId="4" xfId="0" applyFont="1" applyBorder="1" applyAlignment="1" applyProtection="1">
      <alignment horizontal="center" vertical="center" wrapText="1"/>
      <protection hidden="1"/>
    </xf>
    <xf numFmtId="0" fontId="5" fillId="0" borderId="5" xfId="0" applyFont="1" applyBorder="1" applyAlignment="1" applyProtection="1">
      <alignment horizontal="center" vertical="center" wrapText="1"/>
      <protection hidden="1"/>
    </xf>
    <xf numFmtId="0" fontId="5" fillId="0" borderId="34" xfId="0" applyFont="1" applyBorder="1" applyAlignment="1" applyProtection="1">
      <alignment horizontal="center" vertical="center" wrapText="1"/>
      <protection hidden="1"/>
    </xf>
    <xf numFmtId="0" fontId="5" fillId="0" borderId="35" xfId="0" applyFont="1" applyBorder="1" applyAlignment="1" applyProtection="1">
      <alignment horizontal="center" vertical="center" wrapText="1"/>
      <protection hidden="1"/>
    </xf>
    <xf numFmtId="0" fontId="5" fillId="0" borderId="11" xfId="0" quotePrefix="1"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6" xfId="0" applyFont="1" applyBorder="1" applyAlignment="1" applyProtection="1">
      <alignment horizontal="center" vertical="center" wrapText="1"/>
      <protection locked="0"/>
    </xf>
    <xf numFmtId="0" fontId="5" fillId="0" borderId="1" xfId="0" quotePrefix="1" applyFont="1" applyBorder="1" applyAlignment="1" applyProtection="1">
      <alignment horizontal="left" vertical="center" wrapText="1"/>
      <protection locked="0"/>
    </xf>
    <xf numFmtId="0" fontId="5" fillId="0" borderId="3" xfId="0" quotePrefix="1" applyFont="1" applyBorder="1" applyAlignment="1" applyProtection="1">
      <alignment horizontal="left" vertical="center" wrapText="1"/>
      <protection locked="0"/>
    </xf>
    <xf numFmtId="0" fontId="5" fillId="0" borderId="4" xfId="0" quotePrefix="1" applyFont="1" applyBorder="1" applyAlignment="1" applyProtection="1">
      <alignment horizontal="left" vertical="center" wrapText="1"/>
      <protection locked="0"/>
    </xf>
    <xf numFmtId="0" fontId="5" fillId="0" borderId="5" xfId="0" quotePrefix="1" applyFont="1" applyBorder="1" applyAlignment="1" applyProtection="1">
      <alignment horizontal="left" vertical="center" wrapText="1"/>
      <protection locked="0"/>
    </xf>
    <xf numFmtId="0" fontId="5" fillId="0" borderId="6" xfId="0" quotePrefix="1" applyFont="1" applyBorder="1" applyAlignment="1" applyProtection="1">
      <alignment horizontal="left" vertical="center" wrapText="1"/>
      <protection locked="0"/>
    </xf>
    <xf numFmtId="0" fontId="5" fillId="0" borderId="8" xfId="0" quotePrefix="1" applyFont="1" applyBorder="1" applyAlignment="1" applyProtection="1">
      <alignment horizontal="left" vertical="center" wrapText="1"/>
      <protection locked="0"/>
    </xf>
    <xf numFmtId="175" fontId="5" fillId="0" borderId="44" xfId="0" applyNumberFormat="1" applyFont="1" applyFill="1" applyBorder="1" applyAlignment="1" applyProtection="1">
      <alignment horizontal="center" vertical="center"/>
      <protection hidden="1"/>
    </xf>
    <xf numFmtId="175" fontId="5" fillId="0" borderId="45" xfId="0" applyNumberFormat="1" applyFont="1" applyFill="1" applyBorder="1" applyAlignment="1" applyProtection="1">
      <alignment horizontal="center" vertical="center"/>
      <protection hidden="1"/>
    </xf>
    <xf numFmtId="0" fontId="4" fillId="0" borderId="12" xfId="0" applyFont="1" applyFill="1" applyBorder="1" applyAlignment="1" applyProtection="1">
      <alignment horizontal="center" vertical="center" wrapText="1"/>
      <protection hidden="1"/>
    </xf>
    <xf numFmtId="0" fontId="4" fillId="0" borderId="13" xfId="0" applyFont="1" applyFill="1" applyBorder="1" applyAlignment="1" applyProtection="1">
      <alignment horizontal="center" vertical="center" wrapText="1"/>
      <protection hidden="1"/>
    </xf>
    <xf numFmtId="0" fontId="4" fillId="0" borderId="14" xfId="0" applyFont="1" applyFill="1" applyBorder="1" applyAlignment="1" applyProtection="1">
      <alignment horizontal="center" vertical="center" wrapText="1"/>
      <protection hidden="1"/>
    </xf>
    <xf numFmtId="0" fontId="7" fillId="0" borderId="11" xfId="0" applyFont="1" applyFill="1" applyBorder="1" applyAlignment="1" applyProtection="1">
      <alignment horizontal="center" vertical="center" wrapText="1"/>
      <protection hidden="1"/>
    </xf>
    <xf numFmtId="0" fontId="7" fillId="0" borderId="15" xfId="0" applyFont="1" applyFill="1" applyBorder="1" applyAlignment="1" applyProtection="1">
      <alignment horizontal="center" vertical="center" wrapText="1"/>
      <protection hidden="1"/>
    </xf>
    <xf numFmtId="0" fontId="7" fillId="0" borderId="16" xfId="0" applyFont="1" applyFill="1" applyBorder="1" applyAlignment="1" applyProtection="1">
      <alignment horizontal="center" vertical="center" wrapText="1"/>
      <protection hidden="1"/>
    </xf>
    <xf numFmtId="171" fontId="4" fillId="0" borderId="9" xfId="0" applyNumberFormat="1" applyFont="1" applyFill="1" applyBorder="1" applyAlignment="1" applyProtection="1">
      <alignment horizontal="center" vertical="center" wrapText="1"/>
      <protection hidden="1"/>
    </xf>
    <xf numFmtId="171" fontId="4" fillId="0" borderId="10" xfId="0" applyNumberFormat="1" applyFont="1" applyFill="1" applyBorder="1" applyAlignment="1" applyProtection="1">
      <alignment horizontal="center" vertical="center" wrapText="1"/>
      <protection hidden="1"/>
    </xf>
    <xf numFmtId="0" fontId="4" fillId="2" borderId="12" xfId="0" applyFont="1" applyFill="1" applyBorder="1" applyAlignment="1" applyProtection="1">
      <alignment horizontal="center" vertical="center"/>
      <protection hidden="1"/>
    </xf>
    <xf numFmtId="0" fontId="4" fillId="2" borderId="14" xfId="0" applyFont="1" applyFill="1" applyBorder="1" applyAlignment="1" applyProtection="1">
      <alignment horizontal="center" vertical="center"/>
      <protection hidden="1"/>
    </xf>
    <xf numFmtId="0" fontId="5" fillId="0" borderId="46" xfId="0" applyFont="1" applyFill="1" applyBorder="1" applyAlignment="1" applyProtection="1">
      <alignment horizontal="center" vertical="center" wrapText="1"/>
      <protection hidden="1"/>
    </xf>
    <xf numFmtId="0" fontId="5" fillId="0" borderId="16" xfId="0" applyFont="1" applyFill="1" applyBorder="1" applyAlignment="1" applyProtection="1">
      <alignment horizontal="center" vertical="center" wrapText="1"/>
      <protection hidden="1"/>
    </xf>
    <xf numFmtId="0" fontId="6" fillId="0" borderId="34" xfId="0" applyFont="1" applyFill="1" applyBorder="1" applyAlignment="1" applyProtection="1">
      <alignment horizontal="justify" vertical="center" wrapText="1"/>
      <protection hidden="1"/>
    </xf>
    <xf numFmtId="0" fontId="6" fillId="0" borderId="30" xfId="0" applyFont="1" applyFill="1" applyBorder="1" applyAlignment="1" applyProtection="1">
      <alignment horizontal="justify" vertical="center" wrapText="1"/>
      <protection hidden="1"/>
    </xf>
    <xf numFmtId="0" fontId="6" fillId="0" borderId="35" xfId="0" applyFont="1" applyFill="1" applyBorder="1" applyAlignment="1" applyProtection="1">
      <alignment horizontal="justify" vertical="center" wrapText="1"/>
      <protection hidden="1"/>
    </xf>
    <xf numFmtId="0" fontId="7" fillId="0" borderId="54" xfId="0" applyFont="1" applyFill="1" applyBorder="1" applyAlignment="1" applyProtection="1">
      <alignment horizontal="center" vertical="center" wrapText="1"/>
      <protection hidden="1"/>
    </xf>
    <xf numFmtId="0" fontId="7" fillId="0" borderId="1" xfId="0" applyFont="1" applyFill="1" applyBorder="1" applyAlignment="1" applyProtection="1">
      <alignment horizontal="center" vertical="center" wrapText="1"/>
      <protection hidden="1"/>
    </xf>
    <xf numFmtId="0" fontId="7" fillId="0" borderId="3" xfId="0" applyFont="1" applyFill="1" applyBorder="1" applyAlignment="1" applyProtection="1">
      <alignment horizontal="center" vertical="center" wrapText="1"/>
      <protection hidden="1"/>
    </xf>
    <xf numFmtId="0" fontId="7" fillId="0" borderId="34" xfId="0" applyFont="1" applyFill="1" applyBorder="1" applyAlignment="1" applyProtection="1">
      <alignment horizontal="center" vertical="center" wrapText="1"/>
      <protection hidden="1"/>
    </xf>
    <xf numFmtId="0" fontId="7" fillId="0" borderId="35" xfId="0" applyFont="1" applyFill="1" applyBorder="1" applyAlignment="1" applyProtection="1">
      <alignment horizontal="center" vertical="center" wrapText="1"/>
      <protection hidden="1"/>
    </xf>
    <xf numFmtId="0" fontId="6" fillId="0" borderId="49" xfId="0" applyFont="1" applyFill="1" applyBorder="1" applyAlignment="1" applyProtection="1">
      <alignment horizontal="justify" vertical="center" wrapText="1"/>
      <protection hidden="1"/>
    </xf>
    <xf numFmtId="0" fontId="6" fillId="0" borderId="47" xfId="0" applyFont="1" applyFill="1" applyBorder="1" applyAlignment="1" applyProtection="1">
      <alignment horizontal="justify" vertical="center" wrapText="1"/>
      <protection hidden="1"/>
    </xf>
    <xf numFmtId="0" fontId="6" fillId="0" borderId="44" xfId="0" applyFont="1" applyFill="1" applyBorder="1" applyAlignment="1" applyProtection="1">
      <alignment horizontal="justify" vertical="center" wrapText="1"/>
      <protection hidden="1"/>
    </xf>
    <xf numFmtId="0" fontId="6" fillId="0" borderId="45" xfId="0" applyFont="1" applyFill="1" applyBorder="1" applyAlignment="1" applyProtection="1">
      <alignment horizontal="justify" vertical="center" wrapText="1"/>
      <protection hidden="1"/>
    </xf>
    <xf numFmtId="174" fontId="6" fillId="0" borderId="15" xfId="0" applyNumberFormat="1" applyFont="1" applyFill="1" applyBorder="1" applyAlignment="1" applyProtection="1">
      <alignment horizontal="center" vertical="center" wrapText="1"/>
      <protection locked="0"/>
    </xf>
    <xf numFmtId="174" fontId="6" fillId="0" borderId="16" xfId="0" applyNumberFormat="1" applyFont="1" applyFill="1" applyBorder="1" applyAlignment="1" applyProtection="1">
      <alignment horizontal="center" vertical="center" wrapText="1"/>
      <protection locked="0"/>
    </xf>
    <xf numFmtId="173" fontId="4" fillId="0" borderId="4" xfId="0" quotePrefix="1" applyNumberFormat="1" applyFont="1" applyFill="1" applyBorder="1" applyAlignment="1" applyProtection="1">
      <alignment horizontal="center" vertical="center"/>
      <protection hidden="1"/>
    </xf>
    <xf numFmtId="173" fontId="4" fillId="0" borderId="5" xfId="0" quotePrefix="1" applyNumberFormat="1" applyFont="1" applyFill="1" applyBorder="1" applyAlignment="1" applyProtection="1">
      <alignment horizontal="center" vertical="center"/>
      <protection hidden="1"/>
    </xf>
    <xf numFmtId="173" fontId="4" fillId="0" borderId="6" xfId="0" quotePrefix="1" applyNumberFormat="1" applyFont="1" applyFill="1" applyBorder="1" applyAlignment="1" applyProtection="1">
      <alignment horizontal="center" vertical="center"/>
      <protection hidden="1"/>
    </xf>
    <xf numFmtId="173" fontId="4" fillId="0" borderId="8" xfId="0" quotePrefix="1" applyNumberFormat="1" applyFont="1" applyFill="1" applyBorder="1" applyAlignment="1" applyProtection="1">
      <alignment horizontal="center" vertical="center"/>
      <protection hidden="1"/>
    </xf>
    <xf numFmtId="0" fontId="5" fillId="0" borderId="0"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0" fontId="5" fillId="0" borderId="7" xfId="0" applyFont="1" applyFill="1" applyBorder="1" applyAlignment="1" applyProtection="1">
      <alignment horizontal="center" vertical="center" wrapText="1"/>
      <protection hidden="1"/>
    </xf>
    <xf numFmtId="0" fontId="7" fillId="0" borderId="2" xfId="0" applyFont="1" applyFill="1" applyBorder="1" applyAlignment="1" applyProtection="1">
      <alignment horizontal="center" vertical="center" wrapText="1"/>
      <protection hidden="1"/>
    </xf>
    <xf numFmtId="0" fontId="7" fillId="0" borderId="4" xfId="0" applyFont="1" applyFill="1" applyBorder="1" applyAlignment="1" applyProtection="1">
      <alignment horizontal="center" vertical="center" wrapText="1"/>
      <protection hidden="1"/>
    </xf>
    <xf numFmtId="0" fontId="7" fillId="0" borderId="0" xfId="0" applyFont="1" applyFill="1" applyBorder="1" applyAlignment="1" applyProtection="1">
      <alignment horizontal="center" vertical="center" wrapText="1"/>
      <protection hidden="1"/>
    </xf>
    <xf numFmtId="0" fontId="7" fillId="0" borderId="5" xfId="0" applyFont="1" applyFill="1" applyBorder="1" applyAlignment="1" applyProtection="1">
      <alignment horizontal="center" vertical="center" wrapText="1"/>
      <protection hidden="1"/>
    </xf>
    <xf numFmtId="0" fontId="7" fillId="0" borderId="30" xfId="0" applyFont="1" applyFill="1" applyBorder="1" applyAlignment="1" applyProtection="1">
      <alignment horizontal="center" vertical="center" wrapText="1"/>
      <protection hidden="1"/>
    </xf>
    <xf numFmtId="0" fontId="5" fillId="5" borderId="57" xfId="0" applyFont="1" applyFill="1" applyBorder="1" applyAlignment="1" applyProtection="1">
      <alignment horizontal="center" vertical="center" wrapText="1"/>
      <protection hidden="1"/>
    </xf>
    <xf numFmtId="0" fontId="5" fillId="5" borderId="58" xfId="0" applyFont="1" applyFill="1" applyBorder="1" applyAlignment="1" applyProtection="1">
      <alignment horizontal="center" vertical="center" wrapText="1"/>
      <protection hidden="1"/>
    </xf>
    <xf numFmtId="0" fontId="5" fillId="5" borderId="53" xfId="0" applyFont="1" applyFill="1" applyBorder="1" applyAlignment="1" applyProtection="1">
      <alignment horizontal="center" vertical="center" wrapText="1"/>
      <protection hidden="1"/>
    </xf>
    <xf numFmtId="0" fontId="5" fillId="0" borderId="0" xfId="0" applyFont="1" applyAlignment="1" applyProtection="1">
      <alignment horizontal="center" vertical="center" wrapText="1"/>
      <protection hidden="1"/>
    </xf>
    <xf numFmtId="0" fontId="5" fillId="0" borderId="57" xfId="0" applyFont="1" applyFill="1" applyBorder="1" applyAlignment="1" applyProtection="1">
      <alignment horizontal="center" vertical="center" wrapText="1"/>
      <protection hidden="1"/>
    </xf>
    <xf numFmtId="0" fontId="5" fillId="0" borderId="58" xfId="0" applyFont="1" applyFill="1" applyBorder="1" applyAlignment="1" applyProtection="1">
      <alignment horizontal="center" vertical="center" wrapText="1"/>
      <protection hidden="1"/>
    </xf>
    <xf numFmtId="0" fontId="5" fillId="0" borderId="53" xfId="0" applyFont="1" applyFill="1" applyBorder="1" applyAlignment="1" applyProtection="1">
      <alignment horizontal="center" vertical="center" wrapText="1"/>
      <protection hidden="1"/>
    </xf>
    <xf numFmtId="0" fontId="5" fillId="5" borderId="57" xfId="0" applyFont="1" applyFill="1" applyBorder="1" applyAlignment="1" applyProtection="1">
      <alignment horizontal="center" vertical="center"/>
      <protection hidden="1"/>
    </xf>
    <xf numFmtId="0" fontId="5" fillId="5" borderId="58" xfId="0" applyFont="1" applyFill="1" applyBorder="1" applyAlignment="1" applyProtection="1">
      <alignment horizontal="center" vertical="center"/>
      <protection hidden="1"/>
    </xf>
    <xf numFmtId="0" fontId="5" fillId="5" borderId="53" xfId="0" applyFont="1" applyFill="1" applyBorder="1" applyAlignment="1" applyProtection="1">
      <alignment horizontal="center" vertical="center"/>
      <protection hidden="1"/>
    </xf>
    <xf numFmtId="0" fontId="5" fillId="0" borderId="12" xfId="3" applyFont="1" applyBorder="1" applyAlignment="1">
      <alignment vertical="center" wrapText="1"/>
    </xf>
    <xf numFmtId="0" fontId="5" fillId="0" borderId="14" xfId="3" applyFont="1" applyBorder="1" applyAlignment="1">
      <alignment vertical="center" wrapText="1"/>
    </xf>
    <xf numFmtId="0" fontId="5" fillId="0" borderId="39" xfId="3" applyFont="1" applyBorder="1" applyAlignment="1">
      <alignment horizontal="left" vertical="center"/>
    </xf>
    <xf numFmtId="0" fontId="5" fillId="0" borderId="55" xfId="3" applyFont="1" applyBorder="1" applyAlignment="1">
      <alignment horizontal="left" vertical="center"/>
    </xf>
    <xf numFmtId="0" fontId="5" fillId="0" borderId="0" xfId="3" applyFont="1" applyBorder="1" applyAlignment="1">
      <alignment horizontal="left" vertical="center"/>
    </xf>
    <xf numFmtId="0" fontId="5" fillId="0" borderId="32" xfId="3" applyFont="1" applyBorder="1" applyAlignment="1">
      <alignment horizontal="left" vertical="center"/>
    </xf>
    <xf numFmtId="0" fontId="5" fillId="0" borderId="33" xfId="3" applyFont="1" applyBorder="1" applyAlignment="1">
      <alignment horizontal="left" vertical="center"/>
    </xf>
  </cellXfs>
  <cellStyles count="6">
    <cellStyle name="Millares" xfId="1" builtinId="3"/>
    <cellStyle name="Millares [0] 2" xfId="5" xr:uid="{00000000-0005-0000-0000-000001000000}"/>
    <cellStyle name="Normal" xfId="0" builtinId="0"/>
    <cellStyle name="Normal 2" xfId="3" xr:uid="{00000000-0005-0000-0000-000003000000}"/>
    <cellStyle name="Normal 3" xfId="4" xr:uid="{00000000-0005-0000-0000-000004000000}"/>
    <cellStyle name="Porcentaje" xfId="2" builtinId="5"/>
  </cellStyles>
  <dxfs count="70">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b/>
        <i val="0"/>
        <color rgb="FF00B050"/>
      </font>
      <fill>
        <patternFill>
          <bgColor theme="6" tint="0.59996337778862885"/>
        </patternFill>
      </fill>
    </dxf>
    <dxf>
      <fill>
        <patternFill>
          <bgColor rgb="FFFF0000"/>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b/>
        <i val="0"/>
        <color rgb="FF00B050"/>
      </font>
      <fill>
        <patternFill>
          <bgColor theme="6" tint="0.59996337778862885"/>
        </patternFill>
      </fill>
    </dxf>
    <dxf>
      <fill>
        <patternFill>
          <bgColor rgb="FFFF0000"/>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s>
  <tableStyles count="0" defaultTableStyle="TableStyleMedium2" defaultPivotStyle="PivotStyleLight16"/>
  <colors>
    <mruColors>
      <color rgb="FF99FFCC"/>
      <color rgb="FF99FF99"/>
      <color rgb="FFCCFFCC"/>
      <color rgb="FF008000"/>
      <color rgb="FF339933"/>
      <color rgb="FF89F79E"/>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59532</xdr:colOff>
      <xdr:row>1</xdr:row>
      <xdr:rowOff>59533</xdr:rowOff>
    </xdr:from>
    <xdr:to>
      <xdr:col>3</xdr:col>
      <xdr:colOff>363426</xdr:colOff>
      <xdr:row>2</xdr:row>
      <xdr:rowOff>190501</xdr:rowOff>
    </xdr:to>
    <xdr:pic>
      <xdr:nvPicPr>
        <xdr:cNvPr id="5" name="Imagen 4" descr="Logo CSJ RGB_01">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6220" y="226221"/>
          <a:ext cx="1702594" cy="583405"/>
        </a:xfrm>
        <a:prstGeom prst="rect">
          <a:avLst/>
        </a:prstGeom>
        <a:noFill/>
        <a:ln>
          <a:noFill/>
        </a:ln>
      </xdr:spPr>
    </xdr:pic>
    <xdr:clientData/>
  </xdr:twoCellAnchor>
  <xdr:twoCellAnchor editAs="oneCell">
    <xdr:from>
      <xdr:col>2</xdr:col>
      <xdr:colOff>0</xdr:colOff>
      <xdr:row>28</xdr:row>
      <xdr:rowOff>0</xdr:rowOff>
    </xdr:from>
    <xdr:to>
      <xdr:col>6</xdr:col>
      <xdr:colOff>841802</xdr:colOff>
      <xdr:row>28</xdr:row>
      <xdr:rowOff>1171575</xdr:rowOff>
    </xdr:to>
    <xdr:pic>
      <xdr:nvPicPr>
        <xdr:cNvPr id="8" name="Imagen 7">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52450" y="23488650"/>
          <a:ext cx="6124575" cy="117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xdr:colOff>
      <xdr:row>57</xdr:row>
      <xdr:rowOff>0</xdr:rowOff>
    </xdr:from>
    <xdr:to>
      <xdr:col>7</xdr:col>
      <xdr:colOff>417486</xdr:colOff>
      <xdr:row>63</xdr:row>
      <xdr:rowOff>23598</xdr:rowOff>
    </xdr:to>
    <xdr:pic>
      <xdr:nvPicPr>
        <xdr:cNvPr id="12" name="Imagen 11">
          <a:extLst>
            <a:ext uri="{FF2B5EF4-FFF2-40B4-BE49-F238E27FC236}">
              <a16:creationId xmlns:a16="http://schemas.microsoft.com/office/drawing/2014/main" id="{00000000-0008-0000-0100-00000C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5704" y="36760547"/>
          <a:ext cx="6994922" cy="90128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114300</xdr:colOff>
      <xdr:row>0</xdr:row>
      <xdr:rowOff>76200</xdr:rowOff>
    </xdr:from>
    <xdr:to>
      <xdr:col>1</xdr:col>
      <xdr:colOff>1732112</xdr:colOff>
      <xdr:row>0</xdr:row>
      <xdr:rowOff>626813</xdr:rowOff>
    </xdr:to>
    <xdr:pic>
      <xdr:nvPicPr>
        <xdr:cNvPr id="3"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8300" y="76200"/>
          <a:ext cx="1617812" cy="55061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Users\hbernall\AppData\Local\Microsoft\Windows\Temporary%20Internet%20Files\Content.Outlook\NVIMMZYV\CERTIFICACIONES%20DEFINITIV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LV"/>
      <sheetName val="CERTIFICACIONES"/>
      <sheetName val="FORMATO"/>
    </sheetNames>
    <sheetDataSet>
      <sheetData sheetId="0" refreshError="1">
        <row r="3">
          <cell r="A3">
            <v>1950</v>
          </cell>
          <cell r="B3">
            <v>60</v>
          </cell>
        </row>
        <row r="4">
          <cell r="A4">
            <v>1951</v>
          </cell>
          <cell r="B4">
            <v>60</v>
          </cell>
        </row>
        <row r="5">
          <cell r="A5">
            <v>1952</v>
          </cell>
          <cell r="B5">
            <v>60</v>
          </cell>
        </row>
        <row r="6">
          <cell r="A6">
            <v>1953</v>
          </cell>
          <cell r="B6">
            <v>60</v>
          </cell>
        </row>
        <row r="7">
          <cell r="A7">
            <v>1954</v>
          </cell>
          <cell r="B7">
            <v>60</v>
          </cell>
        </row>
        <row r="8">
          <cell r="A8">
            <v>1955</v>
          </cell>
          <cell r="B8">
            <v>60</v>
          </cell>
        </row>
        <row r="9">
          <cell r="A9">
            <v>1956</v>
          </cell>
          <cell r="B9">
            <v>135</v>
          </cell>
        </row>
        <row r="10">
          <cell r="A10">
            <v>1957</v>
          </cell>
          <cell r="B10">
            <v>155</v>
          </cell>
        </row>
        <row r="11">
          <cell r="A11">
            <v>1958</v>
          </cell>
          <cell r="B11">
            <v>155</v>
          </cell>
        </row>
        <row r="12">
          <cell r="A12">
            <v>1959</v>
          </cell>
          <cell r="B12">
            <v>155</v>
          </cell>
        </row>
        <row r="13">
          <cell r="A13">
            <v>1960</v>
          </cell>
          <cell r="B13">
            <v>198</v>
          </cell>
        </row>
        <row r="14">
          <cell r="A14">
            <v>1961</v>
          </cell>
          <cell r="B14">
            <v>198</v>
          </cell>
        </row>
        <row r="15">
          <cell r="A15">
            <v>1962</v>
          </cell>
          <cell r="B15">
            <v>300</v>
          </cell>
        </row>
        <row r="16">
          <cell r="A16">
            <v>1963</v>
          </cell>
          <cell r="B16">
            <v>420</v>
          </cell>
        </row>
        <row r="17">
          <cell r="A17">
            <v>1964</v>
          </cell>
          <cell r="B17">
            <v>420</v>
          </cell>
        </row>
        <row r="18">
          <cell r="A18">
            <v>1965</v>
          </cell>
          <cell r="B18">
            <v>420</v>
          </cell>
        </row>
        <row r="19">
          <cell r="A19">
            <v>1966</v>
          </cell>
          <cell r="B19">
            <v>420</v>
          </cell>
        </row>
        <row r="20">
          <cell r="A20">
            <v>1967</v>
          </cell>
          <cell r="B20">
            <v>420</v>
          </cell>
        </row>
        <row r="21">
          <cell r="A21">
            <v>1968</v>
          </cell>
          <cell r="B21">
            <v>420</v>
          </cell>
        </row>
        <row r="22">
          <cell r="A22">
            <v>1969</v>
          </cell>
          <cell r="B22">
            <v>519</v>
          </cell>
        </row>
        <row r="23">
          <cell r="A23">
            <v>1970</v>
          </cell>
          <cell r="B23">
            <v>519</v>
          </cell>
        </row>
        <row r="24">
          <cell r="A24">
            <v>1971</v>
          </cell>
          <cell r="B24">
            <v>519</v>
          </cell>
        </row>
        <row r="25">
          <cell r="A25">
            <v>1972</v>
          </cell>
          <cell r="B25">
            <v>660</v>
          </cell>
        </row>
        <row r="26">
          <cell r="A26">
            <v>1973</v>
          </cell>
          <cell r="B26">
            <v>660</v>
          </cell>
        </row>
        <row r="27">
          <cell r="A27">
            <v>1974</v>
          </cell>
          <cell r="B27">
            <v>900</v>
          </cell>
        </row>
        <row r="28">
          <cell r="A28">
            <v>1975</v>
          </cell>
          <cell r="B28">
            <v>1200</v>
          </cell>
        </row>
        <row r="29">
          <cell r="A29">
            <v>1976</v>
          </cell>
          <cell r="B29">
            <v>1560</v>
          </cell>
        </row>
        <row r="30">
          <cell r="A30">
            <v>1977</v>
          </cell>
          <cell r="B30">
            <v>2430</v>
          </cell>
        </row>
        <row r="31">
          <cell r="A31">
            <v>1978</v>
          </cell>
          <cell r="B31">
            <v>2550</v>
          </cell>
        </row>
        <row r="32">
          <cell r="A32">
            <v>1979</v>
          </cell>
          <cell r="B32">
            <v>3450</v>
          </cell>
        </row>
        <row r="33">
          <cell r="A33">
            <v>1980</v>
          </cell>
          <cell r="B33">
            <v>4500</v>
          </cell>
        </row>
        <row r="34">
          <cell r="A34">
            <v>1981</v>
          </cell>
          <cell r="B34">
            <v>5700</v>
          </cell>
        </row>
        <row r="35">
          <cell r="A35">
            <v>1982</v>
          </cell>
          <cell r="B35">
            <v>7410</v>
          </cell>
        </row>
        <row r="36">
          <cell r="A36">
            <v>1983</v>
          </cell>
          <cell r="B36">
            <v>9261</v>
          </cell>
        </row>
        <row r="37">
          <cell r="A37">
            <v>1984</v>
          </cell>
          <cell r="B37">
            <v>11298</v>
          </cell>
        </row>
        <row r="38">
          <cell r="A38">
            <v>1985</v>
          </cell>
          <cell r="B38">
            <v>13557</v>
          </cell>
        </row>
        <row r="39">
          <cell r="A39">
            <v>1986</v>
          </cell>
          <cell r="B39">
            <v>16811.400000000001</v>
          </cell>
        </row>
        <row r="40">
          <cell r="A40">
            <v>1987</v>
          </cell>
          <cell r="B40">
            <v>20509</v>
          </cell>
        </row>
        <row r="41">
          <cell r="A41">
            <v>1988</v>
          </cell>
          <cell r="B41">
            <v>25637</v>
          </cell>
        </row>
        <row r="42">
          <cell r="A42">
            <v>1989</v>
          </cell>
          <cell r="B42">
            <v>32559</v>
          </cell>
        </row>
        <row r="43">
          <cell r="A43">
            <v>1990</v>
          </cell>
          <cell r="B43">
            <v>41025</v>
          </cell>
        </row>
        <row r="44">
          <cell r="A44">
            <v>1991</v>
          </cell>
          <cell r="B44">
            <v>51720</v>
          </cell>
        </row>
        <row r="45">
          <cell r="A45">
            <v>1992</v>
          </cell>
          <cell r="B45">
            <v>65190</v>
          </cell>
        </row>
        <row r="46">
          <cell r="A46">
            <v>1993</v>
          </cell>
          <cell r="B46">
            <v>81510</v>
          </cell>
        </row>
        <row r="47">
          <cell r="A47">
            <v>1994</v>
          </cell>
          <cell r="B47">
            <v>98700</v>
          </cell>
        </row>
        <row r="48">
          <cell r="A48">
            <v>1995</v>
          </cell>
          <cell r="B48">
            <v>118933.5</v>
          </cell>
        </row>
        <row r="49">
          <cell r="A49">
            <v>1996</v>
          </cell>
          <cell r="B49">
            <v>142125</v>
          </cell>
        </row>
        <row r="50">
          <cell r="A50">
            <v>1997</v>
          </cell>
          <cell r="B50">
            <v>172005</v>
          </cell>
        </row>
        <row r="51">
          <cell r="A51">
            <v>1998</v>
          </cell>
          <cell r="B51">
            <v>203826</v>
          </cell>
        </row>
        <row r="52">
          <cell r="A52">
            <v>1999</v>
          </cell>
          <cell r="B52">
            <v>236460</v>
          </cell>
        </row>
        <row r="53">
          <cell r="A53">
            <v>2000</v>
          </cell>
          <cell r="B53">
            <v>260106</v>
          </cell>
        </row>
        <row r="54">
          <cell r="A54">
            <v>2001</v>
          </cell>
          <cell r="B54">
            <v>286000</v>
          </cell>
        </row>
        <row r="55">
          <cell r="A55">
            <v>2002</v>
          </cell>
          <cell r="B55">
            <v>309000</v>
          </cell>
        </row>
        <row r="56">
          <cell r="A56">
            <v>2003</v>
          </cell>
          <cell r="B56">
            <v>332000</v>
          </cell>
        </row>
        <row r="57">
          <cell r="A57">
            <v>2004</v>
          </cell>
          <cell r="B57">
            <v>358000</v>
          </cell>
        </row>
        <row r="58">
          <cell r="A58">
            <v>2005</v>
          </cell>
          <cell r="B58">
            <v>381500</v>
          </cell>
        </row>
        <row r="59">
          <cell r="A59">
            <v>2006</v>
          </cell>
          <cell r="B59">
            <v>408000</v>
          </cell>
        </row>
        <row r="60">
          <cell r="A60">
            <v>2007</v>
          </cell>
          <cell r="B60">
            <v>433700</v>
          </cell>
        </row>
        <row r="61">
          <cell r="A61">
            <v>2008</v>
          </cell>
          <cell r="B61">
            <v>461500</v>
          </cell>
        </row>
        <row r="62">
          <cell r="A62">
            <v>2009</v>
          </cell>
          <cell r="B62">
            <v>496900</v>
          </cell>
        </row>
        <row r="63">
          <cell r="A63">
            <v>2010</v>
          </cell>
          <cell r="B63">
            <v>515000</v>
          </cell>
        </row>
      </sheetData>
      <sheetData sheetId="1" refreshError="1"/>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E81"/>
  <sheetViews>
    <sheetView topLeftCell="A49" workbookViewId="0">
      <selection activeCell="C75" sqref="C75"/>
    </sheetView>
  </sheetViews>
  <sheetFormatPr baseColWidth="10" defaultRowHeight="13.2"/>
  <cols>
    <col min="1" max="1" width="2.44140625" customWidth="1"/>
  </cols>
  <sheetData>
    <row r="2" spans="2:5">
      <c r="B2" s="124" t="s">
        <v>20</v>
      </c>
      <c r="C2" s="124"/>
      <c r="D2" s="24"/>
      <c r="E2" s="24"/>
    </row>
    <row r="3" spans="2:5">
      <c r="B3" s="25" t="s">
        <v>17</v>
      </c>
      <c r="C3" s="26" t="s">
        <v>18</v>
      </c>
    </row>
    <row r="4" spans="2:5">
      <c r="B4" s="27">
        <v>1950</v>
      </c>
      <c r="C4" s="28">
        <v>60</v>
      </c>
    </row>
    <row r="5" spans="2:5">
      <c r="B5" s="25">
        <v>1951</v>
      </c>
      <c r="C5" s="28">
        <v>60</v>
      </c>
    </row>
    <row r="6" spans="2:5">
      <c r="B6" s="25">
        <v>1952</v>
      </c>
      <c r="C6" s="28">
        <v>60</v>
      </c>
    </row>
    <row r="7" spans="2:5">
      <c r="B7" s="25">
        <v>1953</v>
      </c>
      <c r="C7" s="28">
        <v>60</v>
      </c>
    </row>
    <row r="8" spans="2:5">
      <c r="B8" s="25">
        <v>1954</v>
      </c>
      <c r="C8" s="28">
        <v>60</v>
      </c>
    </row>
    <row r="9" spans="2:5">
      <c r="B9" s="25">
        <v>1955</v>
      </c>
      <c r="C9" s="28">
        <v>60</v>
      </c>
    </row>
    <row r="10" spans="2:5">
      <c r="B10" s="25">
        <v>1956</v>
      </c>
      <c r="C10" s="28">
        <v>135</v>
      </c>
    </row>
    <row r="11" spans="2:5">
      <c r="B11" s="25">
        <v>1957</v>
      </c>
      <c r="C11" s="28">
        <v>155</v>
      </c>
    </row>
    <row r="12" spans="2:5">
      <c r="B12" s="25">
        <v>1958</v>
      </c>
      <c r="C12" s="28">
        <v>155</v>
      </c>
    </row>
    <row r="13" spans="2:5">
      <c r="B13" s="25">
        <v>1959</v>
      </c>
      <c r="C13" s="28">
        <v>155</v>
      </c>
    </row>
    <row r="14" spans="2:5">
      <c r="B14" s="25">
        <v>1960</v>
      </c>
      <c r="C14" s="28">
        <v>198</v>
      </c>
    </row>
    <row r="15" spans="2:5">
      <c r="B15" s="25">
        <v>1961</v>
      </c>
      <c r="C15" s="28">
        <v>198</v>
      </c>
    </row>
    <row r="16" spans="2:5">
      <c r="B16" s="25">
        <v>1962</v>
      </c>
      <c r="C16" s="28">
        <v>300</v>
      </c>
    </row>
    <row r="17" spans="2:3">
      <c r="B17" s="25">
        <v>1963</v>
      </c>
      <c r="C17" s="28">
        <v>420</v>
      </c>
    </row>
    <row r="18" spans="2:3">
      <c r="B18" s="25">
        <v>1964</v>
      </c>
      <c r="C18" s="28">
        <v>420</v>
      </c>
    </row>
    <row r="19" spans="2:3">
      <c r="B19" s="25">
        <v>1965</v>
      </c>
      <c r="C19" s="28">
        <v>420</v>
      </c>
    </row>
    <row r="20" spans="2:3">
      <c r="B20" s="25">
        <v>1966</v>
      </c>
      <c r="C20" s="28">
        <v>420</v>
      </c>
    </row>
    <row r="21" spans="2:3">
      <c r="B21" s="25">
        <v>1967</v>
      </c>
      <c r="C21" s="28">
        <v>420</v>
      </c>
    </row>
    <row r="22" spans="2:3">
      <c r="B22" s="25">
        <v>1968</v>
      </c>
      <c r="C22" s="28">
        <v>420</v>
      </c>
    </row>
    <row r="23" spans="2:3">
      <c r="B23" s="25">
        <v>1969</v>
      </c>
      <c r="C23" s="28">
        <v>519</v>
      </c>
    </row>
    <row r="24" spans="2:3">
      <c r="B24" s="25">
        <v>1970</v>
      </c>
      <c r="C24" s="28">
        <v>519</v>
      </c>
    </row>
    <row r="25" spans="2:3">
      <c r="B25" s="25">
        <v>1971</v>
      </c>
      <c r="C25" s="28">
        <v>519</v>
      </c>
    </row>
    <row r="26" spans="2:3">
      <c r="B26" s="25">
        <v>1972</v>
      </c>
      <c r="C26" s="28">
        <v>660</v>
      </c>
    </row>
    <row r="27" spans="2:3">
      <c r="B27" s="25">
        <v>1973</v>
      </c>
      <c r="C27" s="28">
        <v>660</v>
      </c>
    </row>
    <row r="28" spans="2:3">
      <c r="B28" s="25">
        <v>1974</v>
      </c>
      <c r="C28" s="28">
        <v>900</v>
      </c>
    </row>
    <row r="29" spans="2:3">
      <c r="B29" s="25">
        <v>1975</v>
      </c>
      <c r="C29" s="28">
        <v>1200</v>
      </c>
    </row>
    <row r="30" spans="2:3">
      <c r="B30" s="25">
        <v>1976</v>
      </c>
      <c r="C30" s="28">
        <v>1560</v>
      </c>
    </row>
    <row r="31" spans="2:3">
      <c r="B31" s="25">
        <v>1977</v>
      </c>
      <c r="C31" s="28">
        <v>2430</v>
      </c>
    </row>
    <row r="32" spans="2:3">
      <c r="B32" s="25">
        <v>1978</v>
      </c>
      <c r="C32" s="28">
        <v>2550</v>
      </c>
    </row>
    <row r="33" spans="2:3">
      <c r="B33" s="25">
        <v>1979</v>
      </c>
      <c r="C33" s="28">
        <v>3450</v>
      </c>
    </row>
    <row r="34" spans="2:3">
      <c r="B34" s="25">
        <v>1980</v>
      </c>
      <c r="C34" s="28">
        <v>4500</v>
      </c>
    </row>
    <row r="35" spans="2:3">
      <c r="B35" s="25">
        <v>1981</v>
      </c>
      <c r="C35" s="28">
        <v>5700</v>
      </c>
    </row>
    <row r="36" spans="2:3">
      <c r="B36" s="25">
        <v>1982</v>
      </c>
      <c r="C36" s="28">
        <v>7410</v>
      </c>
    </row>
    <row r="37" spans="2:3">
      <c r="B37" s="25">
        <v>1983</v>
      </c>
      <c r="C37" s="28">
        <v>9261</v>
      </c>
    </row>
    <row r="38" spans="2:3">
      <c r="B38" s="25">
        <v>1984</v>
      </c>
      <c r="C38" s="28">
        <v>11298</v>
      </c>
    </row>
    <row r="39" spans="2:3">
      <c r="B39" s="25">
        <v>1985</v>
      </c>
      <c r="C39" s="28">
        <v>13557</v>
      </c>
    </row>
    <row r="40" spans="2:3">
      <c r="B40" s="25">
        <v>1986</v>
      </c>
      <c r="C40" s="28">
        <v>16811.400000000001</v>
      </c>
    </row>
    <row r="41" spans="2:3">
      <c r="B41" s="25">
        <v>1987</v>
      </c>
      <c r="C41" s="28">
        <v>20509</v>
      </c>
    </row>
    <row r="42" spans="2:3">
      <c r="B42" s="25">
        <v>1988</v>
      </c>
      <c r="C42" s="28">
        <v>25637</v>
      </c>
    </row>
    <row r="43" spans="2:3">
      <c r="B43" s="25">
        <v>1989</v>
      </c>
      <c r="C43" s="28">
        <v>32559</v>
      </c>
    </row>
    <row r="44" spans="2:3">
      <c r="B44" s="25">
        <v>1990</v>
      </c>
      <c r="C44" s="28">
        <v>41025</v>
      </c>
    </row>
    <row r="45" spans="2:3">
      <c r="B45" s="25">
        <v>1991</v>
      </c>
      <c r="C45" s="28">
        <v>51720</v>
      </c>
    </row>
    <row r="46" spans="2:3">
      <c r="B46" s="25">
        <v>1992</v>
      </c>
      <c r="C46" s="28">
        <v>65190</v>
      </c>
    </row>
    <row r="47" spans="2:3">
      <c r="B47" s="25">
        <v>1993</v>
      </c>
      <c r="C47" s="28">
        <v>81510</v>
      </c>
    </row>
    <row r="48" spans="2:3">
      <c r="B48" s="25">
        <v>1994</v>
      </c>
      <c r="C48" s="28">
        <v>98700</v>
      </c>
    </row>
    <row r="49" spans="2:3">
      <c r="B49" s="25">
        <v>1995</v>
      </c>
      <c r="C49" s="28">
        <v>118933.5</v>
      </c>
    </row>
    <row r="50" spans="2:3">
      <c r="B50" s="25">
        <v>1996</v>
      </c>
      <c r="C50" s="28">
        <v>142125</v>
      </c>
    </row>
    <row r="51" spans="2:3">
      <c r="B51" s="25">
        <v>1997</v>
      </c>
      <c r="C51" s="28">
        <v>172005</v>
      </c>
    </row>
    <row r="52" spans="2:3">
      <c r="B52" s="25">
        <v>1998</v>
      </c>
      <c r="C52" s="28">
        <v>203826</v>
      </c>
    </row>
    <row r="53" spans="2:3">
      <c r="B53" s="25">
        <v>1999</v>
      </c>
      <c r="C53" s="28">
        <v>236460</v>
      </c>
    </row>
    <row r="54" spans="2:3">
      <c r="B54" s="25">
        <v>2000</v>
      </c>
      <c r="C54" s="28">
        <v>260106</v>
      </c>
    </row>
    <row r="55" spans="2:3">
      <c r="B55" s="25">
        <v>2001</v>
      </c>
      <c r="C55" s="28">
        <v>286000</v>
      </c>
    </row>
    <row r="56" spans="2:3">
      <c r="B56" s="25">
        <v>2002</v>
      </c>
      <c r="C56" s="28">
        <v>309000</v>
      </c>
    </row>
    <row r="57" spans="2:3">
      <c r="B57" s="25">
        <v>2003</v>
      </c>
      <c r="C57" s="28">
        <v>332000</v>
      </c>
    </row>
    <row r="58" spans="2:3">
      <c r="B58" s="25">
        <v>2004</v>
      </c>
      <c r="C58" s="28">
        <v>358000</v>
      </c>
    </row>
    <row r="59" spans="2:3">
      <c r="B59" s="25">
        <v>2005</v>
      </c>
      <c r="C59" s="28">
        <v>381500</v>
      </c>
    </row>
    <row r="60" spans="2:3">
      <c r="B60" s="25">
        <v>2006</v>
      </c>
      <c r="C60" s="28">
        <v>408000</v>
      </c>
    </row>
    <row r="61" spans="2:3">
      <c r="B61" s="25">
        <v>2007</v>
      </c>
      <c r="C61" s="28">
        <v>433700</v>
      </c>
    </row>
    <row r="62" spans="2:3">
      <c r="B62" s="25">
        <v>2008</v>
      </c>
      <c r="C62" s="28">
        <v>461500</v>
      </c>
    </row>
    <row r="63" spans="2:3">
      <c r="B63" s="25">
        <v>2009</v>
      </c>
      <c r="C63" s="28">
        <v>496900</v>
      </c>
    </row>
    <row r="64" spans="2:3">
      <c r="B64" s="25">
        <v>2010</v>
      </c>
      <c r="C64" s="28">
        <v>515000</v>
      </c>
    </row>
    <row r="65" spans="2:3">
      <c r="B65" s="25">
        <v>2011</v>
      </c>
      <c r="C65" s="29">
        <v>535600</v>
      </c>
    </row>
    <row r="66" spans="2:3">
      <c r="B66" s="25">
        <v>2012</v>
      </c>
      <c r="C66" s="29">
        <v>566700</v>
      </c>
    </row>
    <row r="67" spans="2:3">
      <c r="B67" s="25">
        <v>2013</v>
      </c>
      <c r="C67" s="29">
        <v>589500</v>
      </c>
    </row>
    <row r="68" spans="2:3">
      <c r="B68" s="25">
        <v>2014</v>
      </c>
      <c r="C68" s="29">
        <v>616000</v>
      </c>
    </row>
    <row r="69" spans="2:3">
      <c r="B69" s="25">
        <v>2015</v>
      </c>
      <c r="C69" s="29">
        <v>644350</v>
      </c>
    </row>
    <row r="70" spans="2:3">
      <c r="B70" s="25">
        <v>2016</v>
      </c>
      <c r="C70" s="29">
        <v>689454</v>
      </c>
    </row>
    <row r="71" spans="2:3">
      <c r="B71" s="25">
        <v>2017</v>
      </c>
      <c r="C71" s="29">
        <v>737717</v>
      </c>
    </row>
    <row r="72" spans="2:3">
      <c r="B72" s="25">
        <v>2018</v>
      </c>
      <c r="C72" s="29">
        <v>781242</v>
      </c>
    </row>
    <row r="73" spans="2:3">
      <c r="B73" s="25">
        <v>2019</v>
      </c>
      <c r="C73" s="29">
        <v>828116</v>
      </c>
    </row>
    <row r="74" spans="2:3">
      <c r="B74" s="25">
        <v>2020</v>
      </c>
      <c r="C74" s="29">
        <v>877803</v>
      </c>
    </row>
    <row r="75" spans="2:3">
      <c r="B75" s="25">
        <v>2021</v>
      </c>
      <c r="C75" s="29"/>
    </row>
    <row r="76" spans="2:3">
      <c r="B76" s="25">
        <v>2022</v>
      </c>
      <c r="C76" s="29"/>
    </row>
    <row r="77" spans="2:3">
      <c r="B77" s="25">
        <v>2023</v>
      </c>
      <c r="C77" s="29"/>
    </row>
    <row r="78" spans="2:3">
      <c r="B78" s="25">
        <v>2024</v>
      </c>
      <c r="C78" s="29"/>
    </row>
    <row r="79" spans="2:3">
      <c r="B79" s="25">
        <v>2025</v>
      </c>
      <c r="C79" s="29"/>
    </row>
    <row r="80" spans="2:3">
      <c r="B80" s="25">
        <v>2026</v>
      </c>
      <c r="C80" s="29"/>
    </row>
    <row r="81" spans="2:3">
      <c r="B81" s="25">
        <v>2027</v>
      </c>
      <c r="C81" s="29"/>
    </row>
  </sheetData>
  <mergeCells count="1">
    <mergeCell ref="B2:C2"/>
  </mergeCells>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83"/>
  <sheetViews>
    <sheetView topLeftCell="K13" zoomScale="70" zoomScaleNormal="70" workbookViewId="0">
      <selection activeCell="W19" sqref="W19:W20"/>
    </sheetView>
  </sheetViews>
  <sheetFormatPr baseColWidth="10" defaultColWidth="9.109375" defaultRowHeight="13.2"/>
  <cols>
    <col min="1" max="1" width="2.44140625" style="1" customWidth="1"/>
    <col min="2" max="2" width="5.6640625" style="1" customWidth="1"/>
    <col min="3" max="3" width="15.33203125" style="1" customWidth="1"/>
    <col min="4" max="4" width="33.33203125" style="1" customWidth="1"/>
    <col min="5" max="5" width="14.44140625" style="1" customWidth="1"/>
    <col min="6" max="6" width="16.33203125" style="1" customWidth="1"/>
    <col min="7" max="7" width="19.44140625" style="1" customWidth="1"/>
    <col min="8" max="8" width="19.6640625" style="1" customWidth="1"/>
    <col min="9" max="9" width="24" style="1" customWidth="1"/>
    <col min="10" max="10" width="15.44140625" style="1" customWidth="1"/>
    <col min="11" max="11" width="24.44140625" style="1" customWidth="1"/>
    <col min="12" max="12" width="19.77734375" style="1" customWidth="1"/>
    <col min="13" max="15" width="13.6640625" style="1" customWidth="1"/>
    <col min="16" max="16" width="20.44140625" style="1" customWidth="1"/>
    <col min="17" max="17" width="17.109375" style="1" customWidth="1"/>
    <col min="18" max="18" width="16.44140625" style="1" customWidth="1"/>
    <col min="19" max="19" width="24.109375" style="1" customWidth="1"/>
    <col min="20" max="20" width="12.109375" style="1" customWidth="1"/>
    <col min="21" max="21" width="15.44140625" style="1" customWidth="1"/>
    <col min="22" max="23" width="13.6640625" style="1" customWidth="1"/>
    <col min="24" max="24" width="24.33203125" style="1" hidden="1" customWidth="1"/>
    <col min="25" max="25" width="13.44140625" style="1" customWidth="1"/>
    <col min="26" max="26" width="12.44140625" style="1" customWidth="1"/>
    <col min="27" max="27" width="58.109375" style="1" customWidth="1"/>
    <col min="28" max="28" width="2.44140625" style="1" customWidth="1"/>
    <col min="29" max="29" width="10" style="1" bestFit="1" customWidth="1"/>
    <col min="30" max="16384" width="9.109375" style="1"/>
  </cols>
  <sheetData>
    <row r="1" spans="2:31" ht="13.8" thickBot="1">
      <c r="AC1" s="47">
        <v>0.2</v>
      </c>
    </row>
    <row r="2" spans="2:31" ht="35.25" customHeight="1" thickBot="1">
      <c r="B2" s="182" t="s">
        <v>22</v>
      </c>
      <c r="C2" s="183"/>
      <c r="D2" s="184"/>
      <c r="E2" s="99"/>
      <c r="F2" s="99"/>
      <c r="G2" s="99"/>
      <c r="H2" s="99"/>
      <c r="I2" s="99"/>
      <c r="J2" s="191" t="s">
        <v>35</v>
      </c>
      <c r="K2" s="191"/>
      <c r="L2" s="191"/>
      <c r="M2" s="191"/>
      <c r="N2" s="191"/>
      <c r="O2" s="191"/>
      <c r="P2" s="191"/>
      <c r="Q2" s="191"/>
      <c r="R2" s="191"/>
      <c r="S2" s="191"/>
      <c r="T2" s="191"/>
      <c r="U2" s="191"/>
      <c r="V2" s="191"/>
      <c r="W2" s="191"/>
      <c r="X2" s="191"/>
      <c r="Y2" s="191"/>
      <c r="Z2" s="191"/>
      <c r="AA2" s="192"/>
    </row>
    <row r="3" spans="2:31" ht="26.25" customHeight="1">
      <c r="B3" s="185"/>
      <c r="C3" s="186"/>
      <c r="D3" s="187"/>
      <c r="E3" s="202"/>
      <c r="F3" s="203"/>
      <c r="G3" s="203"/>
      <c r="H3" s="203"/>
      <c r="I3" s="204"/>
      <c r="J3" s="174" t="s">
        <v>0</v>
      </c>
      <c r="K3" s="174"/>
      <c r="L3" s="180" t="s">
        <v>43</v>
      </c>
      <c r="M3" s="180"/>
      <c r="N3" s="180"/>
      <c r="O3" s="180"/>
      <c r="P3" s="180"/>
      <c r="Q3" s="180"/>
      <c r="R3" s="180"/>
      <c r="S3" s="180"/>
      <c r="T3" s="180"/>
      <c r="U3" s="180"/>
      <c r="V3" s="180"/>
      <c r="W3" s="180"/>
      <c r="X3" s="180"/>
      <c r="Y3" s="180"/>
      <c r="Z3" s="180"/>
      <c r="AA3" s="180"/>
      <c r="AC3" s="1" t="s">
        <v>1</v>
      </c>
    </row>
    <row r="4" spans="2:31" ht="26.25" customHeight="1">
      <c r="B4" s="185"/>
      <c r="C4" s="186"/>
      <c r="D4" s="187"/>
      <c r="E4" s="202"/>
      <c r="F4" s="203"/>
      <c r="G4" s="203"/>
      <c r="H4" s="203"/>
      <c r="I4" s="204"/>
      <c r="J4" s="176" t="s">
        <v>2</v>
      </c>
      <c r="K4" s="176"/>
      <c r="L4" s="177" t="s">
        <v>44</v>
      </c>
      <c r="M4" s="178"/>
      <c r="N4" s="178"/>
      <c r="O4" s="178"/>
      <c r="P4" s="178"/>
      <c r="Q4" s="178"/>
      <c r="R4" s="178"/>
      <c r="S4" s="178"/>
      <c r="T4" s="178"/>
      <c r="U4" s="178"/>
      <c r="V4" s="178"/>
      <c r="W4" s="178"/>
      <c r="X4" s="178"/>
      <c r="Y4" s="178"/>
      <c r="Z4" s="178"/>
      <c r="AA4" s="178"/>
    </row>
    <row r="5" spans="2:31" ht="26.25" customHeight="1">
      <c r="B5" s="185"/>
      <c r="C5" s="186"/>
      <c r="D5" s="187"/>
      <c r="E5" s="202"/>
      <c r="F5" s="203"/>
      <c r="G5" s="203"/>
      <c r="H5" s="203"/>
      <c r="I5" s="204"/>
      <c r="J5" s="176"/>
      <c r="K5" s="176"/>
      <c r="L5" s="179"/>
      <c r="M5" s="179"/>
      <c r="N5" s="179"/>
      <c r="O5" s="179"/>
      <c r="P5" s="179"/>
      <c r="Q5" s="179"/>
      <c r="R5" s="179"/>
      <c r="S5" s="179"/>
      <c r="T5" s="179"/>
      <c r="U5" s="179"/>
      <c r="V5" s="179"/>
      <c r="W5" s="179"/>
      <c r="X5" s="179"/>
      <c r="Y5" s="179"/>
      <c r="Z5" s="179"/>
      <c r="AA5" s="179"/>
    </row>
    <row r="6" spans="2:31" ht="26.25" customHeight="1" thickBot="1">
      <c r="B6" s="188"/>
      <c r="C6" s="189"/>
      <c r="D6" s="190"/>
      <c r="E6" s="202"/>
      <c r="F6" s="203"/>
      <c r="G6" s="203"/>
      <c r="H6" s="203"/>
      <c r="I6" s="204"/>
      <c r="J6" s="175" t="s">
        <v>9</v>
      </c>
      <c r="K6" s="175"/>
      <c r="L6" s="181">
        <f ca="1">TODAY()</f>
        <v>44649</v>
      </c>
      <c r="M6" s="181"/>
      <c r="N6" s="181"/>
      <c r="O6" s="181"/>
      <c r="P6" s="181"/>
      <c r="Q6" s="181"/>
      <c r="R6" s="181"/>
      <c r="S6" s="181"/>
      <c r="T6" s="181"/>
      <c r="U6" s="181"/>
      <c r="V6" s="181"/>
      <c r="W6" s="181"/>
      <c r="X6" s="181"/>
      <c r="Y6" s="181"/>
      <c r="Z6" s="181"/>
      <c r="AA6" s="181"/>
    </row>
    <row r="7" spans="2:31" ht="22.5" customHeight="1" thickBot="1">
      <c r="B7" s="194" t="s">
        <v>12</v>
      </c>
      <c r="C7" s="195"/>
      <c r="D7" s="196"/>
      <c r="E7" s="205"/>
      <c r="F7" s="206"/>
      <c r="G7" s="206"/>
      <c r="H7" s="206"/>
      <c r="I7" s="207"/>
      <c r="J7" s="193">
        <v>168330890</v>
      </c>
      <c r="K7" s="193"/>
      <c r="L7" s="46" t="s">
        <v>28</v>
      </c>
      <c r="M7" s="197">
        <f>(J7/'Histórico SMML'!$C$73)-0.01</f>
        <v>203.25969893106765</v>
      </c>
      <c r="N7" s="198"/>
      <c r="O7" s="199"/>
      <c r="P7" s="200"/>
      <c r="Q7" s="200"/>
      <c r="R7" s="200"/>
      <c r="S7" s="200"/>
      <c r="T7" s="200"/>
      <c r="U7" s="200"/>
      <c r="V7" s="200"/>
      <c r="W7" s="200"/>
      <c r="X7" s="200"/>
      <c r="Y7" s="200"/>
      <c r="Z7" s="200"/>
      <c r="AA7" s="201"/>
    </row>
    <row r="8" spans="2:31" ht="26.25" customHeight="1" thickBot="1">
      <c r="B8" s="171" t="s">
        <v>3</v>
      </c>
      <c r="C8" s="172"/>
      <c r="D8" s="172"/>
      <c r="E8" s="172"/>
      <c r="F8" s="172"/>
      <c r="G8" s="172"/>
      <c r="H8" s="172"/>
      <c r="I8" s="172"/>
      <c r="J8" s="172"/>
      <c r="K8" s="172"/>
      <c r="L8" s="172"/>
      <c r="M8" s="172"/>
      <c r="N8" s="172"/>
      <c r="O8" s="172"/>
      <c r="P8" s="172"/>
      <c r="Q8" s="172"/>
      <c r="R8" s="172"/>
      <c r="S8" s="172"/>
      <c r="T8" s="172"/>
      <c r="U8" s="172"/>
      <c r="V8" s="172"/>
      <c r="W8" s="172"/>
      <c r="X8" s="172"/>
      <c r="Y8" s="172"/>
      <c r="Z8" s="172"/>
      <c r="AA8" s="173"/>
      <c r="AB8" s="2"/>
      <c r="AC8" s="2"/>
      <c r="AD8" s="2"/>
      <c r="AE8" s="2"/>
    </row>
    <row r="9" spans="2:31" ht="20.25" customHeight="1" thickBot="1">
      <c r="B9" s="215" t="s">
        <v>25</v>
      </c>
      <c r="C9" s="147" t="s">
        <v>4</v>
      </c>
      <c r="D9" s="218"/>
      <c r="E9" s="92"/>
      <c r="F9" s="92"/>
      <c r="G9" s="92"/>
      <c r="H9" s="92"/>
      <c r="I9" s="92"/>
      <c r="J9" s="243" t="s">
        <v>13</v>
      </c>
      <c r="K9" s="244"/>
      <c r="L9" s="245"/>
      <c r="M9" s="162" t="s">
        <v>5</v>
      </c>
      <c r="N9" s="163"/>
      <c r="O9" s="163"/>
      <c r="P9" s="163"/>
      <c r="Q9" s="163"/>
      <c r="R9" s="163"/>
      <c r="S9" s="163"/>
      <c r="T9" s="163"/>
      <c r="U9" s="164"/>
      <c r="V9" s="226" t="s">
        <v>101</v>
      </c>
      <c r="W9" s="227"/>
      <c r="X9" s="140" t="s">
        <v>36</v>
      </c>
      <c r="Y9" s="140" t="s">
        <v>6</v>
      </c>
      <c r="Z9" s="140" t="s">
        <v>7</v>
      </c>
      <c r="AA9" s="137" t="s">
        <v>8</v>
      </c>
      <c r="AB9" s="2"/>
      <c r="AC9" s="2"/>
      <c r="AD9" s="2"/>
      <c r="AE9" s="2"/>
    </row>
    <row r="10" spans="2:31" ht="37.5" customHeight="1" thickBot="1">
      <c r="B10" s="216"/>
      <c r="C10" s="219"/>
      <c r="D10" s="220"/>
      <c r="E10" s="219" t="s">
        <v>91</v>
      </c>
      <c r="F10" s="273"/>
      <c r="G10" s="273"/>
      <c r="H10" s="273"/>
      <c r="I10" s="273"/>
      <c r="J10" s="21" t="s">
        <v>30</v>
      </c>
      <c r="K10" s="147" t="s">
        <v>45</v>
      </c>
      <c r="L10" s="218"/>
      <c r="M10" s="147" t="s">
        <v>47</v>
      </c>
      <c r="N10" s="148"/>
      <c r="O10" s="149"/>
      <c r="P10" s="152" t="s">
        <v>51</v>
      </c>
      <c r="Q10" s="153"/>
      <c r="R10" s="154"/>
      <c r="S10" s="152" t="s">
        <v>55</v>
      </c>
      <c r="T10" s="153"/>
      <c r="U10" s="154"/>
      <c r="V10" s="228"/>
      <c r="W10" s="229"/>
      <c r="X10" s="141"/>
      <c r="Y10" s="141"/>
      <c r="Z10" s="141"/>
      <c r="AA10" s="138"/>
      <c r="AB10" s="2"/>
      <c r="AC10" s="2"/>
      <c r="AD10" s="2"/>
      <c r="AE10" s="2"/>
    </row>
    <row r="11" spans="2:31" ht="135.75" customHeight="1" thickBot="1">
      <c r="B11" s="216"/>
      <c r="C11" s="219"/>
      <c r="D11" s="220"/>
      <c r="E11" s="102" t="s">
        <v>92</v>
      </c>
      <c r="F11" s="102" t="s">
        <v>93</v>
      </c>
      <c r="G11" s="102" t="s">
        <v>94</v>
      </c>
      <c r="H11" s="102" t="s">
        <v>95</v>
      </c>
      <c r="I11" s="102" t="s">
        <v>96</v>
      </c>
      <c r="J11" s="94" t="s">
        <v>23</v>
      </c>
      <c r="K11" s="263" t="s">
        <v>46</v>
      </c>
      <c r="L11" s="264"/>
      <c r="M11" s="155" t="s">
        <v>56</v>
      </c>
      <c r="N11" s="156"/>
      <c r="O11" s="157"/>
      <c r="P11" s="155" t="s">
        <v>57</v>
      </c>
      <c r="Q11" s="156"/>
      <c r="R11" s="157"/>
      <c r="S11" s="155" t="s">
        <v>57</v>
      </c>
      <c r="T11" s="156"/>
      <c r="U11" s="157"/>
      <c r="V11" s="228"/>
      <c r="W11" s="229"/>
      <c r="X11" s="141"/>
      <c r="Y11" s="141"/>
      <c r="Z11" s="141"/>
      <c r="AA11" s="138"/>
      <c r="AB11" s="2"/>
      <c r="AC11" s="2"/>
      <c r="AD11" s="2"/>
      <c r="AE11" s="2"/>
    </row>
    <row r="12" spans="2:31" ht="198.75" customHeight="1">
      <c r="B12" s="216"/>
      <c r="C12" s="219"/>
      <c r="D12" s="220"/>
      <c r="E12" s="147"/>
      <c r="F12" s="274"/>
      <c r="G12" s="274"/>
      <c r="H12" s="274"/>
      <c r="I12" s="218"/>
      <c r="J12" s="95">
        <f>+M7</f>
        <v>203.25969893106765</v>
      </c>
      <c r="K12" s="265"/>
      <c r="L12" s="266"/>
      <c r="M12" s="158"/>
      <c r="N12" s="159"/>
      <c r="O12" s="160"/>
      <c r="P12" s="158"/>
      <c r="Q12" s="159"/>
      <c r="R12" s="160"/>
      <c r="S12" s="158"/>
      <c r="T12" s="159"/>
      <c r="U12" s="160"/>
      <c r="V12" s="230"/>
      <c r="W12" s="231"/>
      <c r="X12" s="141"/>
      <c r="Y12" s="141"/>
      <c r="Z12" s="141"/>
      <c r="AA12" s="138"/>
      <c r="AB12" s="2"/>
      <c r="AC12" s="2"/>
      <c r="AD12" s="2"/>
      <c r="AE12" s="2"/>
    </row>
    <row r="13" spans="2:31" ht="77.25" customHeight="1">
      <c r="B13" s="216"/>
      <c r="C13" s="219"/>
      <c r="D13" s="220"/>
      <c r="E13" s="219"/>
      <c r="F13" s="273"/>
      <c r="G13" s="273"/>
      <c r="H13" s="273"/>
      <c r="I13" s="220"/>
      <c r="J13" s="253" t="s">
        <v>26</v>
      </c>
      <c r="K13" s="265"/>
      <c r="L13" s="266"/>
      <c r="M13" s="255"/>
      <c r="N13" s="256"/>
      <c r="O13" s="257"/>
      <c r="P13" s="158"/>
      <c r="Q13" s="159"/>
      <c r="R13" s="160"/>
      <c r="S13" s="158"/>
      <c r="T13" s="159"/>
      <c r="U13" s="160"/>
      <c r="V13" s="210" t="s">
        <v>11</v>
      </c>
      <c r="W13" s="208" t="s">
        <v>21</v>
      </c>
      <c r="X13" s="141"/>
      <c r="Y13" s="141"/>
      <c r="Z13" s="141"/>
      <c r="AA13" s="138"/>
      <c r="AB13" s="2"/>
      <c r="AC13" s="2"/>
      <c r="AD13" s="2"/>
      <c r="AE13" s="2"/>
    </row>
    <row r="14" spans="2:31" ht="42.75" customHeight="1" thickBot="1">
      <c r="B14" s="217"/>
      <c r="C14" s="221"/>
      <c r="D14" s="222"/>
      <c r="E14" s="221"/>
      <c r="F14" s="275"/>
      <c r="G14" s="275"/>
      <c r="H14" s="275"/>
      <c r="I14" s="222"/>
      <c r="J14" s="254"/>
      <c r="K14" s="249">
        <v>30</v>
      </c>
      <c r="L14" s="250"/>
      <c r="M14" s="52" t="s">
        <v>48</v>
      </c>
      <c r="N14" s="53" t="s">
        <v>49</v>
      </c>
      <c r="O14" s="54" t="s">
        <v>50</v>
      </c>
      <c r="P14" s="52" t="s">
        <v>52</v>
      </c>
      <c r="Q14" s="86" t="s">
        <v>53</v>
      </c>
      <c r="R14" s="87" t="s">
        <v>54</v>
      </c>
      <c r="S14" s="90" t="s">
        <v>52</v>
      </c>
      <c r="T14" s="86" t="s">
        <v>53</v>
      </c>
      <c r="U14" s="87" t="s">
        <v>54</v>
      </c>
      <c r="V14" s="211"/>
      <c r="W14" s="209"/>
      <c r="X14" s="72"/>
      <c r="Y14" s="142"/>
      <c r="Z14" s="142"/>
      <c r="AA14" s="139"/>
      <c r="AB14" s="2"/>
      <c r="AC14" s="2"/>
      <c r="AD14" s="2"/>
      <c r="AE14" s="2"/>
    </row>
    <row r="15" spans="2:31" ht="18.75" customHeight="1">
      <c r="B15" s="232">
        <v>2</v>
      </c>
      <c r="C15" s="235" t="s">
        <v>97</v>
      </c>
      <c r="D15" s="236"/>
      <c r="E15" s="259" t="str">
        <f>IF(AND(E20="SI",F20="SI",G20="SI",H20="SI",I20="SI"),"CUMPLE","NO CUMPLE")</f>
        <v>CUMPLE</v>
      </c>
      <c r="F15" s="276"/>
      <c r="G15" s="276"/>
      <c r="H15" s="276"/>
      <c r="I15" s="260"/>
      <c r="J15" s="246" t="str">
        <f>IF(J19&lt;&gt;"NO APORTO","CUMPLE","NO CUMPLE")</f>
        <v>CUMPLE</v>
      </c>
      <c r="K15" s="259" t="e">
        <f>IF(L18="CUMPLE","CUMPLE","NO CUMPLE")</f>
        <v>#REF!</v>
      </c>
      <c r="L15" s="260"/>
      <c r="M15" s="17">
        <v>15</v>
      </c>
      <c r="N15" s="18">
        <v>20</v>
      </c>
      <c r="O15" s="19">
        <v>25</v>
      </c>
      <c r="P15" s="39">
        <v>10</v>
      </c>
      <c r="Q15" s="89">
        <v>13</v>
      </c>
      <c r="R15" s="88">
        <v>17</v>
      </c>
      <c r="S15" s="39">
        <v>10</v>
      </c>
      <c r="T15" s="89">
        <v>13</v>
      </c>
      <c r="U15" s="19">
        <v>17</v>
      </c>
      <c r="V15" s="3">
        <v>10</v>
      </c>
      <c r="W15" s="4">
        <v>5</v>
      </c>
      <c r="X15" s="73">
        <v>1</v>
      </c>
      <c r="Y15" s="223" t="e">
        <f>SUM(M17:U18)+(IF(K15="CUMPLE",$K$17,"0"))+SUM(V16)</f>
        <v>#REF!</v>
      </c>
      <c r="Z15" s="246" t="e">
        <f>IF(J15="CUMPLE",IF(K15="CUMPLE",IF(OR(M16="CUMPLE",N16="CUMPLE",O16="CUMPLE"),IF(OR(P16="CUMPLE",Q16="CUMPLE",R16="CUMPLE"),IF(OR(S16="CUMPLE",T16="CUMPLE",U16="CUMPLE"),"CUMPLE","NO CUMPLE")))),"NO CUMPLE")</f>
        <v>#REF!</v>
      </c>
      <c r="AA15" s="134"/>
      <c r="AB15" s="2"/>
      <c r="AC15" s="2"/>
      <c r="AD15" s="2"/>
      <c r="AE15" s="2"/>
    </row>
    <row r="16" spans="2:31" ht="18.75" customHeight="1">
      <c r="B16" s="233"/>
      <c r="C16" s="237"/>
      <c r="D16" s="238"/>
      <c r="E16" s="277"/>
      <c r="F16" s="278"/>
      <c r="G16" s="278"/>
      <c r="H16" s="278"/>
      <c r="I16" s="279"/>
      <c r="J16" s="247"/>
      <c r="K16" s="261"/>
      <c r="L16" s="262"/>
      <c r="M16" s="55" t="e">
        <f t="shared" ref="M16:U16" si="0">IF(M17&gt;0,"CUMPLE","NO CUMPLE")</f>
        <v>#REF!</v>
      </c>
      <c r="N16" s="85" t="e">
        <f t="shared" si="0"/>
        <v>#REF!</v>
      </c>
      <c r="O16" s="45" t="e">
        <f t="shared" si="0"/>
        <v>#REF!</v>
      </c>
      <c r="P16" s="55" t="e">
        <f t="shared" si="0"/>
        <v>#REF!</v>
      </c>
      <c r="Q16" s="56" t="e">
        <f t="shared" si="0"/>
        <v>#REF!</v>
      </c>
      <c r="R16" s="45" t="e">
        <f t="shared" si="0"/>
        <v>#REF!</v>
      </c>
      <c r="S16" s="55" t="e">
        <f t="shared" si="0"/>
        <v>#REF!</v>
      </c>
      <c r="T16" s="56" t="e">
        <f t="shared" si="0"/>
        <v>#REF!</v>
      </c>
      <c r="U16" s="45" t="e">
        <f t="shared" si="0"/>
        <v>#REF!</v>
      </c>
      <c r="V16" s="212">
        <f>IF(V19&lt;&gt;"NO APORTO",V15,0)</f>
        <v>10</v>
      </c>
      <c r="W16" s="143">
        <f>IF(W19&lt;&gt;"NO APORTO",W15,0)</f>
        <v>0</v>
      </c>
      <c r="X16" s="143">
        <f t="shared" ref="X16" si="1">IF(X19&gt;0,X15,0)</f>
        <v>0</v>
      </c>
      <c r="Y16" s="224"/>
      <c r="Z16" s="247"/>
      <c r="AA16" s="135"/>
      <c r="AB16" s="2"/>
      <c r="AC16" s="2"/>
      <c r="AD16" s="2"/>
      <c r="AE16" s="2"/>
    </row>
    <row r="17" spans="2:31" ht="18.75" customHeight="1">
      <c r="B17" s="233"/>
      <c r="C17" s="237"/>
      <c r="D17" s="238"/>
      <c r="E17" s="277"/>
      <c r="F17" s="278"/>
      <c r="G17" s="278"/>
      <c r="H17" s="278"/>
      <c r="I17" s="279"/>
      <c r="J17" s="247"/>
      <c r="K17" s="241" t="e">
        <f>IF(K19&gt;=M7,K14,0)</f>
        <v>#REF!</v>
      </c>
      <c r="L17" s="242"/>
      <c r="M17" s="165" t="e">
        <f>IF(AND(#REF!&gt;=10,#REF!&lt;=11.0028),'Evaluación Propuesta CM'!M15,0)</f>
        <v>#REF!</v>
      </c>
      <c r="N17" s="165" t="e">
        <f>IF(AND(#REF!&gt;11.0028,#REF!&lt;=12.0028),'Evaluación Propuesta CM'!N15,0)</f>
        <v>#REF!</v>
      </c>
      <c r="O17" s="161" t="e">
        <f>IF(#REF!&gt;12.0028,'Evaluación Propuesta CM'!O15,0)</f>
        <v>#REF!</v>
      </c>
      <c r="P17" s="165" t="e">
        <f>IF(AND(#REF!&gt;=6,#REF!&lt;=8.0028),'Evaluación Propuesta CM'!P15,0)</f>
        <v>#REF!</v>
      </c>
      <c r="Q17" s="165" t="e">
        <f>IF(AND(#REF!&gt;8.0028,#REF!&lt;=10.0028),'Evaluación Propuesta CM'!Q15,0)</f>
        <v>#REF!</v>
      </c>
      <c r="R17" s="161" t="e">
        <f>IF(#REF!&gt;10.0028,'Evaluación Propuesta CM'!R15,0)</f>
        <v>#REF!</v>
      </c>
      <c r="S17" s="169" t="e">
        <f>IF(AND(#REF!&gt;=6,#REF!&lt;=8.0028),'Evaluación Propuesta CM'!S15,0)</f>
        <v>#REF!</v>
      </c>
      <c r="T17" s="165" t="e">
        <f>IF(AND(#REF!&gt;8.0028,#REF!&lt;=10.0028),'Evaluación Propuesta CM'!T15,0)</f>
        <v>#REF!</v>
      </c>
      <c r="U17" s="165" t="e">
        <f>IF(#REF!&gt;10.0028,'Evaluación Propuesta CM'!U15,0)</f>
        <v>#REF!</v>
      </c>
      <c r="V17" s="213"/>
      <c r="W17" s="144"/>
      <c r="X17" s="144"/>
      <c r="Y17" s="224"/>
      <c r="Z17" s="247"/>
      <c r="AA17" s="135"/>
      <c r="AB17" s="2"/>
      <c r="AC17" s="2"/>
      <c r="AD17" s="2"/>
      <c r="AE17" s="2"/>
    </row>
    <row r="18" spans="2:31" ht="18.75" customHeight="1">
      <c r="B18" s="233"/>
      <c r="C18" s="237"/>
      <c r="D18" s="238"/>
      <c r="E18" s="261"/>
      <c r="F18" s="280"/>
      <c r="G18" s="280"/>
      <c r="H18" s="280"/>
      <c r="I18" s="262"/>
      <c r="J18" s="258"/>
      <c r="K18" s="48" t="s">
        <v>29</v>
      </c>
      <c r="L18" s="44" t="e">
        <f>IF(SUM('02B. Exp. ESPECÍFICA SINGULAR'!#REF!)&gt;=$M$7,"CUMPLE","NO CUMPLE")</f>
        <v>#REF!</v>
      </c>
      <c r="M18" s="166"/>
      <c r="N18" s="166"/>
      <c r="O18" s="143"/>
      <c r="P18" s="166"/>
      <c r="Q18" s="166"/>
      <c r="R18" s="143"/>
      <c r="S18" s="170"/>
      <c r="T18" s="166"/>
      <c r="U18" s="166"/>
      <c r="V18" s="213"/>
      <c r="W18" s="144"/>
      <c r="X18" s="144"/>
      <c r="Y18" s="224"/>
      <c r="Z18" s="247"/>
      <c r="AA18" s="135"/>
      <c r="AB18" s="2"/>
      <c r="AC18" s="2"/>
      <c r="AD18" s="2"/>
      <c r="AE18" s="2"/>
    </row>
    <row r="19" spans="2:31" ht="18.75" customHeight="1">
      <c r="B19" s="233"/>
      <c r="C19" s="237"/>
      <c r="D19" s="238"/>
      <c r="E19" s="100"/>
      <c r="F19" s="100"/>
      <c r="G19" s="100"/>
      <c r="H19" s="100"/>
      <c r="I19" s="100"/>
      <c r="J19" s="267" t="s">
        <v>102</v>
      </c>
      <c r="K19" s="269" t="e">
        <f>SUM('02B. Exp. ESPECÍFICA SINGULAR'!#REF!)</f>
        <v>#REF!</v>
      </c>
      <c r="L19" s="270"/>
      <c r="M19" s="150">
        <v>0</v>
      </c>
      <c r="N19" s="167">
        <v>0</v>
      </c>
      <c r="O19" s="145">
        <v>0</v>
      </c>
      <c r="P19" s="150">
        <v>0</v>
      </c>
      <c r="Q19" s="167">
        <v>0</v>
      </c>
      <c r="R19" s="145">
        <v>0</v>
      </c>
      <c r="S19" s="150">
        <v>0</v>
      </c>
      <c r="T19" s="167">
        <v>0</v>
      </c>
      <c r="U19" s="145">
        <v>0</v>
      </c>
      <c r="V19" s="150" t="s">
        <v>102</v>
      </c>
      <c r="W19" s="145" t="s">
        <v>103</v>
      </c>
      <c r="X19" s="145">
        <v>0</v>
      </c>
      <c r="Y19" s="224"/>
      <c r="Z19" s="247"/>
      <c r="AA19" s="135"/>
      <c r="AB19" s="2"/>
      <c r="AC19" s="2"/>
      <c r="AD19" s="2"/>
      <c r="AE19" s="2"/>
    </row>
    <row r="20" spans="2:31" ht="284.25" customHeight="1" thickBot="1">
      <c r="B20" s="234"/>
      <c r="C20" s="239"/>
      <c r="D20" s="240"/>
      <c r="E20" s="101" t="s">
        <v>33</v>
      </c>
      <c r="F20" s="101" t="s">
        <v>33</v>
      </c>
      <c r="G20" s="101" t="s">
        <v>33</v>
      </c>
      <c r="H20" s="101" t="s">
        <v>33</v>
      </c>
      <c r="I20" s="101" t="s">
        <v>33</v>
      </c>
      <c r="J20" s="268"/>
      <c r="K20" s="271"/>
      <c r="L20" s="272"/>
      <c r="M20" s="151"/>
      <c r="N20" s="168"/>
      <c r="O20" s="146"/>
      <c r="P20" s="151"/>
      <c r="Q20" s="168"/>
      <c r="R20" s="146"/>
      <c r="S20" s="151"/>
      <c r="T20" s="168"/>
      <c r="U20" s="146"/>
      <c r="V20" s="151"/>
      <c r="W20" s="146"/>
      <c r="X20" s="146"/>
      <c r="Y20" s="225"/>
      <c r="Z20" s="248"/>
      <c r="AA20" s="136"/>
      <c r="AB20" s="2"/>
      <c r="AC20" s="2"/>
      <c r="AD20" s="2"/>
      <c r="AE20" s="2"/>
    </row>
    <row r="21" spans="2:31" ht="16.2">
      <c r="J21" s="214"/>
      <c r="K21" s="214"/>
      <c r="L21" s="214"/>
      <c r="M21" s="214"/>
      <c r="N21" s="214"/>
      <c r="O21" s="214"/>
      <c r="P21" s="214"/>
      <c r="Q21" s="214"/>
      <c r="R21" s="7"/>
      <c r="S21" s="7"/>
      <c r="T21" s="7"/>
      <c r="U21" s="7"/>
      <c r="V21" s="7"/>
      <c r="W21" s="9"/>
      <c r="X21" s="9"/>
      <c r="Y21" s="9"/>
      <c r="Z21" s="9"/>
    </row>
    <row r="22" spans="2:31" ht="16.8" thickBot="1">
      <c r="V22" s="9"/>
      <c r="W22" s="9"/>
      <c r="X22" s="9"/>
      <c r="Y22" s="9"/>
      <c r="Z22" s="9"/>
      <c r="AA22" s="9"/>
    </row>
    <row r="23" spans="2:31" ht="24" customHeight="1" thickBot="1">
      <c r="C23" s="251" t="s">
        <v>16</v>
      </c>
      <c r="D23" s="252"/>
      <c r="E23" s="93"/>
      <c r="F23" s="93"/>
      <c r="G23" s="93"/>
      <c r="H23" s="93"/>
      <c r="I23" s="93"/>
      <c r="J23" s="11"/>
      <c r="K23" s="9"/>
      <c r="L23" s="9"/>
      <c r="M23" s="9"/>
      <c r="N23" s="9"/>
      <c r="O23" s="9"/>
      <c r="P23" s="9"/>
      <c r="Q23" s="9"/>
      <c r="R23" s="9"/>
      <c r="S23" s="9"/>
      <c r="T23" s="9"/>
      <c r="U23" s="9"/>
      <c r="V23" s="9"/>
      <c r="W23" s="9"/>
      <c r="X23" s="9"/>
      <c r="Y23" s="9"/>
      <c r="Z23" s="9"/>
      <c r="AA23" s="9"/>
    </row>
    <row r="24" spans="2:31" ht="6.75" customHeight="1">
      <c r="D24" s="12"/>
      <c r="E24" s="12"/>
      <c r="F24" s="12"/>
      <c r="G24" s="12"/>
      <c r="H24" s="12"/>
      <c r="I24" s="12"/>
      <c r="J24" s="11"/>
      <c r="K24" s="9"/>
      <c r="L24" s="9"/>
      <c r="M24" s="9"/>
      <c r="N24" s="9"/>
      <c r="O24" s="9"/>
      <c r="P24" s="9"/>
      <c r="Q24" s="9"/>
      <c r="R24" s="9"/>
      <c r="S24" s="9"/>
      <c r="T24" s="9"/>
      <c r="U24" s="9"/>
      <c r="V24" s="9"/>
      <c r="W24" s="9"/>
      <c r="X24" s="9"/>
      <c r="Y24" s="9"/>
      <c r="Z24" s="9"/>
      <c r="AA24" s="9"/>
    </row>
    <row r="25" spans="2:31" ht="16.2">
      <c r="B25" s="13" t="s">
        <v>10</v>
      </c>
      <c r="C25" s="14" t="s">
        <v>58</v>
      </c>
      <c r="V25" s="9"/>
      <c r="W25" s="9"/>
      <c r="X25" s="9"/>
      <c r="Y25" s="9"/>
      <c r="Z25" s="9"/>
      <c r="AA25" s="9"/>
    </row>
    <row r="26" spans="2:31" ht="36" customHeight="1">
      <c r="B26" s="13"/>
      <c r="C26" s="126" t="s">
        <v>59</v>
      </c>
      <c r="D26" s="126"/>
      <c r="E26" s="126"/>
      <c r="F26" s="126"/>
      <c r="G26" s="126"/>
      <c r="H26" s="126"/>
      <c r="I26" s="126"/>
      <c r="J26" s="126"/>
      <c r="K26" s="126"/>
      <c r="L26" s="126"/>
      <c r="M26" s="126"/>
      <c r="N26" s="126"/>
      <c r="O26" s="126"/>
      <c r="P26" s="126"/>
      <c r="Q26" s="126"/>
      <c r="R26" s="76"/>
      <c r="S26" s="76"/>
      <c r="T26" s="76"/>
      <c r="U26" s="76"/>
      <c r="V26" s="9"/>
      <c r="W26" s="9"/>
      <c r="X26" s="9"/>
      <c r="Y26" s="9"/>
      <c r="Z26" s="9"/>
      <c r="AA26" s="9"/>
    </row>
    <row r="27" spans="2:31" ht="15.75" customHeight="1">
      <c r="B27" s="13"/>
      <c r="C27" s="75">
        <f>+M7</f>
        <v>203.25969893106765</v>
      </c>
      <c r="D27" s="127"/>
      <c r="E27" s="127"/>
      <c r="F27" s="127"/>
      <c r="G27" s="127"/>
      <c r="H27" s="127"/>
      <c r="I27" s="127"/>
      <c r="J27" s="127"/>
      <c r="K27" s="127"/>
      <c r="L27" s="127"/>
      <c r="M27" s="127"/>
      <c r="N27" s="127"/>
      <c r="O27" s="127"/>
      <c r="P27" s="127"/>
      <c r="Q27" s="127"/>
      <c r="R27" s="80"/>
      <c r="S27" s="80"/>
      <c r="T27" s="80"/>
      <c r="U27" s="80"/>
      <c r="V27" s="9"/>
      <c r="W27" s="9"/>
      <c r="X27" s="9"/>
      <c r="Y27" s="9"/>
      <c r="Z27" s="9"/>
      <c r="AA27" s="9"/>
    </row>
    <row r="28" spans="2:31" ht="5.25" customHeight="1">
      <c r="B28" s="13"/>
      <c r="C28" s="22"/>
      <c r="D28" s="50"/>
      <c r="E28" s="98"/>
      <c r="F28" s="98"/>
      <c r="G28" s="98"/>
      <c r="H28" s="98"/>
      <c r="I28" s="98"/>
      <c r="J28" s="50"/>
      <c r="K28" s="50"/>
      <c r="L28" s="50"/>
      <c r="M28" s="50"/>
      <c r="N28" s="50"/>
      <c r="O28" s="50"/>
      <c r="P28" s="70"/>
      <c r="Q28" s="70"/>
      <c r="R28" s="80"/>
      <c r="S28" s="80"/>
      <c r="T28" s="80"/>
      <c r="U28" s="80"/>
      <c r="V28" s="9"/>
      <c r="W28" s="9"/>
      <c r="X28" s="9"/>
      <c r="Y28" s="9"/>
      <c r="Z28" s="9"/>
      <c r="AA28" s="9"/>
    </row>
    <row r="29" spans="2:31" ht="107.25" customHeight="1">
      <c r="B29" s="13"/>
      <c r="C29" s="22"/>
      <c r="D29" s="50"/>
      <c r="E29" s="98"/>
      <c r="F29" s="98"/>
      <c r="G29" s="98"/>
      <c r="H29" s="98"/>
      <c r="I29" s="98"/>
      <c r="J29" s="50"/>
      <c r="K29" s="50"/>
      <c r="L29" s="50"/>
      <c r="M29" s="50"/>
      <c r="N29" s="50"/>
      <c r="O29" s="50"/>
      <c r="P29" s="70"/>
      <c r="Q29" s="70"/>
      <c r="R29" s="80"/>
      <c r="S29" s="80"/>
      <c r="T29" s="80"/>
      <c r="U29" s="80"/>
      <c r="V29" s="9"/>
      <c r="W29" s="9"/>
      <c r="X29" s="9"/>
      <c r="Y29" s="9"/>
      <c r="Z29" s="9"/>
      <c r="AA29" s="9"/>
    </row>
    <row r="30" spans="2:31" ht="16.2">
      <c r="B30" s="13"/>
      <c r="C30" s="126" t="s">
        <v>39</v>
      </c>
      <c r="D30" s="125"/>
      <c r="E30" s="125"/>
      <c r="F30" s="125"/>
      <c r="G30" s="125"/>
      <c r="H30" s="125"/>
      <c r="I30" s="125"/>
      <c r="J30" s="125"/>
      <c r="K30" s="125"/>
      <c r="L30" s="125"/>
      <c r="M30" s="125"/>
      <c r="N30" s="125"/>
      <c r="O30" s="125"/>
      <c r="P30" s="125"/>
      <c r="Q30" s="125"/>
      <c r="R30" s="77"/>
      <c r="S30" s="77"/>
      <c r="T30" s="77"/>
      <c r="U30" s="77"/>
      <c r="V30" s="9"/>
      <c r="W30" s="9"/>
      <c r="X30" s="9"/>
      <c r="Y30" s="9"/>
      <c r="Z30" s="9"/>
      <c r="AA30" s="9"/>
    </row>
    <row r="31" spans="2:31" ht="16.2">
      <c r="C31" s="126" t="s">
        <v>60</v>
      </c>
      <c r="D31" s="126"/>
      <c r="E31" s="126"/>
      <c r="F31" s="126"/>
      <c r="G31" s="126"/>
      <c r="H31" s="126"/>
      <c r="I31" s="126"/>
      <c r="J31" s="126"/>
      <c r="K31" s="126"/>
      <c r="L31" s="126"/>
      <c r="M31" s="126"/>
      <c r="N31" s="126"/>
      <c r="O31" s="126"/>
      <c r="P31" s="126"/>
      <c r="Q31" s="126"/>
      <c r="R31" s="76"/>
      <c r="S31" s="76"/>
      <c r="T31" s="76"/>
      <c r="U31" s="76"/>
      <c r="V31" s="9"/>
      <c r="W31" s="9"/>
      <c r="X31" s="9"/>
      <c r="Y31" s="9"/>
      <c r="Z31" s="9"/>
      <c r="AA31" s="9"/>
    </row>
    <row r="32" spans="2:31" ht="16.2">
      <c r="C32" s="126" t="s">
        <v>38</v>
      </c>
      <c r="D32" s="126"/>
      <c r="E32" s="126"/>
      <c r="F32" s="126"/>
      <c r="G32" s="126"/>
      <c r="H32" s="126"/>
      <c r="I32" s="126"/>
      <c r="J32" s="126"/>
      <c r="K32" s="126"/>
      <c r="L32" s="126"/>
      <c r="M32" s="126"/>
      <c r="N32" s="126"/>
      <c r="O32" s="126"/>
      <c r="P32" s="126"/>
      <c r="Q32" s="126"/>
      <c r="R32" s="76"/>
      <c r="S32" s="76"/>
      <c r="T32" s="76"/>
      <c r="U32" s="76"/>
      <c r="V32" s="9"/>
      <c r="W32" s="9"/>
      <c r="X32" s="9"/>
      <c r="Y32" s="9"/>
      <c r="Z32" s="9"/>
      <c r="AA32" s="9"/>
    </row>
    <row r="33" spans="2:27" ht="23.25" customHeight="1">
      <c r="C33" s="126" t="s">
        <v>61</v>
      </c>
      <c r="D33" s="126"/>
      <c r="E33" s="126"/>
      <c r="F33" s="126"/>
      <c r="G33" s="126"/>
      <c r="H33" s="126"/>
      <c r="I33" s="126"/>
      <c r="J33" s="126"/>
      <c r="K33" s="126"/>
      <c r="L33" s="126"/>
      <c r="M33" s="126"/>
      <c r="N33" s="126"/>
      <c r="O33" s="126"/>
      <c r="P33" s="126"/>
      <c r="Q33" s="126"/>
      <c r="R33" s="76"/>
      <c r="S33" s="76"/>
      <c r="T33" s="76"/>
      <c r="U33" s="76"/>
      <c r="V33" s="9"/>
      <c r="W33" s="9"/>
      <c r="X33" s="9"/>
      <c r="Y33" s="9"/>
      <c r="Z33" s="9"/>
      <c r="AA33" s="9"/>
    </row>
    <row r="34" spans="2:27" ht="16.2">
      <c r="C34" s="126" t="s">
        <v>40</v>
      </c>
      <c r="D34" s="126"/>
      <c r="E34" s="126"/>
      <c r="F34" s="126"/>
      <c r="G34" s="126"/>
      <c r="H34" s="126"/>
      <c r="I34" s="126"/>
      <c r="J34" s="126"/>
      <c r="K34" s="126"/>
      <c r="L34" s="126"/>
      <c r="M34" s="126"/>
      <c r="N34" s="126"/>
      <c r="O34" s="126"/>
      <c r="P34" s="126"/>
      <c r="Q34" s="126"/>
      <c r="R34" s="76"/>
      <c r="S34" s="76"/>
      <c r="T34" s="76"/>
      <c r="U34" s="76"/>
      <c r="V34" s="9"/>
      <c r="W34" s="9"/>
      <c r="X34" s="9"/>
      <c r="Y34" s="9"/>
      <c r="Z34" s="9"/>
      <c r="AA34" s="9"/>
    </row>
    <row r="35" spans="2:27" ht="16.2">
      <c r="C35" s="126" t="s">
        <v>41</v>
      </c>
      <c r="D35" s="126"/>
      <c r="E35" s="126"/>
      <c r="F35" s="126"/>
      <c r="G35" s="126"/>
      <c r="H35" s="126"/>
      <c r="I35" s="126"/>
      <c r="J35" s="126"/>
      <c r="K35" s="126"/>
      <c r="L35" s="126"/>
      <c r="M35" s="126"/>
      <c r="N35" s="126"/>
      <c r="O35" s="126"/>
      <c r="P35" s="126"/>
      <c r="Q35" s="126"/>
      <c r="R35" s="76"/>
      <c r="S35" s="76"/>
      <c r="T35" s="76"/>
      <c r="U35" s="76"/>
      <c r="V35" s="9"/>
      <c r="W35" s="9"/>
      <c r="X35" s="9"/>
      <c r="Y35" s="9"/>
      <c r="Z35" s="9"/>
      <c r="AA35" s="9"/>
    </row>
    <row r="36" spans="2:27" ht="16.2">
      <c r="C36" s="1" t="s">
        <v>62</v>
      </c>
      <c r="D36" s="37"/>
      <c r="E36" s="97"/>
      <c r="F36" s="97"/>
      <c r="G36" s="97"/>
      <c r="H36" s="97"/>
      <c r="I36" s="97"/>
      <c r="J36" s="36"/>
      <c r="K36" s="36"/>
      <c r="L36" s="36"/>
      <c r="M36" s="36"/>
      <c r="N36" s="36"/>
      <c r="O36" s="36"/>
      <c r="P36" s="71"/>
      <c r="Q36" s="71"/>
      <c r="R36" s="77"/>
      <c r="S36" s="77"/>
      <c r="T36" s="77"/>
      <c r="U36" s="77"/>
      <c r="V36" s="9"/>
      <c r="W36" s="9"/>
      <c r="X36" s="9"/>
      <c r="Y36" s="9"/>
      <c r="Z36" s="9"/>
      <c r="AA36" s="9"/>
    </row>
    <row r="37" spans="2:27" ht="27.75" customHeight="1">
      <c r="C37" s="131" t="s">
        <v>63</v>
      </c>
      <c r="D37" s="131"/>
      <c r="E37" s="131"/>
      <c r="F37" s="131"/>
      <c r="G37" s="131"/>
      <c r="H37" s="131"/>
      <c r="I37" s="131"/>
      <c r="J37" s="131"/>
      <c r="K37" s="131"/>
      <c r="L37" s="131"/>
      <c r="M37" s="131"/>
      <c r="N37" s="131"/>
      <c r="O37" s="131"/>
      <c r="P37" s="131"/>
      <c r="Q37" s="131"/>
      <c r="R37" s="83"/>
      <c r="S37" s="83"/>
      <c r="T37" s="83"/>
      <c r="U37" s="83"/>
      <c r="V37" s="9"/>
      <c r="W37" s="9"/>
      <c r="X37" s="9"/>
      <c r="Y37" s="9"/>
      <c r="Z37" s="9"/>
      <c r="AA37" s="9"/>
    </row>
    <row r="38" spans="2:27" ht="27.75" customHeight="1">
      <c r="C38" s="132" t="s">
        <v>64</v>
      </c>
      <c r="D38" s="131"/>
      <c r="E38" s="131"/>
      <c r="F38" s="131"/>
      <c r="G38" s="131"/>
      <c r="H38" s="131"/>
      <c r="I38" s="131"/>
      <c r="J38" s="131"/>
      <c r="K38" s="131"/>
      <c r="L38" s="131"/>
      <c r="M38" s="131"/>
      <c r="N38" s="131"/>
      <c r="O38" s="131"/>
      <c r="P38" s="131"/>
      <c r="Q38" s="131"/>
      <c r="R38" s="83"/>
      <c r="S38" s="83"/>
      <c r="T38" s="83"/>
      <c r="U38" s="83"/>
      <c r="V38" s="9"/>
      <c r="W38" s="9"/>
      <c r="X38" s="9"/>
      <c r="Y38" s="9"/>
      <c r="Z38" s="9"/>
      <c r="AA38" s="9"/>
    </row>
    <row r="39" spans="2:27" ht="16.2">
      <c r="C39" s="91" t="s">
        <v>65</v>
      </c>
      <c r="D39" s="82"/>
      <c r="E39" s="97"/>
      <c r="F39" s="97"/>
      <c r="G39" s="97"/>
      <c r="H39" s="97"/>
      <c r="I39" s="97"/>
      <c r="J39" s="83"/>
      <c r="K39" s="83"/>
      <c r="L39" s="83"/>
      <c r="M39" s="83"/>
      <c r="N39" s="83"/>
      <c r="O39" s="83"/>
      <c r="P39" s="83"/>
      <c r="Q39" s="83"/>
      <c r="R39" s="83"/>
      <c r="S39" s="83"/>
      <c r="T39" s="83"/>
      <c r="U39" s="83"/>
      <c r="V39" s="9"/>
      <c r="W39" s="9"/>
      <c r="X39" s="9"/>
      <c r="Y39" s="9"/>
      <c r="Z39" s="9"/>
      <c r="AA39" s="9"/>
    </row>
    <row r="40" spans="2:27" ht="29.25" customHeight="1">
      <c r="C40" s="132" t="s">
        <v>66</v>
      </c>
      <c r="D40" s="132"/>
      <c r="E40" s="132"/>
      <c r="F40" s="132"/>
      <c r="G40" s="132"/>
      <c r="H40" s="132"/>
      <c r="I40" s="132"/>
      <c r="J40" s="132"/>
      <c r="K40" s="132"/>
      <c r="L40" s="132"/>
      <c r="M40" s="132"/>
      <c r="N40" s="132"/>
      <c r="O40" s="132"/>
      <c r="P40" s="132"/>
      <c r="Q40" s="132"/>
      <c r="R40" s="83"/>
      <c r="S40" s="83"/>
      <c r="T40" s="83"/>
      <c r="U40" s="83"/>
      <c r="V40" s="9"/>
      <c r="W40" s="9"/>
      <c r="X40" s="9"/>
      <c r="Y40" s="9"/>
      <c r="Z40" s="9"/>
      <c r="AA40" s="9"/>
    </row>
    <row r="41" spans="2:27" ht="16.2">
      <c r="B41" s="13" t="s">
        <v>14</v>
      </c>
      <c r="C41" s="14" t="s">
        <v>67</v>
      </c>
      <c r="J41" s="11"/>
      <c r="K41" s="9"/>
      <c r="L41" s="9"/>
      <c r="M41" s="9"/>
      <c r="N41" s="9"/>
      <c r="O41" s="9"/>
      <c r="P41" s="9"/>
      <c r="Q41" s="9"/>
      <c r="R41" s="9"/>
      <c r="S41" s="9"/>
      <c r="T41" s="9"/>
      <c r="U41" s="9"/>
      <c r="V41" s="9"/>
      <c r="W41" s="9"/>
      <c r="X41" s="9"/>
      <c r="Y41" s="9"/>
      <c r="Z41" s="9"/>
      <c r="AA41" s="9"/>
    </row>
    <row r="42" spans="2:27" ht="16.2">
      <c r="B42" s="15"/>
      <c r="C42" s="127" t="s">
        <v>68</v>
      </c>
      <c r="D42" s="125"/>
      <c r="E42" s="125"/>
      <c r="F42" s="125"/>
      <c r="G42" s="125"/>
      <c r="H42" s="125"/>
      <c r="I42" s="125"/>
      <c r="J42" s="125"/>
      <c r="K42" s="125"/>
      <c r="L42" s="125"/>
      <c r="M42" s="125"/>
      <c r="N42" s="125"/>
      <c r="O42" s="125"/>
      <c r="P42" s="125"/>
      <c r="Q42" s="125"/>
      <c r="R42" s="77"/>
      <c r="S42" s="77"/>
      <c r="T42" s="77"/>
      <c r="U42" s="77"/>
      <c r="V42" s="9"/>
      <c r="W42" s="9"/>
      <c r="X42" s="9"/>
      <c r="Y42" s="9"/>
      <c r="Z42" s="9"/>
      <c r="AA42" s="9"/>
    </row>
    <row r="43" spans="2:27">
      <c r="B43" s="15"/>
      <c r="C43" s="126" t="s">
        <v>46</v>
      </c>
      <c r="D43" s="126"/>
      <c r="E43" s="126"/>
      <c r="F43" s="126"/>
      <c r="G43" s="126"/>
      <c r="H43" s="126"/>
      <c r="I43" s="126"/>
      <c r="J43" s="126"/>
      <c r="K43" s="126"/>
      <c r="L43" s="126"/>
      <c r="M43" s="126"/>
      <c r="N43" s="126"/>
      <c r="O43" s="126"/>
      <c r="P43" s="126"/>
      <c r="Q43" s="126"/>
      <c r="R43" s="76"/>
      <c r="S43" s="76"/>
      <c r="T43" s="76"/>
      <c r="U43" s="76"/>
      <c r="V43" s="10"/>
      <c r="W43" s="10"/>
      <c r="X43" s="10"/>
      <c r="Y43" s="10"/>
      <c r="Z43" s="10"/>
      <c r="AA43" s="10"/>
    </row>
    <row r="44" spans="2:27" ht="115.5" customHeight="1">
      <c r="B44" s="15"/>
      <c r="C44" s="126" t="s">
        <v>69</v>
      </c>
      <c r="D44" s="126"/>
      <c r="E44" s="126"/>
      <c r="F44" s="126"/>
      <c r="G44" s="126"/>
      <c r="H44" s="126"/>
      <c r="I44" s="126"/>
      <c r="J44" s="126"/>
      <c r="K44" s="126"/>
      <c r="L44" s="126"/>
      <c r="M44" s="126"/>
      <c r="N44" s="126"/>
      <c r="O44" s="126"/>
      <c r="P44" s="126"/>
      <c r="Q44" s="126"/>
      <c r="R44" s="76"/>
      <c r="S44" s="76"/>
      <c r="T44" s="76"/>
      <c r="U44" s="76"/>
      <c r="V44" s="10"/>
      <c r="W44" s="10"/>
      <c r="X44" s="10"/>
      <c r="Y44" s="10"/>
      <c r="Z44" s="10"/>
      <c r="AA44" s="10"/>
    </row>
    <row r="45" spans="2:27">
      <c r="B45" s="15"/>
      <c r="C45" s="126" t="s">
        <v>70</v>
      </c>
      <c r="D45" s="126"/>
      <c r="E45" s="126"/>
      <c r="F45" s="126"/>
      <c r="G45" s="126"/>
      <c r="H45" s="126"/>
      <c r="I45" s="126"/>
      <c r="J45" s="126"/>
      <c r="K45" s="126"/>
      <c r="L45" s="126"/>
      <c r="M45" s="126"/>
      <c r="N45" s="126"/>
      <c r="O45" s="126"/>
      <c r="P45" s="126"/>
      <c r="Q45" s="126"/>
      <c r="R45" s="76"/>
      <c r="S45" s="76"/>
      <c r="T45" s="76"/>
      <c r="U45" s="76"/>
      <c r="V45" s="6"/>
      <c r="W45" s="6"/>
      <c r="X45" s="6"/>
      <c r="Y45" s="6"/>
      <c r="Z45" s="6"/>
      <c r="AA45" s="6"/>
    </row>
    <row r="46" spans="2:27" ht="52.5" customHeight="1">
      <c r="B46" s="15"/>
      <c r="C46" s="126" t="s">
        <v>71</v>
      </c>
      <c r="D46" s="126"/>
      <c r="E46" s="126"/>
      <c r="F46" s="126"/>
      <c r="G46" s="126"/>
      <c r="H46" s="126"/>
      <c r="I46" s="126"/>
      <c r="J46" s="126"/>
      <c r="K46" s="126"/>
      <c r="L46" s="126"/>
      <c r="M46" s="126"/>
      <c r="N46" s="126"/>
      <c r="O46" s="126"/>
      <c r="P46" s="126"/>
      <c r="Q46" s="126"/>
      <c r="R46" s="76"/>
      <c r="S46" s="76"/>
      <c r="T46" s="76"/>
      <c r="U46" s="76"/>
      <c r="V46" s="8"/>
      <c r="W46" s="8"/>
      <c r="X46" s="8"/>
      <c r="Y46" s="8"/>
      <c r="Z46" s="8"/>
      <c r="AA46" s="8"/>
    </row>
    <row r="47" spans="2:27">
      <c r="B47" s="15"/>
      <c r="C47" s="126" t="s">
        <v>72</v>
      </c>
      <c r="D47" s="126"/>
      <c r="E47" s="126"/>
      <c r="F47" s="126"/>
      <c r="G47" s="126"/>
      <c r="H47" s="126"/>
      <c r="I47" s="126"/>
      <c r="J47" s="126"/>
      <c r="K47" s="126"/>
      <c r="L47" s="126"/>
      <c r="M47" s="126"/>
      <c r="N47" s="126"/>
      <c r="O47" s="126"/>
      <c r="P47" s="126"/>
      <c r="Q47" s="126"/>
      <c r="R47" s="76"/>
      <c r="S47" s="76"/>
      <c r="T47" s="76"/>
      <c r="U47" s="76"/>
      <c r="V47" s="6"/>
      <c r="W47" s="6"/>
      <c r="X47" s="6"/>
      <c r="Y47" s="6"/>
      <c r="Z47" s="6"/>
      <c r="AA47" s="6"/>
    </row>
    <row r="48" spans="2:27" ht="45" customHeight="1">
      <c r="B48" s="15"/>
      <c r="C48" s="126" t="s">
        <v>42</v>
      </c>
      <c r="D48" s="126"/>
      <c r="E48" s="126"/>
      <c r="F48" s="126"/>
      <c r="G48" s="126"/>
      <c r="H48" s="126"/>
      <c r="I48" s="126"/>
      <c r="J48" s="126"/>
      <c r="K48" s="126"/>
      <c r="L48" s="126"/>
      <c r="M48" s="126"/>
      <c r="N48" s="126"/>
      <c r="O48" s="126"/>
      <c r="P48" s="126"/>
      <c r="Q48" s="126"/>
      <c r="R48" s="76"/>
      <c r="S48" s="76"/>
      <c r="T48" s="76"/>
      <c r="U48" s="76"/>
      <c r="V48" s="38"/>
      <c r="W48" s="5"/>
      <c r="X48" s="5"/>
      <c r="Y48" s="16"/>
      <c r="Z48" s="5"/>
      <c r="AA48" s="10"/>
    </row>
    <row r="49" spans="2:27" ht="33.75" customHeight="1">
      <c r="B49" s="15"/>
      <c r="C49" s="126" t="s">
        <v>73</v>
      </c>
      <c r="D49" s="126"/>
      <c r="E49" s="126"/>
      <c r="F49" s="126"/>
      <c r="G49" s="126"/>
      <c r="H49" s="126"/>
      <c r="I49" s="126"/>
      <c r="J49" s="126"/>
      <c r="K49" s="126"/>
      <c r="L49" s="126"/>
      <c r="M49" s="126"/>
      <c r="N49" s="126"/>
      <c r="O49" s="126"/>
      <c r="P49" s="126"/>
      <c r="Q49" s="126"/>
      <c r="R49" s="76"/>
      <c r="S49" s="76"/>
      <c r="T49" s="76"/>
      <c r="U49" s="76"/>
      <c r="V49" s="49"/>
      <c r="W49" s="5"/>
      <c r="X49" s="5"/>
      <c r="Y49" s="16"/>
      <c r="Z49" s="5"/>
      <c r="AA49" s="10"/>
    </row>
    <row r="50" spans="2:27" ht="33.75" customHeight="1">
      <c r="B50" s="15"/>
      <c r="C50" s="133" t="s">
        <v>74</v>
      </c>
      <c r="D50" s="133"/>
      <c r="E50" s="133"/>
      <c r="F50" s="133"/>
      <c r="G50" s="133"/>
      <c r="H50" s="133"/>
      <c r="I50" s="133"/>
      <c r="J50" s="133"/>
      <c r="K50" s="133"/>
      <c r="L50" s="133"/>
      <c r="M50" s="133"/>
      <c r="N50" s="133"/>
      <c r="O50" s="133"/>
      <c r="P50" s="133"/>
      <c r="Q50" s="133"/>
      <c r="R50" s="82"/>
      <c r="S50" s="82"/>
      <c r="T50" s="82"/>
      <c r="U50" s="82"/>
      <c r="V50" s="49"/>
      <c r="W50" s="5"/>
      <c r="X50" s="5"/>
      <c r="Y50" s="16"/>
      <c r="Z50" s="5"/>
      <c r="AA50" s="10"/>
    </row>
    <row r="51" spans="2:27" ht="51" customHeight="1">
      <c r="B51" s="15"/>
      <c r="C51" s="133" t="s">
        <v>75</v>
      </c>
      <c r="D51" s="133"/>
      <c r="E51" s="133"/>
      <c r="F51" s="133"/>
      <c r="G51" s="133"/>
      <c r="H51" s="133"/>
      <c r="I51" s="133"/>
      <c r="J51" s="133"/>
      <c r="K51" s="133"/>
      <c r="L51" s="133"/>
      <c r="M51" s="133"/>
      <c r="N51" s="133"/>
      <c r="O51" s="133"/>
      <c r="P51" s="133"/>
      <c r="Q51" s="133"/>
      <c r="R51" s="82"/>
      <c r="S51" s="82"/>
      <c r="T51" s="82"/>
      <c r="U51" s="82"/>
      <c r="V51" s="49"/>
      <c r="W51" s="5"/>
      <c r="X51" s="5"/>
      <c r="Y51" s="16"/>
      <c r="Z51" s="5"/>
      <c r="AA51" s="10"/>
    </row>
    <row r="52" spans="2:27" ht="51" customHeight="1">
      <c r="B52" s="15"/>
      <c r="C52" s="133" t="s">
        <v>76</v>
      </c>
      <c r="D52" s="133"/>
      <c r="E52" s="133"/>
      <c r="F52" s="133"/>
      <c r="G52" s="133"/>
      <c r="H52" s="133"/>
      <c r="I52" s="133"/>
      <c r="J52" s="133"/>
      <c r="K52" s="133"/>
      <c r="L52" s="133"/>
      <c r="M52" s="133"/>
      <c r="N52" s="133"/>
      <c r="O52" s="133"/>
      <c r="P52" s="133"/>
      <c r="Q52" s="133"/>
      <c r="R52" s="82"/>
      <c r="S52" s="82"/>
      <c r="T52" s="82"/>
      <c r="U52" s="82"/>
      <c r="V52" s="49"/>
      <c r="W52" s="5"/>
      <c r="X52" s="5"/>
      <c r="Y52" s="16"/>
      <c r="Z52" s="5"/>
      <c r="AA52" s="10"/>
    </row>
    <row r="53" spans="2:27" ht="195" customHeight="1">
      <c r="B53" s="15"/>
      <c r="C53" s="130" t="s">
        <v>77</v>
      </c>
      <c r="D53" s="130"/>
      <c r="E53" s="130"/>
      <c r="F53" s="130"/>
      <c r="G53" s="130"/>
      <c r="H53" s="130"/>
      <c r="I53" s="130"/>
      <c r="J53" s="130"/>
      <c r="K53" s="130"/>
      <c r="L53" s="130"/>
      <c r="M53" s="130"/>
      <c r="N53" s="130"/>
      <c r="O53" s="130"/>
      <c r="P53" s="130"/>
      <c r="Q53" s="130"/>
      <c r="R53" s="78"/>
      <c r="S53" s="78"/>
      <c r="T53" s="78"/>
      <c r="U53" s="78"/>
      <c r="V53" s="49"/>
      <c r="W53" s="5"/>
      <c r="X53" s="5"/>
      <c r="Y53" s="16"/>
      <c r="Z53" s="5"/>
      <c r="AA53" s="10"/>
    </row>
    <row r="54" spans="2:27">
      <c r="B54" s="15"/>
      <c r="C54" s="130" t="s">
        <v>78</v>
      </c>
      <c r="D54" s="130"/>
      <c r="E54" s="130"/>
      <c r="F54" s="130"/>
      <c r="G54" s="130"/>
      <c r="H54" s="130"/>
      <c r="I54" s="130"/>
      <c r="J54" s="130"/>
      <c r="K54" s="130"/>
      <c r="L54" s="130"/>
      <c r="M54" s="130"/>
      <c r="N54" s="130"/>
      <c r="O54" s="130"/>
      <c r="P54" s="130"/>
      <c r="Q54" s="130"/>
      <c r="R54" s="78"/>
      <c r="S54" s="78"/>
      <c r="T54" s="78"/>
      <c r="U54" s="78"/>
      <c r="V54" s="49"/>
      <c r="W54" s="5"/>
      <c r="X54" s="5"/>
      <c r="Y54" s="16"/>
      <c r="Z54" s="5"/>
      <c r="AA54" s="10"/>
    </row>
    <row r="55" spans="2:27" ht="8.25" customHeight="1">
      <c r="B55" s="15"/>
      <c r="C55" s="15"/>
      <c r="J55" s="10"/>
      <c r="K55" s="10"/>
      <c r="L55" s="10"/>
      <c r="M55" s="38"/>
      <c r="N55" s="38"/>
      <c r="O55" s="38"/>
      <c r="P55" s="49"/>
      <c r="Q55" s="49"/>
      <c r="R55" s="49"/>
      <c r="S55" s="49"/>
      <c r="T55" s="49"/>
      <c r="U55" s="49"/>
      <c r="V55" s="38"/>
      <c r="W55" s="38"/>
      <c r="X55" s="49"/>
      <c r="Y55" s="38"/>
      <c r="Z55" s="38"/>
      <c r="AA55" s="38"/>
    </row>
    <row r="56" spans="2:27">
      <c r="B56" s="13" t="s">
        <v>15</v>
      </c>
      <c r="C56" s="14" t="s">
        <v>79</v>
      </c>
      <c r="J56" s="10"/>
      <c r="K56" s="10"/>
      <c r="L56" s="10"/>
      <c r="M56" s="38"/>
      <c r="N56" s="38"/>
      <c r="O56" s="38"/>
      <c r="P56" s="49"/>
      <c r="Q56" s="49"/>
      <c r="R56" s="49"/>
      <c r="S56" s="49"/>
      <c r="T56" s="49"/>
      <c r="U56" s="49"/>
      <c r="V56" s="38"/>
      <c r="W56" s="38"/>
      <c r="X56" s="49"/>
      <c r="Y56" s="38"/>
      <c r="Z56" s="38"/>
      <c r="AA56" s="38"/>
    </row>
    <row r="57" spans="2:27" ht="39" customHeight="1">
      <c r="B57" s="15"/>
      <c r="C57" s="126" t="s">
        <v>80</v>
      </c>
      <c r="D57" s="126"/>
      <c r="E57" s="126"/>
      <c r="F57" s="126"/>
      <c r="G57" s="126"/>
      <c r="H57" s="126"/>
      <c r="I57" s="126"/>
      <c r="J57" s="126"/>
      <c r="K57" s="126"/>
      <c r="L57" s="126"/>
      <c r="M57" s="126"/>
      <c r="N57" s="126"/>
      <c r="O57" s="126"/>
      <c r="P57" s="126"/>
      <c r="Q57" s="126"/>
      <c r="R57" s="79"/>
      <c r="S57" s="79"/>
      <c r="T57" s="79"/>
      <c r="U57" s="79"/>
      <c r="V57" s="49"/>
      <c r="W57" s="49"/>
      <c r="X57" s="49"/>
      <c r="Y57" s="49"/>
      <c r="Z57" s="49"/>
      <c r="AA57" s="49"/>
    </row>
    <row r="58" spans="2:27" ht="135.75" customHeight="1">
      <c r="B58" s="15"/>
      <c r="C58" s="82"/>
      <c r="D58" s="82"/>
      <c r="E58" s="97"/>
      <c r="F58" s="97"/>
      <c r="G58" s="97"/>
      <c r="H58" s="97"/>
      <c r="I58" s="97"/>
      <c r="J58" s="82"/>
      <c r="K58" s="82"/>
      <c r="L58" s="82"/>
      <c r="M58" s="82"/>
      <c r="N58" s="82"/>
      <c r="O58" s="82"/>
      <c r="P58" s="82"/>
      <c r="Q58" s="82"/>
      <c r="R58" s="84"/>
      <c r="S58" s="84"/>
      <c r="T58" s="84"/>
      <c r="U58" s="84"/>
      <c r="V58" s="49"/>
      <c r="W58" s="49"/>
      <c r="X58" s="49"/>
      <c r="Y58" s="49"/>
      <c r="Z58" s="49"/>
      <c r="AA58" s="49"/>
    </row>
    <row r="59" spans="2:27" ht="90" customHeight="1">
      <c r="B59" s="15"/>
      <c r="C59" s="82"/>
      <c r="D59" s="82"/>
      <c r="E59" s="97"/>
      <c r="F59" s="97"/>
      <c r="G59" s="97"/>
      <c r="H59" s="97"/>
      <c r="I59" s="97"/>
      <c r="J59" s="82"/>
      <c r="K59" s="82"/>
      <c r="L59" s="82"/>
      <c r="M59" s="82"/>
      <c r="N59" s="82"/>
      <c r="O59" s="82"/>
      <c r="P59" s="82"/>
      <c r="Q59" s="82"/>
      <c r="R59" s="84"/>
      <c r="S59" s="84"/>
      <c r="T59" s="84"/>
      <c r="U59" s="84"/>
      <c r="V59" s="49"/>
      <c r="W59" s="49"/>
      <c r="X59" s="49"/>
      <c r="Y59" s="49"/>
      <c r="Z59" s="49"/>
      <c r="AA59" s="49"/>
    </row>
    <row r="60" spans="2:27" ht="95.25" customHeight="1">
      <c r="B60" s="15"/>
      <c r="C60" s="82"/>
      <c r="D60" s="82"/>
      <c r="E60" s="97"/>
      <c r="F60" s="97"/>
      <c r="G60" s="97"/>
      <c r="H60" s="97"/>
      <c r="I60" s="97"/>
      <c r="J60" s="82"/>
      <c r="K60" s="82"/>
      <c r="L60" s="82"/>
      <c r="M60" s="82"/>
      <c r="N60" s="82"/>
      <c r="O60" s="82"/>
      <c r="P60" s="82"/>
      <c r="Q60" s="82"/>
      <c r="R60" s="84"/>
      <c r="S60" s="84"/>
      <c r="T60" s="84"/>
      <c r="U60" s="84"/>
      <c r="V60" s="49"/>
      <c r="W60" s="49"/>
      <c r="X60" s="49"/>
      <c r="Y60" s="49"/>
      <c r="Z60" s="49"/>
      <c r="AA60" s="49"/>
    </row>
    <row r="61" spans="2:27" ht="129" customHeight="1">
      <c r="B61" s="15"/>
      <c r="C61" s="82"/>
      <c r="D61" s="82"/>
      <c r="E61" s="97"/>
      <c r="F61" s="97"/>
      <c r="G61" s="97"/>
      <c r="H61" s="97"/>
      <c r="I61" s="97"/>
      <c r="J61" s="82"/>
      <c r="K61" s="82"/>
      <c r="L61" s="82"/>
      <c r="M61" s="82"/>
      <c r="N61" s="82"/>
      <c r="O61" s="82"/>
      <c r="P61" s="82"/>
      <c r="Q61" s="82"/>
      <c r="R61" s="84"/>
      <c r="S61" s="84"/>
      <c r="T61" s="84"/>
      <c r="U61" s="84"/>
      <c r="V61" s="49"/>
      <c r="W61" s="49"/>
      <c r="X61" s="49"/>
      <c r="Y61" s="49"/>
      <c r="Z61" s="49"/>
      <c r="AA61" s="49"/>
    </row>
    <row r="62" spans="2:27" ht="129" customHeight="1">
      <c r="B62" s="15"/>
      <c r="C62" s="82"/>
      <c r="D62" s="82"/>
      <c r="E62" s="97"/>
      <c r="F62" s="97"/>
      <c r="G62" s="97"/>
      <c r="H62" s="97"/>
      <c r="I62" s="97"/>
      <c r="J62" s="82"/>
      <c r="K62" s="82"/>
      <c r="L62" s="82"/>
      <c r="M62" s="82"/>
      <c r="N62" s="82"/>
      <c r="O62" s="82"/>
      <c r="P62" s="82"/>
      <c r="Q62" s="82"/>
      <c r="R62" s="84"/>
      <c r="S62" s="84"/>
      <c r="T62" s="84"/>
      <c r="U62" s="84"/>
      <c r="V62" s="49"/>
      <c r="W62" s="49"/>
      <c r="X62" s="49"/>
      <c r="Y62" s="49"/>
      <c r="Z62" s="49"/>
      <c r="AA62" s="49"/>
    </row>
    <row r="63" spans="2:27" ht="129" customHeight="1">
      <c r="B63" s="15"/>
      <c r="C63" s="82"/>
      <c r="D63" s="82"/>
      <c r="E63" s="97"/>
      <c r="F63" s="97"/>
      <c r="G63" s="97"/>
      <c r="H63" s="97"/>
      <c r="I63" s="97"/>
      <c r="J63" s="82"/>
      <c r="K63" s="82"/>
      <c r="L63" s="82"/>
      <c r="M63" s="82"/>
      <c r="N63" s="82"/>
      <c r="O63" s="82"/>
      <c r="P63" s="82"/>
      <c r="Q63" s="82"/>
      <c r="R63" s="84"/>
      <c r="S63" s="84"/>
      <c r="T63" s="84"/>
      <c r="U63" s="84"/>
      <c r="V63" s="49"/>
      <c r="W63" s="49"/>
      <c r="X63" s="49"/>
      <c r="Y63" s="49"/>
      <c r="Z63" s="49"/>
      <c r="AA63" s="49"/>
    </row>
    <row r="64" spans="2:27" ht="111" customHeight="1">
      <c r="B64" s="15"/>
      <c r="C64" s="126" t="s">
        <v>81</v>
      </c>
      <c r="D64" s="126"/>
      <c r="E64" s="126"/>
      <c r="F64" s="126"/>
      <c r="G64" s="126"/>
      <c r="H64" s="126"/>
      <c r="I64" s="126"/>
      <c r="J64" s="126"/>
      <c r="K64" s="126"/>
      <c r="L64" s="126"/>
      <c r="M64" s="126"/>
      <c r="N64" s="126"/>
      <c r="O64" s="126"/>
      <c r="P64" s="126"/>
      <c r="Q64" s="126"/>
      <c r="R64" s="76"/>
      <c r="S64" s="76"/>
      <c r="T64" s="76"/>
      <c r="U64" s="76"/>
      <c r="V64" s="38"/>
      <c r="W64" s="38"/>
      <c r="X64" s="49"/>
      <c r="Y64" s="38"/>
      <c r="Z64" s="38"/>
      <c r="AA64" s="38"/>
    </row>
    <row r="65" spans="1:27" ht="63" customHeight="1">
      <c r="B65" s="15"/>
      <c r="C65" s="126" t="s">
        <v>82</v>
      </c>
      <c r="D65" s="126"/>
      <c r="E65" s="126"/>
      <c r="F65" s="126"/>
      <c r="G65" s="126"/>
      <c r="H65" s="126"/>
      <c r="I65" s="126"/>
      <c r="J65" s="126"/>
      <c r="K65" s="126"/>
      <c r="L65" s="126"/>
      <c r="M65" s="126"/>
      <c r="N65" s="126"/>
      <c r="O65" s="126"/>
      <c r="P65" s="126"/>
      <c r="Q65" s="126"/>
      <c r="R65" s="76"/>
      <c r="S65" s="76"/>
      <c r="T65" s="76"/>
      <c r="U65" s="76"/>
      <c r="V65" s="49"/>
      <c r="W65" s="49"/>
      <c r="X65" s="49"/>
      <c r="Y65" s="49"/>
      <c r="Z65" s="49"/>
      <c r="AA65" s="49"/>
    </row>
    <row r="66" spans="1:27" ht="52.5" customHeight="1">
      <c r="B66" s="15"/>
      <c r="C66" s="126" t="s">
        <v>83</v>
      </c>
      <c r="D66" s="126"/>
      <c r="E66" s="126"/>
      <c r="F66" s="126"/>
      <c r="G66" s="126"/>
      <c r="H66" s="126"/>
      <c r="I66" s="126"/>
      <c r="J66" s="126"/>
      <c r="K66" s="126"/>
      <c r="L66" s="126"/>
      <c r="M66" s="126"/>
      <c r="N66" s="126"/>
      <c r="O66" s="126"/>
      <c r="P66" s="126"/>
      <c r="Q66" s="126"/>
      <c r="R66" s="76"/>
      <c r="S66" s="76"/>
      <c r="T66" s="76"/>
      <c r="U66" s="76"/>
      <c r="V66" s="49"/>
      <c r="W66" s="49"/>
      <c r="X66" s="49"/>
      <c r="Y66" s="49"/>
      <c r="Z66" s="49"/>
      <c r="AA66" s="49"/>
    </row>
    <row r="67" spans="1:27" ht="52.5" customHeight="1">
      <c r="B67" s="15"/>
      <c r="C67" s="126" t="s">
        <v>84</v>
      </c>
      <c r="D67" s="126"/>
      <c r="E67" s="126"/>
      <c r="F67" s="126"/>
      <c r="G67" s="126"/>
      <c r="H67" s="126"/>
      <c r="I67" s="126"/>
      <c r="J67" s="126"/>
      <c r="K67" s="126"/>
      <c r="L67" s="126"/>
      <c r="M67" s="126"/>
      <c r="N67" s="126"/>
      <c r="O67" s="126"/>
      <c r="P67" s="126"/>
      <c r="Q67" s="126"/>
      <c r="R67" s="76"/>
      <c r="S67" s="76"/>
      <c r="T67" s="76"/>
      <c r="U67" s="76"/>
      <c r="V67" s="49"/>
      <c r="W67" s="49"/>
      <c r="X67" s="49"/>
      <c r="Y67" s="49"/>
      <c r="Z67" s="49"/>
      <c r="AA67" s="49"/>
    </row>
    <row r="68" spans="1:27" ht="64.5" customHeight="1">
      <c r="B68" s="15"/>
      <c r="C68" s="126" t="s">
        <v>85</v>
      </c>
      <c r="D68" s="126"/>
      <c r="E68" s="126"/>
      <c r="F68" s="126"/>
      <c r="G68" s="126"/>
      <c r="H68" s="126"/>
      <c r="I68" s="126"/>
      <c r="J68" s="126"/>
      <c r="K68" s="126"/>
      <c r="L68" s="126"/>
      <c r="M68" s="126"/>
      <c r="N68" s="126"/>
      <c r="O68" s="126"/>
      <c r="P68" s="126"/>
      <c r="Q68" s="126"/>
      <c r="R68" s="76"/>
      <c r="S68" s="76"/>
      <c r="T68" s="76"/>
      <c r="U68" s="76"/>
      <c r="V68" s="49"/>
      <c r="W68" s="49"/>
      <c r="X68" s="49"/>
      <c r="Y68" s="49"/>
      <c r="Z68" s="49"/>
      <c r="AA68" s="49"/>
    </row>
    <row r="69" spans="1:27" ht="135" customHeight="1">
      <c r="B69" s="15"/>
      <c r="C69" s="126" t="s">
        <v>86</v>
      </c>
      <c r="D69" s="126"/>
      <c r="E69" s="126"/>
      <c r="F69" s="126"/>
      <c r="G69" s="126"/>
      <c r="H69" s="126"/>
      <c r="I69" s="126"/>
      <c r="J69" s="126"/>
      <c r="K69" s="126"/>
      <c r="L69" s="126"/>
      <c r="M69" s="126"/>
      <c r="N69" s="126"/>
      <c r="O69" s="126"/>
      <c r="P69" s="126"/>
      <c r="Q69" s="126"/>
      <c r="R69" s="76"/>
      <c r="S69" s="76"/>
      <c r="T69" s="76"/>
      <c r="U69" s="76"/>
      <c r="V69" s="49"/>
      <c r="W69" s="49"/>
      <c r="X69" s="49"/>
      <c r="Y69" s="49"/>
      <c r="Z69" s="49"/>
      <c r="AA69" s="49"/>
    </row>
    <row r="70" spans="1:27" ht="69.75" customHeight="1">
      <c r="B70" s="15"/>
      <c r="C70" s="126" t="s">
        <v>87</v>
      </c>
      <c r="D70" s="126"/>
      <c r="E70" s="126"/>
      <c r="F70" s="126"/>
      <c r="G70" s="126"/>
      <c r="H70" s="126"/>
      <c r="I70" s="126"/>
      <c r="J70" s="126"/>
      <c r="K70" s="126"/>
      <c r="L70" s="126"/>
      <c r="M70" s="126"/>
      <c r="N70" s="126"/>
      <c r="O70" s="126"/>
      <c r="P70" s="126"/>
      <c r="Q70" s="126"/>
      <c r="R70" s="76"/>
      <c r="S70" s="76"/>
      <c r="T70" s="76"/>
      <c r="U70" s="76"/>
      <c r="V70" s="49"/>
      <c r="W70" s="49"/>
      <c r="X70" s="49"/>
      <c r="Y70" s="49"/>
      <c r="Z70" s="49"/>
      <c r="AA70" s="49"/>
    </row>
    <row r="71" spans="1:27">
      <c r="A71" s="1" t="s">
        <v>88</v>
      </c>
      <c r="B71" s="13"/>
      <c r="C71" s="129" t="s">
        <v>88</v>
      </c>
      <c r="D71" s="129"/>
      <c r="E71" s="129"/>
      <c r="F71" s="129"/>
      <c r="G71" s="129"/>
      <c r="H71" s="129"/>
      <c r="I71" s="129"/>
      <c r="J71" s="129"/>
    </row>
    <row r="72" spans="1:27" ht="30" customHeight="1">
      <c r="C72" s="126" t="s">
        <v>89</v>
      </c>
      <c r="D72" s="125"/>
      <c r="E72" s="125"/>
      <c r="F72" s="125"/>
      <c r="G72" s="125"/>
      <c r="H72" s="125"/>
      <c r="I72" s="125"/>
      <c r="J72" s="125"/>
      <c r="K72" s="125"/>
      <c r="L72" s="125"/>
      <c r="M72" s="125"/>
      <c r="N72" s="125"/>
      <c r="O72" s="125"/>
      <c r="P72" s="125"/>
      <c r="Q72" s="125"/>
      <c r="R72" s="77"/>
      <c r="S72" s="77"/>
      <c r="T72" s="77"/>
      <c r="U72" s="77"/>
    </row>
    <row r="73" spans="1:27" ht="23.25" customHeight="1">
      <c r="C73" s="57">
        <v>10</v>
      </c>
      <c r="D73" s="128" t="s">
        <v>31</v>
      </c>
      <c r="E73" s="128"/>
      <c r="F73" s="128"/>
      <c r="G73" s="128"/>
      <c r="H73" s="128"/>
      <c r="I73" s="128"/>
      <c r="J73" s="128"/>
      <c r="K73" s="128"/>
      <c r="L73" s="128"/>
      <c r="M73" s="128"/>
      <c r="N73" s="128"/>
      <c r="O73" s="128"/>
      <c r="P73" s="128"/>
      <c r="Q73" s="128"/>
      <c r="R73" s="81"/>
      <c r="S73" s="81"/>
      <c r="T73" s="81"/>
      <c r="U73" s="81"/>
    </row>
    <row r="74" spans="1:27" ht="20.25" customHeight="1">
      <c r="C74" s="57">
        <v>5</v>
      </c>
      <c r="D74" s="128" t="s">
        <v>32</v>
      </c>
      <c r="E74" s="128"/>
      <c r="F74" s="128"/>
      <c r="G74" s="128"/>
      <c r="H74" s="128"/>
      <c r="I74" s="128"/>
      <c r="J74" s="128"/>
      <c r="K74" s="128"/>
      <c r="L74" s="128"/>
      <c r="M74" s="128"/>
      <c r="N74" s="128"/>
      <c r="O74" s="128"/>
      <c r="P74" s="128"/>
      <c r="Q74" s="128"/>
      <c r="R74" s="81"/>
      <c r="S74" s="81"/>
      <c r="T74" s="81"/>
      <c r="U74" s="81"/>
    </row>
    <row r="75" spans="1:27" ht="36" customHeight="1">
      <c r="C75" s="126" t="s">
        <v>90</v>
      </c>
      <c r="D75" s="125"/>
      <c r="E75" s="125"/>
      <c r="F75" s="125"/>
      <c r="G75" s="125"/>
      <c r="H75" s="125"/>
      <c r="I75" s="125"/>
      <c r="J75" s="125"/>
      <c r="K75" s="125"/>
      <c r="L75" s="125"/>
      <c r="M75" s="125"/>
      <c r="N75" s="125"/>
      <c r="O75" s="125"/>
      <c r="P75" s="125"/>
      <c r="Q75" s="125"/>
      <c r="R75" s="77"/>
      <c r="S75" s="77"/>
      <c r="T75" s="77"/>
      <c r="U75" s="77"/>
    </row>
    <row r="76" spans="1:27" ht="6" customHeight="1">
      <c r="C76" s="51"/>
      <c r="D76" s="51"/>
      <c r="E76" s="96"/>
      <c r="F76" s="96"/>
      <c r="G76" s="96"/>
      <c r="H76" s="96"/>
      <c r="I76" s="96"/>
      <c r="J76" s="51"/>
      <c r="K76" s="51"/>
      <c r="L76" s="51"/>
      <c r="M76" s="51"/>
      <c r="N76" s="51"/>
      <c r="O76" s="51"/>
      <c r="P76" s="71"/>
      <c r="Q76" s="71"/>
      <c r="R76" s="77"/>
      <c r="S76" s="77"/>
      <c r="T76" s="77"/>
      <c r="U76" s="77"/>
    </row>
    <row r="77" spans="1:27">
      <c r="B77" s="13"/>
      <c r="C77" s="14"/>
    </row>
    <row r="78" spans="1:27" ht="36.75" customHeight="1">
      <c r="C78" s="127"/>
      <c r="D78" s="127"/>
      <c r="E78" s="127"/>
      <c r="F78" s="127"/>
      <c r="G78" s="127"/>
      <c r="H78" s="127"/>
      <c r="I78" s="127"/>
      <c r="J78" s="127"/>
      <c r="K78" s="127"/>
      <c r="L78" s="127"/>
      <c r="M78" s="127"/>
      <c r="N78" s="127"/>
      <c r="O78" s="127"/>
      <c r="P78" s="127"/>
      <c r="Q78" s="127"/>
      <c r="R78" s="80"/>
      <c r="S78" s="80"/>
      <c r="T78" s="80"/>
      <c r="U78" s="80"/>
    </row>
    <row r="79" spans="1:27" ht="45.75" customHeight="1"/>
    <row r="80" spans="1:27" ht="47.25" customHeight="1"/>
    <row r="81" spans="3:21" ht="32.25" customHeight="1"/>
    <row r="82" spans="3:21" ht="73.5" customHeight="1"/>
    <row r="83" spans="3:21" ht="32.25" customHeight="1">
      <c r="C83" s="125"/>
      <c r="D83" s="125"/>
      <c r="E83" s="125"/>
      <c r="F83" s="125"/>
      <c r="G83" s="125"/>
      <c r="H83" s="125"/>
      <c r="I83" s="125"/>
      <c r="J83" s="125"/>
      <c r="K83" s="125"/>
      <c r="L83" s="125"/>
      <c r="M83" s="125"/>
      <c r="N83" s="125"/>
      <c r="O83" s="125"/>
      <c r="P83" s="125"/>
      <c r="Q83" s="125"/>
      <c r="R83" s="77"/>
      <c r="S83" s="77"/>
      <c r="T83" s="77"/>
      <c r="U83" s="77"/>
    </row>
  </sheetData>
  <mergeCells count="114">
    <mergeCell ref="C30:Q30"/>
    <mergeCell ref="C23:D23"/>
    <mergeCell ref="K10:L10"/>
    <mergeCell ref="J13:J14"/>
    <mergeCell ref="M11:O13"/>
    <mergeCell ref="J15:J18"/>
    <mergeCell ref="K15:L16"/>
    <mergeCell ref="K11:L13"/>
    <mergeCell ref="J19:J20"/>
    <mergeCell ref="K19:L20"/>
    <mergeCell ref="E10:I10"/>
    <mergeCell ref="E12:I12"/>
    <mergeCell ref="E13:I14"/>
    <mergeCell ref="E15:I18"/>
    <mergeCell ref="W13:W14"/>
    <mergeCell ref="V13:V14"/>
    <mergeCell ref="W16:W18"/>
    <mergeCell ref="V16:V18"/>
    <mergeCell ref="N19:N20"/>
    <mergeCell ref="J21:Q21"/>
    <mergeCell ref="B9:B14"/>
    <mergeCell ref="C9:D14"/>
    <mergeCell ref="Z9:Z14"/>
    <mergeCell ref="Y15:Y20"/>
    <mergeCell ref="N17:N18"/>
    <mergeCell ref="O17:O18"/>
    <mergeCell ref="V9:W12"/>
    <mergeCell ref="B15:B20"/>
    <mergeCell ref="O19:O20"/>
    <mergeCell ref="C15:D20"/>
    <mergeCell ref="K17:L17"/>
    <mergeCell ref="M19:M20"/>
    <mergeCell ref="J9:L9"/>
    <mergeCell ref="Z15:Z20"/>
    <mergeCell ref="T19:T20"/>
    <mergeCell ref="U19:U20"/>
    <mergeCell ref="K14:L14"/>
    <mergeCell ref="M17:M18"/>
    <mergeCell ref="B8:AA8"/>
    <mergeCell ref="J3:K3"/>
    <mergeCell ref="J6:K6"/>
    <mergeCell ref="J4:K5"/>
    <mergeCell ref="L4:AA5"/>
    <mergeCell ref="L3:AA3"/>
    <mergeCell ref="L6:AA6"/>
    <mergeCell ref="B2:D6"/>
    <mergeCell ref="J2:AA2"/>
    <mergeCell ref="J7:K7"/>
    <mergeCell ref="B7:D7"/>
    <mergeCell ref="M7:N7"/>
    <mergeCell ref="O7:AA7"/>
    <mergeCell ref="E3:I7"/>
    <mergeCell ref="AA15:AA20"/>
    <mergeCell ref="AA9:AA14"/>
    <mergeCell ref="Y9:Y14"/>
    <mergeCell ref="X9:X13"/>
    <mergeCell ref="X16:X18"/>
    <mergeCell ref="X19:X20"/>
    <mergeCell ref="M10:O10"/>
    <mergeCell ref="W19:W20"/>
    <mergeCell ref="V19:V20"/>
    <mergeCell ref="P10:R10"/>
    <mergeCell ref="P11:R13"/>
    <mergeCell ref="R17:R18"/>
    <mergeCell ref="R19:R20"/>
    <mergeCell ref="M9:U9"/>
    <mergeCell ref="S10:U10"/>
    <mergeCell ref="S11:U13"/>
    <mergeCell ref="P17:P18"/>
    <mergeCell ref="Q17:Q18"/>
    <mergeCell ref="P19:P20"/>
    <mergeCell ref="Q19:Q20"/>
    <mergeCell ref="S17:S18"/>
    <mergeCell ref="T17:T18"/>
    <mergeCell ref="U17:U18"/>
    <mergeCell ref="S19:S20"/>
    <mergeCell ref="C65:Q65"/>
    <mergeCell ref="C32:Q32"/>
    <mergeCell ref="C35:Q35"/>
    <mergeCell ref="C49:Q49"/>
    <mergeCell ref="C53:Q53"/>
    <mergeCell ref="C54:Q54"/>
    <mergeCell ref="C57:Q57"/>
    <mergeCell ref="C43:Q43"/>
    <mergeCell ref="C37:Q37"/>
    <mergeCell ref="C38:Q38"/>
    <mergeCell ref="C40:Q40"/>
    <mergeCell ref="C50:Q50"/>
    <mergeCell ref="C51:Q51"/>
    <mergeCell ref="C52:Q52"/>
    <mergeCell ref="C83:Q83"/>
    <mergeCell ref="C75:Q75"/>
    <mergeCell ref="C42:Q42"/>
    <mergeCell ref="D73:Q73"/>
    <mergeCell ref="D74:Q74"/>
    <mergeCell ref="C26:Q26"/>
    <mergeCell ref="D27:Q27"/>
    <mergeCell ref="C66:Q66"/>
    <mergeCell ref="C72:Q72"/>
    <mergeCell ref="C71:J71"/>
    <mergeCell ref="C78:Q78"/>
    <mergeCell ref="C48:Q48"/>
    <mergeCell ref="C68:Q68"/>
    <mergeCell ref="C69:Q69"/>
    <mergeCell ref="C70:Q70"/>
    <mergeCell ref="C31:Q31"/>
    <mergeCell ref="C33:Q33"/>
    <mergeCell ref="C34:Q34"/>
    <mergeCell ref="C64:Q64"/>
    <mergeCell ref="C44:Q44"/>
    <mergeCell ref="C45:Q45"/>
    <mergeCell ref="C46:Q46"/>
    <mergeCell ref="C47:Q47"/>
    <mergeCell ref="C67:Q67"/>
  </mergeCells>
  <conditionalFormatting sqref="K15">
    <cfRule type="containsText" dxfId="69" priority="2289" operator="containsText" text="CUMPLE/NO CUMPLE">
      <formula>NOT(ISERROR(SEARCH("CUMPLE/NO CUMPLE",K15)))</formula>
    </cfRule>
    <cfRule type="containsText" dxfId="68" priority="2290" stopIfTrue="1" operator="containsText" text="NO CUMPLE">
      <formula>NOT(ISERROR(SEARCH("NO CUMPLE",K15)))</formula>
    </cfRule>
    <cfRule type="containsText" dxfId="67" priority="2291" stopIfTrue="1" operator="containsText" text="CUMPLE">
      <formula>NOT(ISERROR(SEARCH("CUMPLE",K15)))</formula>
    </cfRule>
    <cfRule type="expression" dxfId="66" priority="2292" stopIfTrue="1">
      <formula>"CUMPLE"</formula>
    </cfRule>
    <cfRule type="expression" dxfId="65" priority="2293" stopIfTrue="1">
      <formula>"CUMPLE"</formula>
    </cfRule>
  </conditionalFormatting>
  <conditionalFormatting sqref="Z15">
    <cfRule type="containsText" dxfId="64" priority="2322" operator="containsText" text="CUMPLE/NO CUMPLE">
      <formula>NOT(ISERROR(SEARCH("CUMPLE/NO CUMPLE",Z15)))</formula>
    </cfRule>
    <cfRule type="containsText" dxfId="63" priority="2323" stopIfTrue="1" operator="containsText" text="NO CUMPLE">
      <formula>NOT(ISERROR(SEARCH("NO CUMPLE",Z15)))</formula>
    </cfRule>
    <cfRule type="containsText" dxfId="62" priority="2324" stopIfTrue="1" operator="containsText" text="CUMPLE">
      <formula>NOT(ISERROR(SEARCH("CUMPLE",Z15)))</formula>
    </cfRule>
    <cfRule type="expression" dxfId="61" priority="2325" stopIfTrue="1">
      <formula>"CUMPLE"</formula>
    </cfRule>
    <cfRule type="expression" dxfId="60" priority="2326" stopIfTrue="1">
      <formula>"CUMPLE"</formula>
    </cfRule>
  </conditionalFormatting>
  <conditionalFormatting sqref="J15">
    <cfRule type="containsText" dxfId="59" priority="2298" operator="containsText" text="CUMPLE/NO CUMPLE">
      <formula>NOT(ISERROR(SEARCH("CUMPLE/NO CUMPLE",J15)))</formula>
    </cfRule>
    <cfRule type="containsText" dxfId="58" priority="2299" operator="containsText" text="NO CUMPLE">
      <formula>NOT(ISERROR(SEARCH("NO CUMPLE",J15)))</formula>
    </cfRule>
    <cfRule type="containsText" dxfId="57" priority="2300" operator="containsText" text="CUMPLE">
      <formula>NOT(ISERROR(SEARCH("CUMPLE",J15)))</formula>
    </cfRule>
    <cfRule type="containsText" dxfId="56" priority="2301" operator="containsText" text="CUMPLE/NO CUMPLE">
      <formula>NOT(ISERROR(SEARCH("CUMPLE/NO CUMPLE",J15)))</formula>
    </cfRule>
  </conditionalFormatting>
  <conditionalFormatting sqref="L18">
    <cfRule type="containsText" dxfId="55" priority="2294" operator="containsText" text="CUMPLE/NO CUMPLE">
      <formula>NOT(ISERROR(SEARCH("CUMPLE/NO CUMPLE",L18)))</formula>
    </cfRule>
    <cfRule type="containsText" dxfId="54" priority="2295" operator="containsText" text="NO CUMPLE">
      <formula>NOT(ISERROR(SEARCH("NO CUMPLE",L18)))</formula>
    </cfRule>
    <cfRule type="containsText" dxfId="53" priority="2296" operator="containsText" text="CUMPLE">
      <formula>NOT(ISERROR(SEARCH("CUMPLE",L18)))</formula>
    </cfRule>
    <cfRule type="containsText" dxfId="52" priority="2297" operator="containsText" text="CUMPLE/NO CUMPLE">
      <formula>NOT(ISERROR(SEARCH("CUMPLE/NO CUMPLE",L18)))</formula>
    </cfRule>
  </conditionalFormatting>
  <conditionalFormatting sqref="M16:N16">
    <cfRule type="containsText" dxfId="51" priority="66" operator="containsText" text="CUMPLE/NO CUMPLE">
      <formula>NOT(ISERROR(SEARCH("CUMPLE/NO CUMPLE",M16)))</formula>
    </cfRule>
    <cfRule type="containsText" dxfId="50" priority="67" operator="containsText" text="NO CUMPLE">
      <formula>NOT(ISERROR(SEARCH("NO CUMPLE",M16)))</formula>
    </cfRule>
    <cfRule type="containsText" dxfId="49" priority="68" operator="containsText" text="CUMPLE">
      <formula>NOT(ISERROR(SEARCH("CUMPLE",M16)))</formula>
    </cfRule>
    <cfRule type="containsText" dxfId="48" priority="69" operator="containsText" text="CUMPLE/NO CUMPLE">
      <formula>NOT(ISERROR(SEARCH("CUMPLE/NO CUMPLE",M16)))</formula>
    </cfRule>
  </conditionalFormatting>
  <conditionalFormatting sqref="P16">
    <cfRule type="containsText" dxfId="47" priority="62" operator="containsText" text="CUMPLE/NO CUMPLE">
      <formula>NOT(ISERROR(SEARCH("CUMPLE/NO CUMPLE",P16)))</formula>
    </cfRule>
    <cfRule type="containsText" dxfId="46" priority="63" operator="containsText" text="NO CUMPLE">
      <formula>NOT(ISERROR(SEARCH("NO CUMPLE",P16)))</formula>
    </cfRule>
    <cfRule type="containsText" dxfId="45" priority="64" operator="containsText" text="CUMPLE">
      <formula>NOT(ISERROR(SEARCH("CUMPLE",P16)))</formula>
    </cfRule>
    <cfRule type="containsText" dxfId="44" priority="65" operator="containsText" text="CUMPLE/NO CUMPLE">
      <formula>NOT(ISERROR(SEARCH("CUMPLE/NO CUMPLE",P16)))</formula>
    </cfRule>
  </conditionalFormatting>
  <conditionalFormatting sqref="Q16:U16">
    <cfRule type="containsText" dxfId="43" priority="58" operator="containsText" text="CUMPLE/NO CUMPLE">
      <formula>NOT(ISERROR(SEARCH("CUMPLE/NO CUMPLE",Q16)))</formula>
    </cfRule>
    <cfRule type="containsText" dxfId="42" priority="59" operator="containsText" text="NO CUMPLE">
      <formula>NOT(ISERROR(SEARCH("NO CUMPLE",Q16)))</formula>
    </cfRule>
    <cfRule type="containsText" dxfId="41" priority="60" operator="containsText" text="CUMPLE">
      <formula>NOT(ISERROR(SEARCH("CUMPLE",Q16)))</formula>
    </cfRule>
    <cfRule type="containsText" dxfId="40" priority="61" operator="containsText" text="CUMPLE/NO CUMPLE">
      <formula>NOT(ISERROR(SEARCH("CUMPLE/NO CUMPLE",Q16)))</formula>
    </cfRule>
  </conditionalFormatting>
  <conditionalFormatting sqref="O16">
    <cfRule type="containsText" dxfId="39" priority="49" operator="containsText" text="CUMPLE/NO CUMPLE">
      <formula>NOT(ISERROR(SEARCH("CUMPLE/NO CUMPLE",O16)))</formula>
    </cfRule>
    <cfRule type="containsText" dxfId="38" priority="50" operator="containsText" text="NO CUMPLE">
      <formula>NOT(ISERROR(SEARCH("NO CUMPLE",O16)))</formula>
    </cfRule>
    <cfRule type="containsText" dxfId="37" priority="51" operator="containsText" text="CUMPLE">
      <formula>NOT(ISERROR(SEARCH("CUMPLE",O16)))</formula>
    </cfRule>
    <cfRule type="containsText" dxfId="36" priority="52" operator="containsText" text="CUMPLE/NO CUMPLE">
      <formula>NOT(ISERROR(SEARCH("CUMPLE/NO CUMPLE",O16)))</formula>
    </cfRule>
  </conditionalFormatting>
  <conditionalFormatting sqref="E15">
    <cfRule type="containsText" dxfId="35" priority="1" operator="containsText" text="CUMPLE/NO CUMPLE">
      <formula>NOT(ISERROR(SEARCH("CUMPLE/NO CUMPLE",E15)))</formula>
    </cfRule>
    <cfRule type="containsText" dxfId="34" priority="2" operator="containsText" text="NO CUMPLE">
      <formula>NOT(ISERROR(SEARCH("NO CUMPLE",E15)))</formula>
    </cfRule>
    <cfRule type="containsText" dxfId="33" priority="3" operator="containsText" text="CUMPLE">
      <formula>NOT(ISERROR(SEARCH("CUMPLE",E15)))</formula>
    </cfRule>
    <cfRule type="containsText" dxfId="32" priority="4" operator="containsText" text="CUMPLE/NO CUMPLE">
      <formula>NOT(ISERROR(SEARCH("CUMPLE/NO CUMPLE",E15)))</formula>
    </cfRule>
  </conditionalFormatting>
  <printOptions horizontalCentered="1"/>
  <pageMargins left="0.23622047244094491" right="0.23622047244094491" top="0.74803149606299213" bottom="0.74803149606299213" header="0.31496062992125984" footer="0.31496062992125984"/>
  <pageSetup paperSize="268" scale="35" orientation="landscape" horizontalDpi="4294967293"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0000000}">
          <x14:formula1>
            <xm:f>Hoja1!$A$1:$A$2</xm:f>
          </x14:formula1>
          <xm:sqref>E20:I20</xm:sqref>
        </x14:dataValidation>
        <x14:dataValidation type="list" allowBlank="1" showInputMessage="1" showErrorMessage="1" xr:uid="{00000000-0002-0000-0100-000001000000}">
          <x14:formula1>
            <xm:f>Hoja3!$B$1:$B$2</xm:f>
          </x14:formula1>
          <xm:sqref>J19:J20 V19:V20 W19:W20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election activeCell="A3" sqref="A3"/>
    </sheetView>
  </sheetViews>
  <sheetFormatPr baseColWidth="10" defaultRowHeight="13.2"/>
  <sheetData>
    <row r="1" spans="1:1">
      <c r="A1" s="103" t="s">
        <v>33</v>
      </c>
    </row>
    <row r="2" spans="1:1">
      <c r="A2" s="103" t="s">
        <v>34</v>
      </c>
    </row>
  </sheetData>
  <pageMargins left="0.7" right="0.7" top="0.75" bottom="0.75" header="0.3" footer="0.3"/>
  <pageSetup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W552"/>
  <sheetViews>
    <sheetView tabSelected="1" view="pageBreakPreview" zoomScale="118" zoomScaleNormal="118" zoomScaleSheetLayoutView="118" workbookViewId="0">
      <pane xSplit="2" ySplit="2" topLeftCell="C3" activePane="bottomRight" state="frozen"/>
      <selection pane="topRight" activeCell="C1" sqref="C1"/>
      <selection pane="bottomLeft" activeCell="A3" sqref="A3"/>
      <selection pane="bottomRight" activeCell="D4" sqref="D4"/>
    </sheetView>
  </sheetViews>
  <sheetFormatPr baseColWidth="10" defaultColWidth="11.44140625" defaultRowHeight="13.2"/>
  <cols>
    <col min="1" max="1" width="5.6640625" style="30" customWidth="1"/>
    <col min="2" max="2" width="33.6640625" style="1" customWidth="1"/>
    <col min="3" max="3" width="16.33203125" style="1" customWidth="1"/>
    <col min="4" max="4" width="15.6640625" style="1" customWidth="1"/>
    <col min="5" max="5" width="20.6640625" style="1" customWidth="1"/>
    <col min="6" max="8" width="17.6640625" style="1" customWidth="1"/>
    <col min="9" max="10" width="20.6640625" style="1" customWidth="1"/>
    <col min="11" max="243" width="11.44140625" style="1"/>
    <col min="244" max="244" width="4" style="1" customWidth="1"/>
    <col min="245" max="245" width="24.44140625" style="1" customWidth="1"/>
    <col min="246" max="246" width="19.44140625" style="1" customWidth="1"/>
    <col min="247" max="247" width="19.109375" style="1" customWidth="1"/>
    <col min="248" max="248" width="18.44140625" style="1" customWidth="1"/>
    <col min="249" max="250" width="20" style="1" bestFit="1" customWidth="1"/>
    <col min="251" max="252" width="17.44140625" style="1" bestFit="1" customWidth="1"/>
    <col min="253" max="254" width="18.44140625" style="1" bestFit="1" customWidth="1"/>
    <col min="255" max="255" width="14.44140625" style="1" customWidth="1"/>
    <col min="256" max="256" width="20" style="1" bestFit="1" customWidth="1"/>
    <col min="257" max="499" width="11.44140625" style="1"/>
    <col min="500" max="500" width="4" style="1" customWidth="1"/>
    <col min="501" max="501" width="24.44140625" style="1" customWidth="1"/>
    <col min="502" max="502" width="19.44140625" style="1" customWidth="1"/>
    <col min="503" max="503" width="19.109375" style="1" customWidth="1"/>
    <col min="504" max="504" width="18.44140625" style="1" customWidth="1"/>
    <col min="505" max="506" width="20" style="1" bestFit="1" customWidth="1"/>
    <col min="507" max="508" width="17.44140625" style="1" bestFit="1" customWidth="1"/>
    <col min="509" max="510" width="18.44140625" style="1" bestFit="1" customWidth="1"/>
    <col min="511" max="511" width="14.44140625" style="1" customWidth="1"/>
    <col min="512" max="512" width="20" style="1" bestFit="1" customWidth="1"/>
    <col min="513" max="755" width="11.44140625" style="1"/>
    <col min="756" max="756" width="4" style="1" customWidth="1"/>
    <col min="757" max="757" width="24.44140625" style="1" customWidth="1"/>
    <col min="758" max="758" width="19.44140625" style="1" customWidth="1"/>
    <col min="759" max="759" width="19.109375" style="1" customWidth="1"/>
    <col min="760" max="760" width="18.44140625" style="1" customWidth="1"/>
    <col min="761" max="762" width="20" style="1" bestFit="1" customWidth="1"/>
    <col min="763" max="764" width="17.44140625" style="1" bestFit="1" customWidth="1"/>
    <col min="765" max="766" width="18.44140625" style="1" bestFit="1" customWidth="1"/>
    <col min="767" max="767" width="14.44140625" style="1" customWidth="1"/>
    <col min="768" max="768" width="20" style="1" bestFit="1" customWidth="1"/>
    <col min="769" max="1011" width="11.44140625" style="1"/>
    <col min="1012" max="1012" width="4" style="1" customWidth="1"/>
    <col min="1013" max="1013" width="24.44140625" style="1" customWidth="1"/>
    <col min="1014" max="1014" width="19.44140625" style="1" customWidth="1"/>
    <col min="1015" max="1015" width="19.109375" style="1" customWidth="1"/>
    <col min="1016" max="1016" width="18.44140625" style="1" customWidth="1"/>
    <col min="1017" max="1018" width="20" style="1" bestFit="1" customWidth="1"/>
    <col min="1019" max="1020" width="17.44140625" style="1" bestFit="1" customWidth="1"/>
    <col min="1021" max="1022" width="18.44140625" style="1" bestFit="1" customWidth="1"/>
    <col min="1023" max="1023" width="14.44140625" style="1" customWidth="1"/>
    <col min="1024" max="1024" width="20" style="1" bestFit="1" customWidth="1"/>
    <col min="1025" max="1267" width="11.44140625" style="1"/>
    <col min="1268" max="1268" width="4" style="1" customWidth="1"/>
    <col min="1269" max="1269" width="24.44140625" style="1" customWidth="1"/>
    <col min="1270" max="1270" width="19.44140625" style="1" customWidth="1"/>
    <col min="1271" max="1271" width="19.109375" style="1" customWidth="1"/>
    <col min="1272" max="1272" width="18.44140625" style="1" customWidth="1"/>
    <col min="1273" max="1274" width="20" style="1" bestFit="1" customWidth="1"/>
    <col min="1275" max="1276" width="17.44140625" style="1" bestFit="1" customWidth="1"/>
    <col min="1277" max="1278" width="18.44140625" style="1" bestFit="1" customWidth="1"/>
    <col min="1279" max="1279" width="14.44140625" style="1" customWidth="1"/>
    <col min="1280" max="1280" width="20" style="1" bestFit="1" customWidth="1"/>
    <col min="1281" max="1523" width="11.44140625" style="1"/>
    <col min="1524" max="1524" width="4" style="1" customWidth="1"/>
    <col min="1525" max="1525" width="24.44140625" style="1" customWidth="1"/>
    <col min="1526" max="1526" width="19.44140625" style="1" customWidth="1"/>
    <col min="1527" max="1527" width="19.109375" style="1" customWidth="1"/>
    <col min="1528" max="1528" width="18.44140625" style="1" customWidth="1"/>
    <col min="1529" max="1530" width="20" style="1" bestFit="1" customWidth="1"/>
    <col min="1531" max="1532" width="17.44140625" style="1" bestFit="1" customWidth="1"/>
    <col min="1533" max="1534" width="18.44140625" style="1" bestFit="1" customWidth="1"/>
    <col min="1535" max="1535" width="14.44140625" style="1" customWidth="1"/>
    <col min="1536" max="1536" width="20" style="1" bestFit="1" customWidth="1"/>
    <col min="1537" max="1779" width="11.44140625" style="1"/>
    <col min="1780" max="1780" width="4" style="1" customWidth="1"/>
    <col min="1781" max="1781" width="24.44140625" style="1" customWidth="1"/>
    <col min="1782" max="1782" width="19.44140625" style="1" customWidth="1"/>
    <col min="1783" max="1783" width="19.109375" style="1" customWidth="1"/>
    <col min="1784" max="1784" width="18.44140625" style="1" customWidth="1"/>
    <col min="1785" max="1786" width="20" style="1" bestFit="1" customWidth="1"/>
    <col min="1787" max="1788" width="17.44140625" style="1" bestFit="1" customWidth="1"/>
    <col min="1789" max="1790" width="18.44140625" style="1" bestFit="1" customWidth="1"/>
    <col min="1791" max="1791" width="14.44140625" style="1" customWidth="1"/>
    <col min="1792" max="1792" width="20" style="1" bestFit="1" customWidth="1"/>
    <col min="1793" max="2035" width="11.44140625" style="1"/>
    <col min="2036" max="2036" width="4" style="1" customWidth="1"/>
    <col min="2037" max="2037" width="24.44140625" style="1" customWidth="1"/>
    <col min="2038" max="2038" width="19.44140625" style="1" customWidth="1"/>
    <col min="2039" max="2039" width="19.109375" style="1" customWidth="1"/>
    <col min="2040" max="2040" width="18.44140625" style="1" customWidth="1"/>
    <col min="2041" max="2042" width="20" style="1" bestFit="1" customWidth="1"/>
    <col min="2043" max="2044" width="17.44140625" style="1" bestFit="1" customWidth="1"/>
    <col min="2045" max="2046" width="18.44140625" style="1" bestFit="1" customWidth="1"/>
    <col min="2047" max="2047" width="14.44140625" style="1" customWidth="1"/>
    <col min="2048" max="2048" width="20" style="1" bestFit="1" customWidth="1"/>
    <col min="2049" max="2291" width="11.44140625" style="1"/>
    <col min="2292" max="2292" width="4" style="1" customWidth="1"/>
    <col min="2293" max="2293" width="24.44140625" style="1" customWidth="1"/>
    <col min="2294" max="2294" width="19.44140625" style="1" customWidth="1"/>
    <col min="2295" max="2295" width="19.109375" style="1" customWidth="1"/>
    <col min="2296" max="2296" width="18.44140625" style="1" customWidth="1"/>
    <col min="2297" max="2298" width="20" style="1" bestFit="1" customWidth="1"/>
    <col min="2299" max="2300" width="17.44140625" style="1" bestFit="1" customWidth="1"/>
    <col min="2301" max="2302" width="18.44140625" style="1" bestFit="1" customWidth="1"/>
    <col min="2303" max="2303" width="14.44140625" style="1" customWidth="1"/>
    <col min="2304" max="2304" width="20" style="1" bestFit="1" customWidth="1"/>
    <col min="2305" max="2547" width="11.44140625" style="1"/>
    <col min="2548" max="2548" width="4" style="1" customWidth="1"/>
    <col min="2549" max="2549" width="24.44140625" style="1" customWidth="1"/>
    <col min="2550" max="2550" width="19.44140625" style="1" customWidth="1"/>
    <col min="2551" max="2551" width="19.109375" style="1" customWidth="1"/>
    <col min="2552" max="2552" width="18.44140625" style="1" customWidth="1"/>
    <col min="2553" max="2554" width="20" style="1" bestFit="1" customWidth="1"/>
    <col min="2555" max="2556" width="17.44140625" style="1" bestFit="1" customWidth="1"/>
    <col min="2557" max="2558" width="18.44140625" style="1" bestFit="1" customWidth="1"/>
    <col min="2559" max="2559" width="14.44140625" style="1" customWidth="1"/>
    <col min="2560" max="2560" width="20" style="1" bestFit="1" customWidth="1"/>
    <col min="2561" max="2803" width="11.44140625" style="1"/>
    <col min="2804" max="2804" width="4" style="1" customWidth="1"/>
    <col min="2805" max="2805" width="24.44140625" style="1" customWidth="1"/>
    <col min="2806" max="2806" width="19.44140625" style="1" customWidth="1"/>
    <col min="2807" max="2807" width="19.109375" style="1" customWidth="1"/>
    <col min="2808" max="2808" width="18.44140625" style="1" customWidth="1"/>
    <col min="2809" max="2810" width="20" style="1" bestFit="1" customWidth="1"/>
    <col min="2811" max="2812" width="17.44140625" style="1" bestFit="1" customWidth="1"/>
    <col min="2813" max="2814" width="18.44140625" style="1" bestFit="1" customWidth="1"/>
    <col min="2815" max="2815" width="14.44140625" style="1" customWidth="1"/>
    <col min="2816" max="2816" width="20" style="1" bestFit="1" customWidth="1"/>
    <col min="2817" max="3059" width="11.44140625" style="1"/>
    <col min="3060" max="3060" width="4" style="1" customWidth="1"/>
    <col min="3061" max="3061" width="24.44140625" style="1" customWidth="1"/>
    <col min="3062" max="3062" width="19.44140625" style="1" customWidth="1"/>
    <col min="3063" max="3063" width="19.109375" style="1" customWidth="1"/>
    <col min="3064" max="3064" width="18.44140625" style="1" customWidth="1"/>
    <col min="3065" max="3066" width="20" style="1" bestFit="1" customWidth="1"/>
    <col min="3067" max="3068" width="17.44140625" style="1" bestFit="1" customWidth="1"/>
    <col min="3069" max="3070" width="18.44140625" style="1" bestFit="1" customWidth="1"/>
    <col min="3071" max="3071" width="14.44140625" style="1" customWidth="1"/>
    <col min="3072" max="3072" width="20" style="1" bestFit="1" customWidth="1"/>
    <col min="3073" max="3315" width="11.44140625" style="1"/>
    <col min="3316" max="3316" width="4" style="1" customWidth="1"/>
    <col min="3317" max="3317" width="24.44140625" style="1" customWidth="1"/>
    <col min="3318" max="3318" width="19.44140625" style="1" customWidth="1"/>
    <col min="3319" max="3319" width="19.109375" style="1" customWidth="1"/>
    <col min="3320" max="3320" width="18.44140625" style="1" customWidth="1"/>
    <col min="3321" max="3322" width="20" style="1" bestFit="1" customWidth="1"/>
    <col min="3323" max="3324" width="17.44140625" style="1" bestFit="1" customWidth="1"/>
    <col min="3325" max="3326" width="18.44140625" style="1" bestFit="1" customWidth="1"/>
    <col min="3327" max="3327" width="14.44140625" style="1" customWidth="1"/>
    <col min="3328" max="3328" width="20" style="1" bestFit="1" customWidth="1"/>
    <col min="3329" max="3571" width="11.44140625" style="1"/>
    <col min="3572" max="3572" width="4" style="1" customWidth="1"/>
    <col min="3573" max="3573" width="24.44140625" style="1" customWidth="1"/>
    <col min="3574" max="3574" width="19.44140625" style="1" customWidth="1"/>
    <col min="3575" max="3575" width="19.109375" style="1" customWidth="1"/>
    <col min="3576" max="3576" width="18.44140625" style="1" customWidth="1"/>
    <col min="3577" max="3578" width="20" style="1" bestFit="1" customWidth="1"/>
    <col min="3579" max="3580" width="17.44140625" style="1" bestFit="1" customWidth="1"/>
    <col min="3581" max="3582" width="18.44140625" style="1" bestFit="1" customWidth="1"/>
    <col min="3583" max="3583" width="14.44140625" style="1" customWidth="1"/>
    <col min="3584" max="3584" width="20" style="1" bestFit="1" customWidth="1"/>
    <col min="3585" max="3827" width="11.44140625" style="1"/>
    <col min="3828" max="3828" width="4" style="1" customWidth="1"/>
    <col min="3829" max="3829" width="24.44140625" style="1" customWidth="1"/>
    <col min="3830" max="3830" width="19.44140625" style="1" customWidth="1"/>
    <col min="3831" max="3831" width="19.109375" style="1" customWidth="1"/>
    <col min="3832" max="3832" width="18.44140625" style="1" customWidth="1"/>
    <col min="3833" max="3834" width="20" style="1" bestFit="1" customWidth="1"/>
    <col min="3835" max="3836" width="17.44140625" style="1" bestFit="1" customWidth="1"/>
    <col min="3837" max="3838" width="18.44140625" style="1" bestFit="1" customWidth="1"/>
    <col min="3839" max="3839" width="14.44140625" style="1" customWidth="1"/>
    <col min="3840" max="3840" width="20" style="1" bestFit="1" customWidth="1"/>
    <col min="3841" max="4083" width="11.44140625" style="1"/>
    <col min="4084" max="4084" width="4" style="1" customWidth="1"/>
    <col min="4085" max="4085" width="24.44140625" style="1" customWidth="1"/>
    <col min="4086" max="4086" width="19.44140625" style="1" customWidth="1"/>
    <col min="4087" max="4087" width="19.109375" style="1" customWidth="1"/>
    <col min="4088" max="4088" width="18.44140625" style="1" customWidth="1"/>
    <col min="4089" max="4090" width="20" style="1" bestFit="1" customWidth="1"/>
    <col min="4091" max="4092" width="17.44140625" style="1" bestFit="1" customWidth="1"/>
    <col min="4093" max="4094" width="18.44140625" style="1" bestFit="1" customWidth="1"/>
    <col min="4095" max="4095" width="14.44140625" style="1" customWidth="1"/>
    <col min="4096" max="4096" width="20" style="1" bestFit="1" customWidth="1"/>
    <col min="4097" max="4339" width="11.44140625" style="1"/>
    <col min="4340" max="4340" width="4" style="1" customWidth="1"/>
    <col min="4341" max="4341" width="24.44140625" style="1" customWidth="1"/>
    <col min="4342" max="4342" width="19.44140625" style="1" customWidth="1"/>
    <col min="4343" max="4343" width="19.109375" style="1" customWidth="1"/>
    <col min="4344" max="4344" width="18.44140625" style="1" customWidth="1"/>
    <col min="4345" max="4346" width="20" style="1" bestFit="1" customWidth="1"/>
    <col min="4347" max="4348" width="17.44140625" style="1" bestFit="1" customWidth="1"/>
    <col min="4349" max="4350" width="18.44140625" style="1" bestFit="1" customWidth="1"/>
    <col min="4351" max="4351" width="14.44140625" style="1" customWidth="1"/>
    <col min="4352" max="4352" width="20" style="1" bestFit="1" customWidth="1"/>
    <col min="4353" max="4595" width="11.44140625" style="1"/>
    <col min="4596" max="4596" width="4" style="1" customWidth="1"/>
    <col min="4597" max="4597" width="24.44140625" style="1" customWidth="1"/>
    <col min="4598" max="4598" width="19.44140625" style="1" customWidth="1"/>
    <col min="4599" max="4599" width="19.109375" style="1" customWidth="1"/>
    <col min="4600" max="4600" width="18.44140625" style="1" customWidth="1"/>
    <col min="4601" max="4602" width="20" style="1" bestFit="1" customWidth="1"/>
    <col min="4603" max="4604" width="17.44140625" style="1" bestFit="1" customWidth="1"/>
    <col min="4605" max="4606" width="18.44140625" style="1" bestFit="1" customWidth="1"/>
    <col min="4607" max="4607" width="14.44140625" style="1" customWidth="1"/>
    <col min="4608" max="4608" width="20" style="1" bestFit="1" customWidth="1"/>
    <col min="4609" max="4851" width="11.44140625" style="1"/>
    <col min="4852" max="4852" width="4" style="1" customWidth="1"/>
    <col min="4853" max="4853" width="24.44140625" style="1" customWidth="1"/>
    <col min="4854" max="4854" width="19.44140625" style="1" customWidth="1"/>
    <col min="4855" max="4855" width="19.109375" style="1" customWidth="1"/>
    <col min="4856" max="4856" width="18.44140625" style="1" customWidth="1"/>
    <col min="4857" max="4858" width="20" style="1" bestFit="1" customWidth="1"/>
    <col min="4859" max="4860" width="17.44140625" style="1" bestFit="1" customWidth="1"/>
    <col min="4861" max="4862" width="18.44140625" style="1" bestFit="1" customWidth="1"/>
    <col min="4863" max="4863" width="14.44140625" style="1" customWidth="1"/>
    <col min="4864" max="4864" width="20" style="1" bestFit="1" customWidth="1"/>
    <col min="4865" max="5107" width="11.44140625" style="1"/>
    <col min="5108" max="5108" width="4" style="1" customWidth="1"/>
    <col min="5109" max="5109" width="24.44140625" style="1" customWidth="1"/>
    <col min="5110" max="5110" width="19.44140625" style="1" customWidth="1"/>
    <col min="5111" max="5111" width="19.109375" style="1" customWidth="1"/>
    <col min="5112" max="5112" width="18.44140625" style="1" customWidth="1"/>
    <col min="5113" max="5114" width="20" style="1" bestFit="1" customWidth="1"/>
    <col min="5115" max="5116" width="17.44140625" style="1" bestFit="1" customWidth="1"/>
    <col min="5117" max="5118" width="18.44140625" style="1" bestFit="1" customWidth="1"/>
    <col min="5119" max="5119" width="14.44140625" style="1" customWidth="1"/>
    <col min="5120" max="5120" width="20" style="1" bestFit="1" customWidth="1"/>
    <col min="5121" max="5363" width="11.44140625" style="1"/>
    <col min="5364" max="5364" width="4" style="1" customWidth="1"/>
    <col min="5365" max="5365" width="24.44140625" style="1" customWidth="1"/>
    <col min="5366" max="5366" width="19.44140625" style="1" customWidth="1"/>
    <col min="5367" max="5367" width="19.109375" style="1" customWidth="1"/>
    <col min="5368" max="5368" width="18.44140625" style="1" customWidth="1"/>
    <col min="5369" max="5370" width="20" style="1" bestFit="1" customWidth="1"/>
    <col min="5371" max="5372" width="17.44140625" style="1" bestFit="1" customWidth="1"/>
    <col min="5373" max="5374" width="18.44140625" style="1" bestFit="1" customWidth="1"/>
    <col min="5375" max="5375" width="14.44140625" style="1" customWidth="1"/>
    <col min="5376" max="5376" width="20" style="1" bestFit="1" customWidth="1"/>
    <col min="5377" max="5619" width="11.44140625" style="1"/>
    <col min="5620" max="5620" width="4" style="1" customWidth="1"/>
    <col min="5621" max="5621" width="24.44140625" style="1" customWidth="1"/>
    <col min="5622" max="5622" width="19.44140625" style="1" customWidth="1"/>
    <col min="5623" max="5623" width="19.109375" style="1" customWidth="1"/>
    <col min="5624" max="5624" width="18.44140625" style="1" customWidth="1"/>
    <col min="5625" max="5626" width="20" style="1" bestFit="1" customWidth="1"/>
    <col min="5627" max="5628" width="17.44140625" style="1" bestFit="1" customWidth="1"/>
    <col min="5629" max="5630" width="18.44140625" style="1" bestFit="1" customWidth="1"/>
    <col min="5631" max="5631" width="14.44140625" style="1" customWidth="1"/>
    <col min="5632" max="5632" width="20" style="1" bestFit="1" customWidth="1"/>
    <col min="5633" max="5875" width="11.44140625" style="1"/>
    <col min="5876" max="5876" width="4" style="1" customWidth="1"/>
    <col min="5877" max="5877" width="24.44140625" style="1" customWidth="1"/>
    <col min="5878" max="5878" width="19.44140625" style="1" customWidth="1"/>
    <col min="5879" max="5879" width="19.109375" style="1" customWidth="1"/>
    <col min="5880" max="5880" width="18.44140625" style="1" customWidth="1"/>
    <col min="5881" max="5882" width="20" style="1" bestFit="1" customWidth="1"/>
    <col min="5883" max="5884" width="17.44140625" style="1" bestFit="1" customWidth="1"/>
    <col min="5885" max="5886" width="18.44140625" style="1" bestFit="1" customWidth="1"/>
    <col min="5887" max="5887" width="14.44140625" style="1" customWidth="1"/>
    <col min="5888" max="5888" width="20" style="1" bestFit="1" customWidth="1"/>
    <col min="5889" max="6131" width="11.44140625" style="1"/>
    <col min="6132" max="6132" width="4" style="1" customWidth="1"/>
    <col min="6133" max="6133" width="24.44140625" style="1" customWidth="1"/>
    <col min="6134" max="6134" width="19.44140625" style="1" customWidth="1"/>
    <col min="6135" max="6135" width="19.109375" style="1" customWidth="1"/>
    <col min="6136" max="6136" width="18.44140625" style="1" customWidth="1"/>
    <col min="6137" max="6138" width="20" style="1" bestFit="1" customWidth="1"/>
    <col min="6139" max="6140" width="17.44140625" style="1" bestFit="1" customWidth="1"/>
    <col min="6141" max="6142" width="18.44140625" style="1" bestFit="1" customWidth="1"/>
    <col min="6143" max="6143" width="14.44140625" style="1" customWidth="1"/>
    <col min="6144" max="6144" width="20" style="1" bestFit="1" customWidth="1"/>
    <col min="6145" max="6387" width="11.44140625" style="1"/>
    <col min="6388" max="6388" width="4" style="1" customWidth="1"/>
    <col min="6389" max="6389" width="24.44140625" style="1" customWidth="1"/>
    <col min="6390" max="6390" width="19.44140625" style="1" customWidth="1"/>
    <col min="6391" max="6391" width="19.109375" style="1" customWidth="1"/>
    <col min="6392" max="6392" width="18.44140625" style="1" customWidth="1"/>
    <col min="6393" max="6394" width="20" style="1" bestFit="1" customWidth="1"/>
    <col min="6395" max="6396" width="17.44140625" style="1" bestFit="1" customWidth="1"/>
    <col min="6397" max="6398" width="18.44140625" style="1" bestFit="1" customWidth="1"/>
    <col min="6399" max="6399" width="14.44140625" style="1" customWidth="1"/>
    <col min="6400" max="6400" width="20" style="1" bestFit="1" customWidth="1"/>
    <col min="6401" max="6643" width="11.44140625" style="1"/>
    <col min="6644" max="6644" width="4" style="1" customWidth="1"/>
    <col min="6645" max="6645" width="24.44140625" style="1" customWidth="1"/>
    <col min="6646" max="6646" width="19.44140625" style="1" customWidth="1"/>
    <col min="6647" max="6647" width="19.109375" style="1" customWidth="1"/>
    <col min="6648" max="6648" width="18.44140625" style="1" customWidth="1"/>
    <col min="6649" max="6650" width="20" style="1" bestFit="1" customWidth="1"/>
    <col min="6651" max="6652" width="17.44140625" style="1" bestFit="1" customWidth="1"/>
    <col min="6653" max="6654" width="18.44140625" style="1" bestFit="1" customWidth="1"/>
    <col min="6655" max="6655" width="14.44140625" style="1" customWidth="1"/>
    <col min="6656" max="6656" width="20" style="1" bestFit="1" customWidth="1"/>
    <col min="6657" max="6899" width="11.44140625" style="1"/>
    <col min="6900" max="6900" width="4" style="1" customWidth="1"/>
    <col min="6901" max="6901" width="24.44140625" style="1" customWidth="1"/>
    <col min="6902" max="6902" width="19.44140625" style="1" customWidth="1"/>
    <col min="6903" max="6903" width="19.109375" style="1" customWidth="1"/>
    <col min="6904" max="6904" width="18.44140625" style="1" customWidth="1"/>
    <col min="6905" max="6906" width="20" style="1" bestFit="1" customWidth="1"/>
    <col min="6907" max="6908" width="17.44140625" style="1" bestFit="1" customWidth="1"/>
    <col min="6909" max="6910" width="18.44140625" style="1" bestFit="1" customWidth="1"/>
    <col min="6911" max="6911" width="14.44140625" style="1" customWidth="1"/>
    <col min="6912" max="6912" width="20" style="1" bestFit="1" customWidth="1"/>
    <col min="6913" max="7155" width="11.44140625" style="1"/>
    <col min="7156" max="7156" width="4" style="1" customWidth="1"/>
    <col min="7157" max="7157" width="24.44140625" style="1" customWidth="1"/>
    <col min="7158" max="7158" width="19.44140625" style="1" customWidth="1"/>
    <col min="7159" max="7159" width="19.109375" style="1" customWidth="1"/>
    <col min="7160" max="7160" width="18.44140625" style="1" customWidth="1"/>
    <col min="7161" max="7162" width="20" style="1" bestFit="1" customWidth="1"/>
    <col min="7163" max="7164" width="17.44140625" style="1" bestFit="1" customWidth="1"/>
    <col min="7165" max="7166" width="18.44140625" style="1" bestFit="1" customWidth="1"/>
    <col min="7167" max="7167" width="14.44140625" style="1" customWidth="1"/>
    <col min="7168" max="7168" width="20" style="1" bestFit="1" customWidth="1"/>
    <col min="7169" max="7411" width="11.44140625" style="1"/>
    <col min="7412" max="7412" width="4" style="1" customWidth="1"/>
    <col min="7413" max="7413" width="24.44140625" style="1" customWidth="1"/>
    <col min="7414" max="7414" width="19.44140625" style="1" customWidth="1"/>
    <col min="7415" max="7415" width="19.109375" style="1" customWidth="1"/>
    <col min="7416" max="7416" width="18.44140625" style="1" customWidth="1"/>
    <col min="7417" max="7418" width="20" style="1" bestFit="1" customWidth="1"/>
    <col min="7419" max="7420" width="17.44140625" style="1" bestFit="1" customWidth="1"/>
    <col min="7421" max="7422" width="18.44140625" style="1" bestFit="1" customWidth="1"/>
    <col min="7423" max="7423" width="14.44140625" style="1" customWidth="1"/>
    <col min="7424" max="7424" width="20" style="1" bestFit="1" customWidth="1"/>
    <col min="7425" max="7667" width="11.44140625" style="1"/>
    <col min="7668" max="7668" width="4" style="1" customWidth="1"/>
    <col min="7669" max="7669" width="24.44140625" style="1" customWidth="1"/>
    <col min="7670" max="7670" width="19.44140625" style="1" customWidth="1"/>
    <col min="7671" max="7671" width="19.109375" style="1" customWidth="1"/>
    <col min="7672" max="7672" width="18.44140625" style="1" customWidth="1"/>
    <col min="7673" max="7674" width="20" style="1" bestFit="1" customWidth="1"/>
    <col min="7675" max="7676" width="17.44140625" style="1" bestFit="1" customWidth="1"/>
    <col min="7677" max="7678" width="18.44140625" style="1" bestFit="1" customWidth="1"/>
    <col min="7679" max="7679" width="14.44140625" style="1" customWidth="1"/>
    <col min="7680" max="7680" width="20" style="1" bestFit="1" customWidth="1"/>
    <col min="7681" max="7923" width="11.44140625" style="1"/>
    <col min="7924" max="7924" width="4" style="1" customWidth="1"/>
    <col min="7925" max="7925" width="24.44140625" style="1" customWidth="1"/>
    <col min="7926" max="7926" width="19.44140625" style="1" customWidth="1"/>
    <col min="7927" max="7927" width="19.109375" style="1" customWidth="1"/>
    <col min="7928" max="7928" width="18.44140625" style="1" customWidth="1"/>
    <col min="7929" max="7930" width="20" style="1" bestFit="1" customWidth="1"/>
    <col min="7931" max="7932" width="17.44140625" style="1" bestFit="1" customWidth="1"/>
    <col min="7933" max="7934" width="18.44140625" style="1" bestFit="1" customWidth="1"/>
    <col min="7935" max="7935" width="14.44140625" style="1" customWidth="1"/>
    <col min="7936" max="7936" width="20" style="1" bestFit="1" customWidth="1"/>
    <col min="7937" max="8179" width="11.44140625" style="1"/>
    <col min="8180" max="8180" width="4" style="1" customWidth="1"/>
    <col min="8181" max="8181" width="24.44140625" style="1" customWidth="1"/>
    <col min="8182" max="8182" width="19.44140625" style="1" customWidth="1"/>
    <col min="8183" max="8183" width="19.109375" style="1" customWidth="1"/>
    <col min="8184" max="8184" width="18.44140625" style="1" customWidth="1"/>
    <col min="8185" max="8186" width="20" style="1" bestFit="1" customWidth="1"/>
    <col min="8187" max="8188" width="17.44140625" style="1" bestFit="1" customWidth="1"/>
    <col min="8189" max="8190" width="18.44140625" style="1" bestFit="1" customWidth="1"/>
    <col min="8191" max="8191" width="14.44140625" style="1" customWidth="1"/>
    <col min="8192" max="8192" width="20" style="1" bestFit="1" customWidth="1"/>
    <col min="8193" max="8435" width="11.44140625" style="1"/>
    <col min="8436" max="8436" width="4" style="1" customWidth="1"/>
    <col min="8437" max="8437" width="24.44140625" style="1" customWidth="1"/>
    <col min="8438" max="8438" width="19.44140625" style="1" customWidth="1"/>
    <col min="8439" max="8439" width="19.109375" style="1" customWidth="1"/>
    <col min="8440" max="8440" width="18.44140625" style="1" customWidth="1"/>
    <col min="8441" max="8442" width="20" style="1" bestFit="1" customWidth="1"/>
    <col min="8443" max="8444" width="17.44140625" style="1" bestFit="1" customWidth="1"/>
    <col min="8445" max="8446" width="18.44140625" style="1" bestFit="1" customWidth="1"/>
    <col min="8447" max="8447" width="14.44140625" style="1" customWidth="1"/>
    <col min="8448" max="8448" width="20" style="1" bestFit="1" customWidth="1"/>
    <col min="8449" max="8691" width="11.44140625" style="1"/>
    <col min="8692" max="8692" width="4" style="1" customWidth="1"/>
    <col min="8693" max="8693" width="24.44140625" style="1" customWidth="1"/>
    <col min="8694" max="8694" width="19.44140625" style="1" customWidth="1"/>
    <col min="8695" max="8695" width="19.109375" style="1" customWidth="1"/>
    <col min="8696" max="8696" width="18.44140625" style="1" customWidth="1"/>
    <col min="8697" max="8698" width="20" style="1" bestFit="1" customWidth="1"/>
    <col min="8699" max="8700" width="17.44140625" style="1" bestFit="1" customWidth="1"/>
    <col min="8701" max="8702" width="18.44140625" style="1" bestFit="1" customWidth="1"/>
    <col min="8703" max="8703" width="14.44140625" style="1" customWidth="1"/>
    <col min="8704" max="8704" width="20" style="1" bestFit="1" customWidth="1"/>
    <col min="8705" max="8947" width="11.44140625" style="1"/>
    <col min="8948" max="8948" width="4" style="1" customWidth="1"/>
    <col min="8949" max="8949" width="24.44140625" style="1" customWidth="1"/>
    <col min="8950" max="8950" width="19.44140625" style="1" customWidth="1"/>
    <col min="8951" max="8951" width="19.109375" style="1" customWidth="1"/>
    <col min="8952" max="8952" width="18.44140625" style="1" customWidth="1"/>
    <col min="8953" max="8954" width="20" style="1" bestFit="1" customWidth="1"/>
    <col min="8955" max="8956" width="17.44140625" style="1" bestFit="1" customWidth="1"/>
    <col min="8957" max="8958" width="18.44140625" style="1" bestFit="1" customWidth="1"/>
    <col min="8959" max="8959" width="14.44140625" style="1" customWidth="1"/>
    <col min="8960" max="8960" width="20" style="1" bestFit="1" customWidth="1"/>
    <col min="8961" max="9203" width="11.44140625" style="1"/>
    <col min="9204" max="9204" width="4" style="1" customWidth="1"/>
    <col min="9205" max="9205" width="24.44140625" style="1" customWidth="1"/>
    <col min="9206" max="9206" width="19.44140625" style="1" customWidth="1"/>
    <col min="9207" max="9207" width="19.109375" style="1" customWidth="1"/>
    <col min="9208" max="9208" width="18.44140625" style="1" customWidth="1"/>
    <col min="9209" max="9210" width="20" style="1" bestFit="1" customWidth="1"/>
    <col min="9211" max="9212" width="17.44140625" style="1" bestFit="1" customWidth="1"/>
    <col min="9213" max="9214" width="18.44140625" style="1" bestFit="1" customWidth="1"/>
    <col min="9215" max="9215" width="14.44140625" style="1" customWidth="1"/>
    <col min="9216" max="9216" width="20" style="1" bestFit="1" customWidth="1"/>
    <col min="9217" max="9459" width="11.44140625" style="1"/>
    <col min="9460" max="9460" width="4" style="1" customWidth="1"/>
    <col min="9461" max="9461" width="24.44140625" style="1" customWidth="1"/>
    <col min="9462" max="9462" width="19.44140625" style="1" customWidth="1"/>
    <col min="9463" max="9463" width="19.109375" style="1" customWidth="1"/>
    <col min="9464" max="9464" width="18.44140625" style="1" customWidth="1"/>
    <col min="9465" max="9466" width="20" style="1" bestFit="1" customWidth="1"/>
    <col min="9467" max="9468" width="17.44140625" style="1" bestFit="1" customWidth="1"/>
    <col min="9469" max="9470" width="18.44140625" style="1" bestFit="1" customWidth="1"/>
    <col min="9471" max="9471" width="14.44140625" style="1" customWidth="1"/>
    <col min="9472" max="9472" width="20" style="1" bestFit="1" customWidth="1"/>
    <col min="9473" max="9715" width="11.44140625" style="1"/>
    <col min="9716" max="9716" width="4" style="1" customWidth="1"/>
    <col min="9717" max="9717" width="24.44140625" style="1" customWidth="1"/>
    <col min="9718" max="9718" width="19.44140625" style="1" customWidth="1"/>
    <col min="9719" max="9719" width="19.109375" style="1" customWidth="1"/>
    <col min="9720" max="9720" width="18.44140625" style="1" customWidth="1"/>
    <col min="9721" max="9722" width="20" style="1" bestFit="1" customWidth="1"/>
    <col min="9723" max="9724" width="17.44140625" style="1" bestFit="1" customWidth="1"/>
    <col min="9725" max="9726" width="18.44140625" style="1" bestFit="1" customWidth="1"/>
    <col min="9727" max="9727" width="14.44140625" style="1" customWidth="1"/>
    <col min="9728" max="9728" width="20" style="1" bestFit="1" customWidth="1"/>
    <col min="9729" max="9971" width="11.44140625" style="1"/>
    <col min="9972" max="9972" width="4" style="1" customWidth="1"/>
    <col min="9973" max="9973" width="24.44140625" style="1" customWidth="1"/>
    <col min="9974" max="9974" width="19.44140625" style="1" customWidth="1"/>
    <col min="9975" max="9975" width="19.109375" style="1" customWidth="1"/>
    <col min="9976" max="9976" width="18.44140625" style="1" customWidth="1"/>
    <col min="9977" max="9978" width="20" style="1" bestFit="1" customWidth="1"/>
    <col min="9979" max="9980" width="17.44140625" style="1" bestFit="1" customWidth="1"/>
    <col min="9981" max="9982" width="18.44140625" style="1" bestFit="1" customWidth="1"/>
    <col min="9983" max="9983" width="14.44140625" style="1" customWidth="1"/>
    <col min="9984" max="9984" width="20" style="1" bestFit="1" customWidth="1"/>
    <col min="9985" max="10227" width="11.44140625" style="1"/>
    <col min="10228" max="10228" width="4" style="1" customWidth="1"/>
    <col min="10229" max="10229" width="24.44140625" style="1" customWidth="1"/>
    <col min="10230" max="10230" width="19.44140625" style="1" customWidth="1"/>
    <col min="10231" max="10231" width="19.109375" style="1" customWidth="1"/>
    <col min="10232" max="10232" width="18.44140625" style="1" customWidth="1"/>
    <col min="10233" max="10234" width="20" style="1" bestFit="1" customWidth="1"/>
    <col min="10235" max="10236" width="17.44140625" style="1" bestFit="1" customWidth="1"/>
    <col min="10237" max="10238" width="18.44140625" style="1" bestFit="1" customWidth="1"/>
    <col min="10239" max="10239" width="14.44140625" style="1" customWidth="1"/>
    <col min="10240" max="10240" width="20" style="1" bestFit="1" customWidth="1"/>
    <col min="10241" max="10483" width="11.44140625" style="1"/>
    <col min="10484" max="10484" width="4" style="1" customWidth="1"/>
    <col min="10485" max="10485" width="24.44140625" style="1" customWidth="1"/>
    <col min="10486" max="10486" width="19.44140625" style="1" customWidth="1"/>
    <col min="10487" max="10487" width="19.109375" style="1" customWidth="1"/>
    <col min="10488" max="10488" width="18.44140625" style="1" customWidth="1"/>
    <col min="10489" max="10490" width="20" style="1" bestFit="1" customWidth="1"/>
    <col min="10491" max="10492" width="17.44140625" style="1" bestFit="1" customWidth="1"/>
    <col min="10493" max="10494" width="18.44140625" style="1" bestFit="1" customWidth="1"/>
    <col min="10495" max="10495" width="14.44140625" style="1" customWidth="1"/>
    <col min="10496" max="10496" width="20" style="1" bestFit="1" customWidth="1"/>
    <col min="10497" max="10739" width="11.44140625" style="1"/>
    <col min="10740" max="10740" width="4" style="1" customWidth="1"/>
    <col min="10741" max="10741" width="24.44140625" style="1" customWidth="1"/>
    <col min="10742" max="10742" width="19.44140625" style="1" customWidth="1"/>
    <col min="10743" max="10743" width="19.109375" style="1" customWidth="1"/>
    <col min="10744" max="10744" width="18.44140625" style="1" customWidth="1"/>
    <col min="10745" max="10746" width="20" style="1" bestFit="1" customWidth="1"/>
    <col min="10747" max="10748" width="17.44140625" style="1" bestFit="1" customWidth="1"/>
    <col min="10749" max="10750" width="18.44140625" style="1" bestFit="1" customWidth="1"/>
    <col min="10751" max="10751" width="14.44140625" style="1" customWidth="1"/>
    <col min="10752" max="10752" width="20" style="1" bestFit="1" customWidth="1"/>
    <col min="10753" max="10995" width="11.44140625" style="1"/>
    <col min="10996" max="10996" width="4" style="1" customWidth="1"/>
    <col min="10997" max="10997" width="24.44140625" style="1" customWidth="1"/>
    <col min="10998" max="10998" width="19.44140625" style="1" customWidth="1"/>
    <col min="10999" max="10999" width="19.109375" style="1" customWidth="1"/>
    <col min="11000" max="11000" width="18.44140625" style="1" customWidth="1"/>
    <col min="11001" max="11002" width="20" style="1" bestFit="1" customWidth="1"/>
    <col min="11003" max="11004" width="17.44140625" style="1" bestFit="1" customWidth="1"/>
    <col min="11005" max="11006" width="18.44140625" style="1" bestFit="1" customWidth="1"/>
    <col min="11007" max="11007" width="14.44140625" style="1" customWidth="1"/>
    <col min="11008" max="11008" width="20" style="1" bestFit="1" customWidth="1"/>
    <col min="11009" max="11251" width="11.44140625" style="1"/>
    <col min="11252" max="11252" width="4" style="1" customWidth="1"/>
    <col min="11253" max="11253" width="24.44140625" style="1" customWidth="1"/>
    <col min="11254" max="11254" width="19.44140625" style="1" customWidth="1"/>
    <col min="11255" max="11255" width="19.109375" style="1" customWidth="1"/>
    <col min="11256" max="11256" width="18.44140625" style="1" customWidth="1"/>
    <col min="11257" max="11258" width="20" style="1" bestFit="1" customWidth="1"/>
    <col min="11259" max="11260" width="17.44140625" style="1" bestFit="1" customWidth="1"/>
    <col min="11261" max="11262" width="18.44140625" style="1" bestFit="1" customWidth="1"/>
    <col min="11263" max="11263" width="14.44140625" style="1" customWidth="1"/>
    <col min="11264" max="11264" width="20" style="1" bestFit="1" customWidth="1"/>
    <col min="11265" max="11507" width="11.44140625" style="1"/>
    <col min="11508" max="11508" width="4" style="1" customWidth="1"/>
    <col min="11509" max="11509" width="24.44140625" style="1" customWidth="1"/>
    <col min="11510" max="11510" width="19.44140625" style="1" customWidth="1"/>
    <col min="11511" max="11511" width="19.109375" style="1" customWidth="1"/>
    <col min="11512" max="11512" width="18.44140625" style="1" customWidth="1"/>
    <col min="11513" max="11514" width="20" style="1" bestFit="1" customWidth="1"/>
    <col min="11515" max="11516" width="17.44140625" style="1" bestFit="1" customWidth="1"/>
    <col min="11517" max="11518" width="18.44140625" style="1" bestFit="1" customWidth="1"/>
    <col min="11519" max="11519" width="14.44140625" style="1" customWidth="1"/>
    <col min="11520" max="11520" width="20" style="1" bestFit="1" customWidth="1"/>
    <col min="11521" max="11763" width="11.44140625" style="1"/>
    <col min="11764" max="11764" width="4" style="1" customWidth="1"/>
    <col min="11765" max="11765" width="24.44140625" style="1" customWidth="1"/>
    <col min="11766" max="11766" width="19.44140625" style="1" customWidth="1"/>
    <col min="11767" max="11767" width="19.109375" style="1" customWidth="1"/>
    <col min="11768" max="11768" width="18.44140625" style="1" customWidth="1"/>
    <col min="11769" max="11770" width="20" style="1" bestFit="1" customWidth="1"/>
    <col min="11771" max="11772" width="17.44140625" style="1" bestFit="1" customWidth="1"/>
    <col min="11773" max="11774" width="18.44140625" style="1" bestFit="1" customWidth="1"/>
    <col min="11775" max="11775" width="14.44140625" style="1" customWidth="1"/>
    <col min="11776" max="11776" width="20" style="1" bestFit="1" customWidth="1"/>
    <col min="11777" max="12019" width="11.44140625" style="1"/>
    <col min="12020" max="12020" width="4" style="1" customWidth="1"/>
    <col min="12021" max="12021" width="24.44140625" style="1" customWidth="1"/>
    <col min="12022" max="12022" width="19.44140625" style="1" customWidth="1"/>
    <col min="12023" max="12023" width="19.109375" style="1" customWidth="1"/>
    <col min="12024" max="12024" width="18.44140625" style="1" customWidth="1"/>
    <col min="12025" max="12026" width="20" style="1" bestFit="1" customWidth="1"/>
    <col min="12027" max="12028" width="17.44140625" style="1" bestFit="1" customWidth="1"/>
    <col min="12029" max="12030" width="18.44140625" style="1" bestFit="1" customWidth="1"/>
    <col min="12031" max="12031" width="14.44140625" style="1" customWidth="1"/>
    <col min="12032" max="12032" width="20" style="1" bestFit="1" customWidth="1"/>
    <col min="12033" max="12275" width="11.44140625" style="1"/>
    <col min="12276" max="12276" width="4" style="1" customWidth="1"/>
    <col min="12277" max="12277" width="24.44140625" style="1" customWidth="1"/>
    <col min="12278" max="12278" width="19.44140625" style="1" customWidth="1"/>
    <col min="12279" max="12279" width="19.109375" style="1" customWidth="1"/>
    <col min="12280" max="12280" width="18.44140625" style="1" customWidth="1"/>
    <col min="12281" max="12282" width="20" style="1" bestFit="1" customWidth="1"/>
    <col min="12283" max="12284" width="17.44140625" style="1" bestFit="1" customWidth="1"/>
    <col min="12285" max="12286" width="18.44140625" style="1" bestFit="1" customWidth="1"/>
    <col min="12287" max="12287" width="14.44140625" style="1" customWidth="1"/>
    <col min="12288" max="12288" width="20" style="1" bestFit="1" customWidth="1"/>
    <col min="12289" max="12531" width="11.44140625" style="1"/>
    <col min="12532" max="12532" width="4" style="1" customWidth="1"/>
    <col min="12533" max="12533" width="24.44140625" style="1" customWidth="1"/>
    <col min="12534" max="12534" width="19.44140625" style="1" customWidth="1"/>
    <col min="12535" max="12535" width="19.109375" style="1" customWidth="1"/>
    <col min="12536" max="12536" width="18.44140625" style="1" customWidth="1"/>
    <col min="12537" max="12538" width="20" style="1" bestFit="1" customWidth="1"/>
    <col min="12539" max="12540" width="17.44140625" style="1" bestFit="1" customWidth="1"/>
    <col min="12541" max="12542" width="18.44140625" style="1" bestFit="1" customWidth="1"/>
    <col min="12543" max="12543" width="14.44140625" style="1" customWidth="1"/>
    <col min="12544" max="12544" width="20" style="1" bestFit="1" customWidth="1"/>
    <col min="12545" max="12787" width="11.44140625" style="1"/>
    <col min="12788" max="12788" width="4" style="1" customWidth="1"/>
    <col min="12789" max="12789" width="24.44140625" style="1" customWidth="1"/>
    <col min="12790" max="12790" width="19.44140625" style="1" customWidth="1"/>
    <col min="12791" max="12791" width="19.109375" style="1" customWidth="1"/>
    <col min="12792" max="12792" width="18.44140625" style="1" customWidth="1"/>
    <col min="12793" max="12794" width="20" style="1" bestFit="1" customWidth="1"/>
    <col min="12795" max="12796" width="17.44140625" style="1" bestFit="1" customWidth="1"/>
    <col min="12797" max="12798" width="18.44140625" style="1" bestFit="1" customWidth="1"/>
    <col min="12799" max="12799" width="14.44140625" style="1" customWidth="1"/>
    <col min="12800" max="12800" width="20" style="1" bestFit="1" customWidth="1"/>
    <col min="12801" max="13043" width="11.44140625" style="1"/>
    <col min="13044" max="13044" width="4" style="1" customWidth="1"/>
    <col min="13045" max="13045" width="24.44140625" style="1" customWidth="1"/>
    <col min="13046" max="13046" width="19.44140625" style="1" customWidth="1"/>
    <col min="13047" max="13047" width="19.109375" style="1" customWidth="1"/>
    <col min="13048" max="13048" width="18.44140625" style="1" customWidth="1"/>
    <col min="13049" max="13050" width="20" style="1" bestFit="1" customWidth="1"/>
    <col min="13051" max="13052" width="17.44140625" style="1" bestFit="1" customWidth="1"/>
    <col min="13053" max="13054" width="18.44140625" style="1" bestFit="1" customWidth="1"/>
    <col min="13055" max="13055" width="14.44140625" style="1" customWidth="1"/>
    <col min="13056" max="13056" width="20" style="1" bestFit="1" customWidth="1"/>
    <col min="13057" max="13299" width="11.44140625" style="1"/>
    <col min="13300" max="13300" width="4" style="1" customWidth="1"/>
    <col min="13301" max="13301" width="24.44140625" style="1" customWidth="1"/>
    <col min="13302" max="13302" width="19.44140625" style="1" customWidth="1"/>
    <col min="13303" max="13303" width="19.109375" style="1" customWidth="1"/>
    <col min="13304" max="13304" width="18.44140625" style="1" customWidth="1"/>
    <col min="13305" max="13306" width="20" style="1" bestFit="1" customWidth="1"/>
    <col min="13307" max="13308" width="17.44140625" style="1" bestFit="1" customWidth="1"/>
    <col min="13309" max="13310" width="18.44140625" style="1" bestFit="1" customWidth="1"/>
    <col min="13311" max="13311" width="14.44140625" style="1" customWidth="1"/>
    <col min="13312" max="13312" width="20" style="1" bestFit="1" customWidth="1"/>
    <col min="13313" max="13555" width="11.44140625" style="1"/>
    <col min="13556" max="13556" width="4" style="1" customWidth="1"/>
    <col min="13557" max="13557" width="24.44140625" style="1" customWidth="1"/>
    <col min="13558" max="13558" width="19.44140625" style="1" customWidth="1"/>
    <col min="13559" max="13559" width="19.109375" style="1" customWidth="1"/>
    <col min="13560" max="13560" width="18.44140625" style="1" customWidth="1"/>
    <col min="13561" max="13562" width="20" style="1" bestFit="1" customWidth="1"/>
    <col min="13563" max="13564" width="17.44140625" style="1" bestFit="1" customWidth="1"/>
    <col min="13565" max="13566" width="18.44140625" style="1" bestFit="1" customWidth="1"/>
    <col min="13567" max="13567" width="14.44140625" style="1" customWidth="1"/>
    <col min="13568" max="13568" width="20" style="1" bestFit="1" customWidth="1"/>
    <col min="13569" max="13811" width="11.44140625" style="1"/>
    <col min="13812" max="13812" width="4" style="1" customWidth="1"/>
    <col min="13813" max="13813" width="24.44140625" style="1" customWidth="1"/>
    <col min="13814" max="13814" width="19.44140625" style="1" customWidth="1"/>
    <col min="13815" max="13815" width="19.109375" style="1" customWidth="1"/>
    <col min="13816" max="13816" width="18.44140625" style="1" customWidth="1"/>
    <col min="13817" max="13818" width="20" style="1" bestFit="1" customWidth="1"/>
    <col min="13819" max="13820" width="17.44140625" style="1" bestFit="1" customWidth="1"/>
    <col min="13821" max="13822" width="18.44140625" style="1" bestFit="1" customWidth="1"/>
    <col min="13823" max="13823" width="14.44140625" style="1" customWidth="1"/>
    <col min="13824" max="13824" width="20" style="1" bestFit="1" customWidth="1"/>
    <col min="13825" max="14067" width="11.44140625" style="1"/>
    <col min="14068" max="14068" width="4" style="1" customWidth="1"/>
    <col min="14069" max="14069" width="24.44140625" style="1" customWidth="1"/>
    <col min="14070" max="14070" width="19.44140625" style="1" customWidth="1"/>
    <col min="14071" max="14071" width="19.109375" style="1" customWidth="1"/>
    <col min="14072" max="14072" width="18.44140625" style="1" customWidth="1"/>
    <col min="14073" max="14074" width="20" style="1" bestFit="1" customWidth="1"/>
    <col min="14075" max="14076" width="17.44140625" style="1" bestFit="1" customWidth="1"/>
    <col min="14077" max="14078" width="18.44140625" style="1" bestFit="1" customWidth="1"/>
    <col min="14079" max="14079" width="14.44140625" style="1" customWidth="1"/>
    <col min="14080" max="14080" width="20" style="1" bestFit="1" customWidth="1"/>
    <col min="14081" max="14323" width="11.44140625" style="1"/>
    <col min="14324" max="14324" width="4" style="1" customWidth="1"/>
    <col min="14325" max="14325" width="24.44140625" style="1" customWidth="1"/>
    <col min="14326" max="14326" width="19.44140625" style="1" customWidth="1"/>
    <col min="14327" max="14327" width="19.109375" style="1" customWidth="1"/>
    <col min="14328" max="14328" width="18.44140625" style="1" customWidth="1"/>
    <col min="14329" max="14330" width="20" style="1" bestFit="1" customWidth="1"/>
    <col min="14331" max="14332" width="17.44140625" style="1" bestFit="1" customWidth="1"/>
    <col min="14333" max="14334" width="18.44140625" style="1" bestFit="1" customWidth="1"/>
    <col min="14335" max="14335" width="14.44140625" style="1" customWidth="1"/>
    <col min="14336" max="14336" width="20" style="1" bestFit="1" customWidth="1"/>
    <col min="14337" max="14579" width="11.44140625" style="1"/>
    <col min="14580" max="14580" width="4" style="1" customWidth="1"/>
    <col min="14581" max="14581" width="24.44140625" style="1" customWidth="1"/>
    <col min="14582" max="14582" width="19.44140625" style="1" customWidth="1"/>
    <col min="14583" max="14583" width="19.109375" style="1" customWidth="1"/>
    <col min="14584" max="14584" width="18.44140625" style="1" customWidth="1"/>
    <col min="14585" max="14586" width="20" style="1" bestFit="1" customWidth="1"/>
    <col min="14587" max="14588" width="17.44140625" style="1" bestFit="1" customWidth="1"/>
    <col min="14589" max="14590" width="18.44140625" style="1" bestFit="1" customWidth="1"/>
    <col min="14591" max="14591" width="14.44140625" style="1" customWidth="1"/>
    <col min="14592" max="14592" width="20" style="1" bestFit="1" customWidth="1"/>
    <col min="14593" max="14835" width="11.44140625" style="1"/>
    <col min="14836" max="14836" width="4" style="1" customWidth="1"/>
    <col min="14837" max="14837" width="24.44140625" style="1" customWidth="1"/>
    <col min="14838" max="14838" width="19.44140625" style="1" customWidth="1"/>
    <col min="14839" max="14839" width="19.109375" style="1" customWidth="1"/>
    <col min="14840" max="14840" width="18.44140625" style="1" customWidth="1"/>
    <col min="14841" max="14842" width="20" style="1" bestFit="1" customWidth="1"/>
    <col min="14843" max="14844" width="17.44140625" style="1" bestFit="1" customWidth="1"/>
    <col min="14845" max="14846" width="18.44140625" style="1" bestFit="1" customWidth="1"/>
    <col min="14847" max="14847" width="14.44140625" style="1" customWidth="1"/>
    <col min="14848" max="14848" width="20" style="1" bestFit="1" customWidth="1"/>
    <col min="14849" max="15091" width="11.44140625" style="1"/>
    <col min="15092" max="15092" width="4" style="1" customWidth="1"/>
    <col min="15093" max="15093" width="24.44140625" style="1" customWidth="1"/>
    <col min="15094" max="15094" width="19.44140625" style="1" customWidth="1"/>
    <col min="15095" max="15095" width="19.109375" style="1" customWidth="1"/>
    <col min="15096" max="15096" width="18.44140625" style="1" customWidth="1"/>
    <col min="15097" max="15098" width="20" style="1" bestFit="1" customWidth="1"/>
    <col min="15099" max="15100" width="17.44140625" style="1" bestFit="1" customWidth="1"/>
    <col min="15101" max="15102" width="18.44140625" style="1" bestFit="1" customWidth="1"/>
    <col min="15103" max="15103" width="14.44140625" style="1" customWidth="1"/>
    <col min="15104" max="15104" width="20" style="1" bestFit="1" customWidth="1"/>
    <col min="15105" max="15347" width="11.44140625" style="1"/>
    <col min="15348" max="15348" width="4" style="1" customWidth="1"/>
    <col min="15349" max="15349" width="24.44140625" style="1" customWidth="1"/>
    <col min="15350" max="15350" width="19.44140625" style="1" customWidth="1"/>
    <col min="15351" max="15351" width="19.109375" style="1" customWidth="1"/>
    <col min="15352" max="15352" width="18.44140625" style="1" customWidth="1"/>
    <col min="15353" max="15354" width="20" style="1" bestFit="1" customWidth="1"/>
    <col min="15355" max="15356" width="17.44140625" style="1" bestFit="1" customWidth="1"/>
    <col min="15357" max="15358" width="18.44140625" style="1" bestFit="1" customWidth="1"/>
    <col min="15359" max="15359" width="14.44140625" style="1" customWidth="1"/>
    <col min="15360" max="15360" width="20" style="1" bestFit="1" customWidth="1"/>
    <col min="15361" max="15603" width="11.44140625" style="1"/>
    <col min="15604" max="15604" width="4" style="1" customWidth="1"/>
    <col min="15605" max="15605" width="24.44140625" style="1" customWidth="1"/>
    <col min="15606" max="15606" width="19.44140625" style="1" customWidth="1"/>
    <col min="15607" max="15607" width="19.109375" style="1" customWidth="1"/>
    <col min="15608" max="15608" width="18.44140625" style="1" customWidth="1"/>
    <col min="15609" max="15610" width="20" style="1" bestFit="1" customWidth="1"/>
    <col min="15611" max="15612" width="17.44140625" style="1" bestFit="1" customWidth="1"/>
    <col min="15613" max="15614" width="18.44140625" style="1" bestFit="1" customWidth="1"/>
    <col min="15615" max="15615" width="14.44140625" style="1" customWidth="1"/>
    <col min="15616" max="15616" width="20" style="1" bestFit="1" customWidth="1"/>
    <col min="15617" max="15859" width="11.44140625" style="1"/>
    <col min="15860" max="15860" width="4" style="1" customWidth="1"/>
    <col min="15861" max="15861" width="24.44140625" style="1" customWidth="1"/>
    <col min="15862" max="15862" width="19.44140625" style="1" customWidth="1"/>
    <col min="15863" max="15863" width="19.109375" style="1" customWidth="1"/>
    <col min="15864" max="15864" width="18.44140625" style="1" customWidth="1"/>
    <col min="15865" max="15866" width="20" style="1" bestFit="1" customWidth="1"/>
    <col min="15867" max="15868" width="17.44140625" style="1" bestFit="1" customWidth="1"/>
    <col min="15869" max="15870" width="18.44140625" style="1" bestFit="1" customWidth="1"/>
    <col min="15871" max="15871" width="14.44140625" style="1" customWidth="1"/>
    <col min="15872" max="15872" width="20" style="1" bestFit="1" customWidth="1"/>
    <col min="15873" max="16115" width="11.44140625" style="1"/>
    <col min="16116" max="16116" width="4" style="1" customWidth="1"/>
    <col min="16117" max="16117" width="24.44140625" style="1" customWidth="1"/>
    <col min="16118" max="16118" width="19.44140625" style="1" customWidth="1"/>
    <col min="16119" max="16119" width="19.109375" style="1" customWidth="1"/>
    <col min="16120" max="16120" width="18.44140625" style="1" customWidth="1"/>
    <col min="16121" max="16122" width="20" style="1" bestFit="1" customWidth="1"/>
    <col min="16123" max="16124" width="17.44140625" style="1" bestFit="1" customWidth="1"/>
    <col min="16125" max="16126" width="18.44140625" style="1" bestFit="1" customWidth="1"/>
    <col min="16127" max="16127" width="14.44140625" style="1" customWidth="1"/>
    <col min="16128" max="16128" width="20" style="1" bestFit="1" customWidth="1"/>
    <col min="16129" max="16384" width="11.44140625" style="1"/>
  </cols>
  <sheetData>
    <row r="1" spans="1:14" ht="54" customHeight="1">
      <c r="A1" s="104"/>
      <c r="B1" s="91"/>
      <c r="C1" s="284" t="s">
        <v>117</v>
      </c>
      <c r="D1" s="284"/>
      <c r="E1" s="284"/>
      <c r="F1" s="284"/>
      <c r="G1" s="284"/>
      <c r="H1" s="284"/>
      <c r="I1" s="284"/>
      <c r="J1" s="284"/>
    </row>
    <row r="2" spans="1:14" ht="29.25" customHeight="1">
      <c r="A2" s="104"/>
      <c r="C2" s="284" t="s">
        <v>119</v>
      </c>
      <c r="D2" s="129"/>
      <c r="E2" s="129"/>
      <c r="F2" s="129"/>
      <c r="G2" s="129"/>
      <c r="H2" s="129"/>
      <c r="I2" s="129"/>
      <c r="J2" s="129"/>
    </row>
    <row r="3" spans="1:14">
      <c r="A3" s="104"/>
      <c r="B3" s="33"/>
      <c r="C3" s="33"/>
      <c r="D3" s="33"/>
      <c r="E3" s="33"/>
      <c r="F3" s="33"/>
      <c r="G3" s="33"/>
      <c r="H3" s="33"/>
    </row>
    <row r="4" spans="1:14" ht="26.25" customHeight="1">
      <c r="A4" s="104"/>
      <c r="B4" s="33" t="s">
        <v>104</v>
      </c>
      <c r="C4" s="123" t="s">
        <v>120</v>
      </c>
      <c r="D4" s="33"/>
    </row>
    <row r="5" spans="1:14" ht="53.25" customHeight="1">
      <c r="A5" s="104"/>
      <c r="B5" s="33" t="s">
        <v>105</v>
      </c>
      <c r="C5" s="281" t="s">
        <v>118</v>
      </c>
      <c r="D5" s="282"/>
      <c r="E5" s="282"/>
      <c r="F5" s="282"/>
      <c r="G5" s="282"/>
      <c r="H5" s="282"/>
      <c r="I5" s="283"/>
    </row>
    <row r="6" spans="1:14">
      <c r="A6" s="104"/>
      <c r="B6" s="33"/>
      <c r="C6" s="33"/>
      <c r="D6" s="33"/>
    </row>
    <row r="7" spans="1:14" ht="30" customHeight="1">
      <c r="A7" s="104"/>
      <c r="B7" s="122" t="s">
        <v>111</v>
      </c>
      <c r="C7" s="285"/>
      <c r="D7" s="286"/>
      <c r="E7" s="286"/>
      <c r="F7" s="286"/>
      <c r="G7" s="286"/>
      <c r="H7" s="286"/>
      <c r="I7" s="287"/>
      <c r="K7" s="34"/>
      <c r="L7" s="34"/>
      <c r="M7" s="34"/>
      <c r="N7" s="34"/>
    </row>
    <row r="8" spans="1:14">
      <c r="A8" s="104"/>
      <c r="B8" s="33"/>
      <c r="C8" s="33"/>
      <c r="D8" s="33"/>
      <c r="E8" s="33"/>
      <c r="F8" s="33"/>
      <c r="G8" s="33"/>
      <c r="H8" s="33"/>
    </row>
    <row r="9" spans="1:14" ht="33" customHeight="1">
      <c r="A9" s="105"/>
      <c r="B9" s="33"/>
      <c r="C9" s="288" t="s">
        <v>112</v>
      </c>
      <c r="D9" s="289"/>
      <c r="E9" s="290"/>
      <c r="F9" s="281" t="s">
        <v>116</v>
      </c>
      <c r="G9" s="282"/>
      <c r="H9" s="283"/>
    </row>
    <row r="10" spans="1:14" s="106" customFormat="1" ht="72.75" customHeight="1">
      <c r="A10" s="111" t="s">
        <v>106</v>
      </c>
      <c r="B10" s="111" t="s">
        <v>115</v>
      </c>
      <c r="C10" s="111" t="s">
        <v>113</v>
      </c>
      <c r="D10" s="111" t="s">
        <v>114</v>
      </c>
      <c r="E10" s="111" t="s">
        <v>108</v>
      </c>
      <c r="F10" s="111">
        <v>72151700</v>
      </c>
      <c r="G10" s="111">
        <v>46171600</v>
      </c>
      <c r="H10" s="111">
        <v>92121700</v>
      </c>
      <c r="I10" s="112" t="s">
        <v>110</v>
      </c>
      <c r="J10" s="112" t="s">
        <v>109</v>
      </c>
    </row>
    <row r="11" spans="1:14" s="32" customFormat="1" ht="30" customHeight="1">
      <c r="A11" s="115">
        <v>1</v>
      </c>
      <c r="B11" s="107"/>
      <c r="C11" s="108"/>
      <c r="D11" s="108"/>
      <c r="E11" s="109"/>
      <c r="F11" s="108"/>
      <c r="G11" s="108"/>
      <c r="H11" s="108"/>
      <c r="I11" s="110"/>
      <c r="J11" s="113">
        <f>I11*E11</f>
        <v>0</v>
      </c>
    </row>
    <row r="12" spans="1:14" s="32" customFormat="1" ht="30" customHeight="1">
      <c r="A12" s="115">
        <v>2</v>
      </c>
      <c r="B12" s="107"/>
      <c r="C12" s="108"/>
      <c r="D12" s="108"/>
      <c r="E12" s="109"/>
      <c r="F12" s="108"/>
      <c r="G12" s="108"/>
      <c r="H12" s="108"/>
      <c r="I12" s="110"/>
      <c r="J12" s="113">
        <f>I12*E12</f>
        <v>0</v>
      </c>
    </row>
    <row r="13" spans="1:14" s="32" customFormat="1" ht="30" customHeight="1">
      <c r="A13" s="115">
        <v>3</v>
      </c>
      <c r="B13" s="107"/>
      <c r="C13" s="108"/>
      <c r="D13" s="108"/>
      <c r="E13" s="109"/>
      <c r="F13" s="108"/>
      <c r="G13" s="108"/>
      <c r="H13" s="108"/>
      <c r="I13" s="110"/>
      <c r="J13" s="113">
        <f>I13*E13</f>
        <v>0</v>
      </c>
    </row>
    <row r="14" spans="1:14" s="32" customFormat="1" ht="10.050000000000001" customHeight="1">
      <c r="A14" s="115"/>
      <c r="B14" s="107"/>
      <c r="C14" s="108"/>
      <c r="D14" s="108"/>
      <c r="E14" s="109"/>
      <c r="F14" s="108"/>
      <c r="G14" s="108"/>
      <c r="H14" s="108"/>
      <c r="I14" s="110"/>
      <c r="J14" s="113"/>
    </row>
    <row r="15" spans="1:14" s="32" customFormat="1" ht="30" customHeight="1">
      <c r="A15" s="116"/>
      <c r="B15" s="117" t="s">
        <v>107</v>
      </c>
      <c r="C15" s="118"/>
      <c r="D15" s="119"/>
      <c r="E15" s="119"/>
      <c r="F15" s="120"/>
      <c r="G15" s="120"/>
      <c r="H15" s="120"/>
      <c r="I15" s="121"/>
      <c r="J15" s="114">
        <f>SUM(J11:J14)</f>
        <v>0</v>
      </c>
    </row>
    <row r="16" spans="1:14" s="32" customFormat="1">
      <c r="A16" s="31"/>
      <c r="B16" s="20"/>
      <c r="C16" s="23"/>
    </row>
    <row r="17" spans="1:12" s="32" customFormat="1">
      <c r="A17" s="31"/>
      <c r="B17" s="20"/>
      <c r="C17" s="23"/>
    </row>
    <row r="18" spans="1:12" ht="38.25" customHeight="1">
      <c r="A18" s="1"/>
      <c r="E18" s="32"/>
      <c r="F18" s="32"/>
      <c r="G18" s="32"/>
      <c r="H18" s="32"/>
      <c r="I18" s="32"/>
    </row>
    <row r="19" spans="1:12" ht="42.75" customHeight="1">
      <c r="A19" s="41"/>
      <c r="B19" s="41"/>
      <c r="C19" s="41"/>
      <c r="D19" s="41"/>
      <c r="J19" s="41"/>
      <c r="K19" s="41"/>
      <c r="L19" s="41"/>
    </row>
    <row r="20" spans="1:12" s="41" customFormat="1" ht="19.5" customHeight="1"/>
    <row r="21" spans="1:12" s="41" customFormat="1" ht="16.5" customHeight="1"/>
    <row r="22" spans="1:12" s="41" customFormat="1" ht="16.5" customHeight="1"/>
    <row r="23" spans="1:12" s="41" customFormat="1" ht="16.5" customHeight="1"/>
    <row r="24" spans="1:12" s="41" customFormat="1" ht="16.5" customHeight="1">
      <c r="A24" s="42"/>
      <c r="C24" s="42"/>
    </row>
    <row r="25" spans="1:12" s="41" customFormat="1" ht="16.5" customHeight="1"/>
    <row r="26" spans="1:12" s="41" customFormat="1" ht="16.5" customHeight="1">
      <c r="A26" s="32"/>
      <c r="B26" s="32"/>
      <c r="C26" s="32"/>
      <c r="D26" s="32"/>
      <c r="J26" s="32"/>
      <c r="K26" s="32"/>
      <c r="L26" s="32"/>
    </row>
    <row r="27" spans="1:12" s="41" customFormat="1" ht="16.5" customHeight="1">
      <c r="E27" s="32"/>
      <c r="F27" s="32"/>
      <c r="G27" s="32"/>
      <c r="H27" s="32"/>
      <c r="I27" s="32"/>
    </row>
    <row r="28" spans="1:12" s="41" customFormat="1" ht="16.5" customHeight="1"/>
    <row r="29" spans="1:12" s="41" customFormat="1" ht="22.5" customHeight="1">
      <c r="A29" s="43"/>
    </row>
    <row r="30" spans="1:12" s="41" customFormat="1" ht="69" customHeight="1">
      <c r="A30" s="43"/>
    </row>
    <row r="31" spans="1:12" s="41" customFormat="1" ht="7.5" customHeight="1"/>
    <row r="32" spans="1:12" s="41" customFormat="1"/>
    <row r="33" spans="1:12" s="41" customFormat="1"/>
    <row r="34" spans="1:12" s="41" customFormat="1"/>
    <row r="35" spans="1:12" s="43" customFormat="1">
      <c r="A35" s="32"/>
      <c r="B35" s="32"/>
      <c r="C35" s="32"/>
      <c r="D35" s="32"/>
      <c r="E35" s="41"/>
      <c r="F35" s="41"/>
      <c r="G35" s="41"/>
      <c r="H35" s="41"/>
      <c r="I35" s="41"/>
      <c r="J35" s="32"/>
      <c r="K35" s="32"/>
      <c r="L35" s="32"/>
    </row>
    <row r="36" spans="1:12" s="32" customFormat="1"/>
    <row r="37" spans="1:12" s="32" customFormat="1">
      <c r="A37" s="41"/>
      <c r="B37" s="41"/>
      <c r="C37" s="41"/>
      <c r="D37" s="41"/>
      <c r="J37" s="41"/>
      <c r="K37" s="41"/>
      <c r="L37" s="41"/>
    </row>
    <row r="38" spans="1:12" s="32" customFormat="1" ht="34.5" customHeight="1">
      <c r="E38" s="41"/>
      <c r="F38" s="41"/>
      <c r="G38" s="41"/>
      <c r="H38" s="41"/>
      <c r="I38" s="41"/>
    </row>
    <row r="39" spans="1:12" s="32" customFormat="1"/>
    <row r="40" spans="1:12" s="32" customFormat="1" ht="16.5" customHeight="1"/>
    <row r="41" spans="1:12" ht="16.5" customHeight="1">
      <c r="A41" s="1"/>
      <c r="E41" s="32"/>
      <c r="F41" s="32"/>
      <c r="G41" s="32"/>
      <c r="H41" s="32"/>
      <c r="I41" s="32"/>
    </row>
    <row r="42" spans="1:12" ht="16.5" customHeight="1">
      <c r="A42" s="1"/>
    </row>
    <row r="43" spans="1:12" ht="16.5" customHeight="1">
      <c r="A43" s="1"/>
    </row>
    <row r="44" spans="1:12" ht="16.5" customHeight="1">
      <c r="A44" s="1"/>
    </row>
    <row r="45" spans="1:12" ht="16.5" customHeight="1">
      <c r="A45" s="1"/>
    </row>
    <row r="46" spans="1:12" ht="16.5" customHeight="1">
      <c r="A46" s="1"/>
    </row>
    <row r="47" spans="1:12" ht="16.5" customHeight="1">
      <c r="A47" s="1"/>
    </row>
    <row r="48" spans="1:12" ht="16.5" customHeight="1">
      <c r="A48" s="1"/>
    </row>
    <row r="49" spans="1:231">
      <c r="A49" s="32"/>
      <c r="B49" s="32"/>
      <c r="C49" s="32"/>
      <c r="D49" s="32"/>
      <c r="J49" s="32"/>
      <c r="K49" s="32"/>
      <c r="L49" s="32"/>
    </row>
    <row r="50" spans="1:231">
      <c r="A50" s="20"/>
      <c r="B50" s="23"/>
      <c r="C50" s="20"/>
      <c r="D50" s="23"/>
      <c r="E50" s="32"/>
      <c r="F50" s="32"/>
      <c r="G50" s="32"/>
      <c r="H50" s="32"/>
      <c r="I50" s="32"/>
      <c r="J50" s="20"/>
      <c r="K50" s="20"/>
      <c r="L50" s="23"/>
      <c r="M50" s="20"/>
      <c r="N50" s="23"/>
      <c r="O50" s="20"/>
      <c r="P50" s="23"/>
      <c r="Q50" s="20"/>
      <c r="R50" s="23"/>
      <c r="S50" s="20"/>
      <c r="T50" s="23"/>
      <c r="U50" s="20"/>
      <c r="V50" s="23"/>
      <c r="W50" s="20"/>
      <c r="X50" s="23"/>
      <c r="Y50" s="20"/>
      <c r="Z50" s="23"/>
      <c r="AA50" s="20"/>
      <c r="AB50" s="23"/>
      <c r="AC50" s="20"/>
      <c r="AD50" s="23"/>
      <c r="AE50" s="20"/>
      <c r="AF50" s="23"/>
      <c r="AG50" s="20"/>
      <c r="AH50" s="23"/>
      <c r="AI50" s="20"/>
      <c r="AJ50" s="23"/>
      <c r="AK50" s="20"/>
      <c r="AL50" s="23"/>
      <c r="AM50" s="20"/>
      <c r="AN50" s="23"/>
      <c r="AO50" s="20"/>
      <c r="AP50" s="23"/>
      <c r="AQ50" s="20"/>
      <c r="AR50" s="23"/>
      <c r="AS50" s="20"/>
      <c r="AT50" s="23"/>
      <c r="AU50" s="20"/>
      <c r="AV50" s="23"/>
      <c r="AW50" s="20"/>
      <c r="AX50" s="23"/>
      <c r="AY50" s="20"/>
      <c r="AZ50" s="23"/>
      <c r="BA50" s="20"/>
      <c r="BB50" s="23"/>
      <c r="BC50" s="20"/>
      <c r="BD50" s="23"/>
      <c r="BE50" s="20"/>
      <c r="BF50" s="23"/>
      <c r="BG50" s="20"/>
      <c r="BH50" s="23"/>
      <c r="BI50" s="20"/>
      <c r="BJ50" s="23"/>
      <c r="BK50" s="20"/>
      <c r="BL50" s="23"/>
      <c r="BM50" s="20"/>
      <c r="BN50" s="23"/>
      <c r="BO50" s="20"/>
      <c r="BP50" s="23"/>
      <c r="BQ50" s="20"/>
      <c r="BR50" s="23"/>
      <c r="BS50" s="20"/>
      <c r="BT50" s="23"/>
      <c r="BU50" s="20"/>
      <c r="BV50" s="23"/>
      <c r="BW50" s="20"/>
      <c r="BX50" s="23"/>
      <c r="BY50" s="20"/>
      <c r="BZ50" s="23"/>
      <c r="CA50" s="20"/>
      <c r="CB50" s="23"/>
      <c r="CC50" s="20"/>
      <c r="CD50" s="23"/>
      <c r="CE50" s="20"/>
      <c r="CF50" s="23"/>
      <c r="CG50" s="20"/>
      <c r="CH50" s="23"/>
      <c r="CI50" s="20"/>
      <c r="CJ50" s="23"/>
      <c r="CK50" s="20"/>
      <c r="CL50" s="23"/>
      <c r="CM50" s="20"/>
      <c r="CN50" s="23"/>
      <c r="CO50" s="20"/>
      <c r="CP50" s="23"/>
      <c r="CQ50" s="20"/>
      <c r="CR50" s="23"/>
      <c r="CS50" s="20"/>
      <c r="CT50" s="23"/>
      <c r="CU50" s="20"/>
      <c r="CV50" s="23"/>
      <c r="CW50" s="20"/>
      <c r="CX50" s="23"/>
      <c r="CY50" s="20"/>
      <c r="CZ50" s="23"/>
      <c r="DA50" s="20"/>
      <c r="DB50" s="23"/>
      <c r="DC50" s="20"/>
      <c r="DD50" s="23"/>
      <c r="DE50" s="20"/>
      <c r="DF50" s="23"/>
      <c r="DG50" s="20"/>
      <c r="DH50" s="23"/>
      <c r="DI50" s="20"/>
      <c r="DJ50" s="23"/>
      <c r="DK50" s="20"/>
      <c r="DL50" s="23"/>
      <c r="DM50" s="20"/>
      <c r="DN50" s="23"/>
      <c r="DO50" s="20"/>
      <c r="DP50" s="23"/>
      <c r="DQ50" s="20"/>
      <c r="DR50" s="23"/>
      <c r="DS50" s="20"/>
      <c r="DT50" s="23"/>
      <c r="DU50" s="20"/>
      <c r="DV50" s="23"/>
      <c r="DW50" s="20"/>
      <c r="DX50" s="23"/>
      <c r="DY50" s="20"/>
      <c r="DZ50" s="23"/>
      <c r="EA50" s="20"/>
      <c r="EB50" s="23"/>
      <c r="EC50" s="20"/>
      <c r="ED50" s="23"/>
      <c r="EE50" s="20"/>
      <c r="EF50" s="23"/>
      <c r="EG50" s="20"/>
      <c r="EH50" s="23"/>
      <c r="EI50" s="20"/>
      <c r="EJ50" s="23"/>
      <c r="EK50" s="20"/>
      <c r="EL50" s="23"/>
      <c r="EM50" s="20"/>
      <c r="EN50" s="23"/>
      <c r="EO50" s="20"/>
      <c r="EP50" s="23"/>
      <c r="EQ50" s="20"/>
      <c r="ER50" s="23"/>
      <c r="ES50" s="20"/>
      <c r="ET50" s="23"/>
      <c r="EU50" s="20"/>
      <c r="EV50" s="23"/>
      <c r="EW50" s="20"/>
      <c r="EX50" s="23"/>
      <c r="EY50" s="20"/>
      <c r="EZ50" s="23"/>
      <c r="FA50" s="20"/>
      <c r="FB50" s="23"/>
      <c r="FC50" s="20"/>
      <c r="FD50" s="23"/>
      <c r="FE50" s="20"/>
      <c r="FF50" s="23"/>
      <c r="FG50" s="20"/>
      <c r="FH50" s="23"/>
      <c r="FI50" s="20"/>
      <c r="FJ50" s="23"/>
      <c r="FK50" s="20"/>
      <c r="FL50" s="23"/>
      <c r="FM50" s="20"/>
      <c r="FN50" s="23"/>
      <c r="FO50" s="20"/>
      <c r="FP50" s="23"/>
      <c r="FQ50" s="20"/>
      <c r="FR50" s="23"/>
      <c r="FS50" s="20"/>
      <c r="FT50" s="23"/>
      <c r="FU50" s="20"/>
      <c r="FV50" s="23"/>
      <c r="FW50" s="20"/>
      <c r="FX50" s="23"/>
      <c r="FY50" s="20"/>
      <c r="FZ50" s="23"/>
      <c r="GA50" s="20"/>
      <c r="GB50" s="23"/>
      <c r="GC50" s="20"/>
      <c r="GD50" s="23"/>
      <c r="GE50" s="20"/>
      <c r="GF50" s="23"/>
      <c r="GG50" s="20"/>
      <c r="GH50" s="23"/>
      <c r="GI50" s="20"/>
      <c r="GJ50" s="23"/>
      <c r="GK50" s="20"/>
      <c r="GL50" s="23"/>
      <c r="GM50" s="20"/>
      <c r="GN50" s="23"/>
      <c r="GO50" s="20"/>
      <c r="GP50" s="23"/>
      <c r="GQ50" s="20"/>
      <c r="GR50" s="23"/>
      <c r="GS50" s="20"/>
      <c r="GT50" s="23"/>
      <c r="GU50" s="20"/>
      <c r="GV50" s="23"/>
      <c r="GW50" s="20"/>
      <c r="GX50" s="23"/>
      <c r="GY50" s="20"/>
      <c r="GZ50" s="23"/>
      <c r="HA50" s="20"/>
      <c r="HB50" s="23"/>
      <c r="HC50" s="20"/>
      <c r="HD50" s="23"/>
      <c r="HE50" s="20"/>
      <c r="HF50" s="23"/>
      <c r="HG50" s="20"/>
      <c r="HH50" s="23"/>
      <c r="HI50" s="20"/>
      <c r="HJ50" s="23"/>
      <c r="HK50" s="20"/>
      <c r="HL50" s="23"/>
      <c r="HM50" s="20"/>
      <c r="HN50" s="23"/>
      <c r="HO50" s="20"/>
      <c r="HP50" s="23"/>
      <c r="HQ50" s="20"/>
      <c r="HR50" s="23"/>
      <c r="HS50" s="20"/>
      <c r="HT50" s="23"/>
      <c r="HU50" s="20"/>
      <c r="HV50" s="23"/>
      <c r="HW50" s="20"/>
    </row>
    <row r="51" spans="1:231" ht="39" customHeight="1">
      <c r="A51" s="41"/>
      <c r="B51" s="41"/>
      <c r="C51" s="41"/>
      <c r="D51" s="41"/>
      <c r="E51" s="20"/>
      <c r="F51" s="20"/>
      <c r="G51" s="20"/>
      <c r="H51" s="20"/>
      <c r="I51" s="23"/>
      <c r="J51" s="41"/>
      <c r="K51" s="41"/>
      <c r="L51" s="41"/>
      <c r="M51" s="20"/>
      <c r="N51" s="23"/>
      <c r="O51" s="20"/>
      <c r="P51" s="23"/>
      <c r="Q51" s="20"/>
      <c r="R51" s="23"/>
      <c r="S51" s="20"/>
      <c r="T51" s="23"/>
      <c r="U51" s="20"/>
      <c r="V51" s="23"/>
      <c r="W51" s="20"/>
      <c r="X51" s="23"/>
      <c r="Y51" s="20"/>
      <c r="Z51" s="23"/>
      <c r="AA51" s="20"/>
      <c r="AB51" s="23"/>
      <c r="AC51" s="20"/>
      <c r="AD51" s="23"/>
      <c r="AE51" s="20"/>
      <c r="AF51" s="23"/>
      <c r="AG51" s="20"/>
      <c r="AH51" s="23"/>
      <c r="AI51" s="20"/>
      <c r="AJ51" s="23"/>
      <c r="AK51" s="20"/>
      <c r="AL51" s="23"/>
      <c r="AM51" s="20"/>
      <c r="AN51" s="23"/>
      <c r="AO51" s="20"/>
      <c r="AP51" s="23"/>
      <c r="AQ51" s="20"/>
      <c r="AR51" s="23"/>
      <c r="AS51" s="20"/>
      <c r="AT51" s="23"/>
      <c r="AU51" s="20"/>
      <c r="AV51" s="23"/>
      <c r="AW51" s="20"/>
      <c r="AX51" s="23"/>
      <c r="AY51" s="20"/>
      <c r="AZ51" s="23"/>
      <c r="BA51" s="20"/>
      <c r="BB51" s="23"/>
      <c r="BC51" s="20"/>
      <c r="BD51" s="23"/>
      <c r="BE51" s="20"/>
      <c r="BF51" s="23"/>
      <c r="BG51" s="20"/>
      <c r="BH51" s="23"/>
      <c r="BI51" s="20"/>
      <c r="BJ51" s="23"/>
      <c r="BK51" s="20"/>
      <c r="BL51" s="23"/>
      <c r="BM51" s="20"/>
      <c r="BN51" s="23"/>
      <c r="BO51" s="20"/>
      <c r="BP51" s="23"/>
      <c r="BQ51" s="20"/>
      <c r="BR51" s="23"/>
      <c r="BS51" s="20"/>
      <c r="BT51" s="23"/>
      <c r="BU51" s="20"/>
      <c r="BV51" s="23"/>
      <c r="BW51" s="20"/>
      <c r="BX51" s="23"/>
      <c r="BY51" s="20"/>
      <c r="BZ51" s="23"/>
      <c r="CA51" s="20"/>
      <c r="CB51" s="23"/>
      <c r="CC51" s="20"/>
      <c r="CD51" s="23"/>
      <c r="CE51" s="20"/>
      <c r="CF51" s="23"/>
      <c r="CG51" s="20"/>
      <c r="CH51" s="23"/>
      <c r="CI51" s="20"/>
      <c r="CJ51" s="23"/>
      <c r="CK51" s="20"/>
      <c r="CL51" s="23"/>
      <c r="CM51" s="20"/>
      <c r="CN51" s="23"/>
      <c r="CO51" s="20"/>
      <c r="CP51" s="23"/>
      <c r="CQ51" s="20"/>
      <c r="CR51" s="23"/>
      <c r="CS51" s="20"/>
      <c r="CT51" s="23"/>
      <c r="CU51" s="20"/>
      <c r="CV51" s="23"/>
      <c r="CW51" s="20"/>
      <c r="CX51" s="23"/>
      <c r="CY51" s="20"/>
      <c r="CZ51" s="23"/>
      <c r="DA51" s="20"/>
      <c r="DB51" s="23"/>
      <c r="DC51" s="20"/>
      <c r="DD51" s="23"/>
      <c r="DE51" s="20"/>
      <c r="DF51" s="23"/>
      <c r="DG51" s="20"/>
      <c r="DH51" s="23"/>
      <c r="DI51" s="20"/>
      <c r="DJ51" s="23"/>
      <c r="DK51" s="20"/>
      <c r="DL51" s="23"/>
      <c r="DM51" s="20"/>
      <c r="DN51" s="23"/>
      <c r="DO51" s="20"/>
      <c r="DP51" s="23"/>
      <c r="DQ51" s="20"/>
      <c r="DR51" s="23"/>
      <c r="DS51" s="20"/>
      <c r="DT51" s="23"/>
      <c r="DU51" s="20"/>
      <c r="DV51" s="23"/>
      <c r="DW51" s="20"/>
      <c r="DX51" s="23"/>
      <c r="DY51" s="20"/>
      <c r="DZ51" s="23"/>
      <c r="EA51" s="20"/>
      <c r="EB51" s="23"/>
      <c r="EC51" s="20"/>
      <c r="ED51" s="23"/>
      <c r="EE51" s="20"/>
      <c r="EF51" s="23"/>
      <c r="EG51" s="20"/>
      <c r="EH51" s="23"/>
      <c r="EI51" s="20"/>
      <c r="EJ51" s="23"/>
      <c r="EK51" s="20"/>
      <c r="EL51" s="23"/>
      <c r="EM51" s="20"/>
      <c r="EN51" s="23"/>
      <c r="EO51" s="20"/>
      <c r="EP51" s="23"/>
      <c r="EQ51" s="20"/>
      <c r="ER51" s="23"/>
      <c r="ES51" s="20"/>
      <c r="ET51" s="23"/>
      <c r="EU51" s="20"/>
      <c r="EV51" s="23"/>
      <c r="EW51" s="20"/>
      <c r="EX51" s="23"/>
      <c r="EY51" s="20"/>
      <c r="EZ51" s="23"/>
      <c r="FA51" s="20"/>
      <c r="FB51" s="23"/>
      <c r="FC51" s="20"/>
      <c r="FD51" s="23"/>
      <c r="FE51" s="20"/>
      <c r="FF51" s="23"/>
      <c r="FG51" s="20"/>
      <c r="FH51" s="23"/>
      <c r="FI51" s="20"/>
      <c r="FJ51" s="23"/>
      <c r="FK51" s="20"/>
      <c r="FL51" s="23"/>
      <c r="FM51" s="20"/>
      <c r="FN51" s="23"/>
      <c r="FO51" s="20"/>
      <c r="FP51" s="23"/>
      <c r="FQ51" s="20"/>
      <c r="FR51" s="23"/>
      <c r="FS51" s="20"/>
      <c r="FT51" s="23"/>
      <c r="FU51" s="20"/>
      <c r="FV51" s="23"/>
      <c r="FW51" s="20"/>
      <c r="FX51" s="23"/>
      <c r="FY51" s="20"/>
      <c r="FZ51" s="23"/>
      <c r="GA51" s="20"/>
      <c r="GB51" s="23"/>
      <c r="GC51" s="20"/>
      <c r="GD51" s="23"/>
      <c r="GE51" s="20"/>
      <c r="GF51" s="23"/>
      <c r="GG51" s="20"/>
      <c r="GH51" s="23"/>
      <c r="GI51" s="20"/>
      <c r="GJ51" s="23"/>
      <c r="GK51" s="20"/>
      <c r="GL51" s="23"/>
      <c r="GM51" s="20"/>
      <c r="GN51" s="23"/>
      <c r="GO51" s="20"/>
      <c r="GP51" s="23"/>
      <c r="GQ51" s="20"/>
      <c r="GR51" s="23"/>
      <c r="GS51" s="20"/>
      <c r="GT51" s="23"/>
      <c r="GU51" s="20"/>
      <c r="GV51" s="23"/>
      <c r="GW51" s="20"/>
      <c r="GX51" s="23"/>
      <c r="GY51" s="20"/>
      <c r="GZ51" s="23"/>
      <c r="HA51" s="20"/>
      <c r="HB51" s="23"/>
      <c r="HC51" s="20"/>
      <c r="HD51" s="23"/>
      <c r="HE51" s="20"/>
      <c r="HF51" s="23"/>
      <c r="HG51" s="20"/>
      <c r="HH51" s="23"/>
      <c r="HI51" s="20"/>
      <c r="HJ51" s="23"/>
      <c r="HK51" s="20"/>
      <c r="HL51" s="23"/>
      <c r="HM51" s="20"/>
      <c r="HN51" s="23"/>
      <c r="HO51" s="20"/>
      <c r="HP51" s="23"/>
      <c r="HQ51" s="20"/>
      <c r="HR51" s="23"/>
      <c r="HS51" s="20"/>
      <c r="HT51" s="23"/>
      <c r="HU51" s="20"/>
      <c r="HV51" s="23"/>
      <c r="HW51" s="20"/>
    </row>
    <row r="52" spans="1:231" s="32" customFormat="1">
      <c r="E52" s="41"/>
      <c r="F52" s="41"/>
      <c r="G52" s="41"/>
      <c r="H52" s="41"/>
      <c r="I52" s="41"/>
    </row>
    <row r="53" spans="1:231" ht="16.5" customHeight="1">
      <c r="A53" s="1"/>
      <c r="E53" s="32"/>
      <c r="F53" s="32"/>
      <c r="G53" s="32"/>
      <c r="H53" s="32"/>
      <c r="I53" s="32"/>
    </row>
    <row r="54" spans="1:231" ht="16.5" customHeight="1">
      <c r="A54" s="1"/>
    </row>
    <row r="55" spans="1:231" ht="16.5" customHeight="1">
      <c r="A55" s="1"/>
    </row>
    <row r="56" spans="1:231" ht="16.5" customHeight="1">
      <c r="A56" s="1"/>
    </row>
    <row r="57" spans="1:231" ht="16.5" customHeight="1">
      <c r="A57" s="1"/>
    </row>
    <row r="58" spans="1:231" ht="16.5" customHeight="1">
      <c r="A58" s="32"/>
      <c r="B58" s="32"/>
      <c r="C58" s="32"/>
      <c r="D58" s="32"/>
      <c r="J58" s="32"/>
      <c r="K58" s="32"/>
      <c r="L58" s="32"/>
    </row>
    <row r="59" spans="1:231" ht="16.5" customHeight="1">
      <c r="A59" s="1"/>
      <c r="E59" s="32"/>
      <c r="F59" s="32"/>
      <c r="G59" s="32"/>
      <c r="H59" s="32"/>
      <c r="I59" s="32"/>
    </row>
    <row r="60" spans="1:231" ht="16.5" customHeight="1">
      <c r="A60" s="41"/>
      <c r="B60" s="41"/>
      <c r="C60" s="41"/>
      <c r="D60" s="41"/>
      <c r="J60" s="41"/>
      <c r="K60" s="41"/>
      <c r="L60" s="41"/>
    </row>
    <row r="61" spans="1:231" s="32" customFormat="1">
      <c r="E61" s="41"/>
      <c r="F61" s="41"/>
      <c r="G61" s="41"/>
      <c r="H61" s="41"/>
      <c r="I61" s="41"/>
    </row>
    <row r="62" spans="1:231">
      <c r="A62" s="20"/>
      <c r="B62" s="23"/>
      <c r="C62" s="20"/>
      <c r="D62" s="23"/>
      <c r="E62" s="32"/>
      <c r="F62" s="32"/>
      <c r="G62" s="32"/>
      <c r="H62" s="32"/>
      <c r="I62" s="32"/>
      <c r="J62" s="20"/>
      <c r="K62" s="20"/>
      <c r="L62" s="23"/>
      <c r="M62" s="20"/>
      <c r="N62" s="23"/>
      <c r="O62" s="20"/>
      <c r="P62" s="23"/>
      <c r="Q62" s="20"/>
      <c r="R62" s="23"/>
      <c r="S62" s="20"/>
      <c r="T62" s="23"/>
      <c r="U62" s="20"/>
      <c r="V62" s="23"/>
      <c r="W62" s="20"/>
      <c r="X62" s="23"/>
      <c r="Y62" s="20"/>
      <c r="Z62" s="23"/>
      <c r="AA62" s="20"/>
      <c r="AB62" s="23"/>
      <c r="AC62" s="20"/>
      <c r="AD62" s="23"/>
      <c r="AE62" s="20"/>
      <c r="AF62" s="23"/>
      <c r="AG62" s="20"/>
      <c r="AH62" s="23"/>
      <c r="AI62" s="20"/>
      <c r="AJ62" s="23"/>
      <c r="AK62" s="20"/>
      <c r="AL62" s="23"/>
      <c r="AM62" s="20"/>
      <c r="AN62" s="23"/>
      <c r="AO62" s="20"/>
      <c r="AP62" s="23"/>
      <c r="AQ62" s="20"/>
      <c r="AR62" s="23"/>
      <c r="AS62" s="20"/>
      <c r="AT62" s="23"/>
      <c r="AU62" s="20"/>
      <c r="AV62" s="23"/>
      <c r="AW62" s="20"/>
      <c r="AX62" s="23"/>
      <c r="AY62" s="20"/>
      <c r="AZ62" s="23"/>
      <c r="BA62" s="20"/>
      <c r="BB62" s="23"/>
      <c r="BC62" s="20"/>
      <c r="BD62" s="23"/>
      <c r="BE62" s="20"/>
      <c r="BF62" s="23"/>
      <c r="BG62" s="20"/>
      <c r="BH62" s="23"/>
      <c r="BI62" s="20"/>
      <c r="BJ62" s="23"/>
      <c r="BK62" s="20"/>
      <c r="BL62" s="23"/>
      <c r="BM62" s="20"/>
      <c r="BN62" s="23"/>
      <c r="BO62" s="20"/>
      <c r="BP62" s="23"/>
      <c r="BQ62" s="20"/>
      <c r="BR62" s="23"/>
      <c r="BS62" s="20"/>
      <c r="BT62" s="23"/>
      <c r="BU62" s="20"/>
      <c r="BV62" s="23"/>
      <c r="BW62" s="20"/>
      <c r="BX62" s="23"/>
      <c r="BY62" s="20"/>
      <c r="BZ62" s="23"/>
      <c r="CA62" s="20"/>
      <c r="CB62" s="23"/>
      <c r="CC62" s="20"/>
      <c r="CD62" s="23"/>
      <c r="CE62" s="20"/>
      <c r="CF62" s="23"/>
      <c r="CG62" s="20"/>
      <c r="CH62" s="23"/>
      <c r="CI62" s="20"/>
      <c r="CJ62" s="23"/>
      <c r="CK62" s="20"/>
      <c r="CL62" s="23"/>
      <c r="CM62" s="20"/>
      <c r="CN62" s="23"/>
      <c r="CO62" s="20"/>
      <c r="CP62" s="23"/>
      <c r="CQ62" s="20"/>
      <c r="CR62" s="23"/>
      <c r="CS62" s="20"/>
      <c r="CT62" s="23"/>
      <c r="CU62" s="20"/>
      <c r="CV62" s="23"/>
      <c r="CW62" s="20"/>
      <c r="CX62" s="23"/>
      <c r="CY62" s="20"/>
      <c r="CZ62" s="23"/>
      <c r="DA62" s="20"/>
      <c r="DB62" s="23"/>
      <c r="DC62" s="20"/>
      <c r="DD62" s="23"/>
      <c r="DE62" s="20"/>
      <c r="DF62" s="23"/>
      <c r="DG62" s="20"/>
      <c r="DH62" s="23"/>
      <c r="DI62" s="20"/>
      <c r="DJ62" s="23"/>
      <c r="DK62" s="20"/>
      <c r="DL62" s="23"/>
      <c r="DM62" s="20"/>
      <c r="DN62" s="23"/>
      <c r="DO62" s="20"/>
      <c r="DP62" s="23"/>
      <c r="DQ62" s="20"/>
      <c r="DR62" s="23"/>
      <c r="DS62" s="20"/>
      <c r="DT62" s="23"/>
      <c r="DU62" s="20"/>
      <c r="DV62" s="23"/>
      <c r="DW62" s="20"/>
      <c r="DX62" s="23"/>
      <c r="DY62" s="20"/>
      <c r="DZ62" s="23"/>
      <c r="EA62" s="20"/>
      <c r="EB62" s="23"/>
      <c r="EC62" s="20"/>
      <c r="ED62" s="23"/>
      <c r="EE62" s="20"/>
      <c r="EF62" s="23"/>
      <c r="EG62" s="20"/>
      <c r="EH62" s="23"/>
      <c r="EI62" s="20"/>
      <c r="EJ62" s="23"/>
      <c r="EK62" s="20"/>
      <c r="EL62" s="23"/>
      <c r="EM62" s="20"/>
      <c r="EN62" s="23"/>
      <c r="EO62" s="20"/>
      <c r="EP62" s="23"/>
      <c r="EQ62" s="20"/>
      <c r="ER62" s="23"/>
      <c r="ES62" s="20"/>
      <c r="ET62" s="23"/>
      <c r="EU62" s="20"/>
      <c r="EV62" s="23"/>
      <c r="EW62" s="20"/>
      <c r="EX62" s="23"/>
      <c r="EY62" s="20"/>
      <c r="EZ62" s="23"/>
      <c r="FA62" s="20"/>
      <c r="FB62" s="23"/>
      <c r="FC62" s="20"/>
      <c r="FD62" s="23"/>
      <c r="FE62" s="20"/>
      <c r="FF62" s="23"/>
      <c r="FG62" s="20"/>
      <c r="FH62" s="23"/>
      <c r="FI62" s="20"/>
      <c r="FJ62" s="23"/>
      <c r="FK62" s="20"/>
      <c r="FL62" s="23"/>
      <c r="FM62" s="20"/>
      <c r="FN62" s="23"/>
      <c r="FO62" s="20"/>
      <c r="FP62" s="23"/>
      <c r="FQ62" s="20"/>
      <c r="FR62" s="23"/>
      <c r="FS62" s="20"/>
      <c r="FT62" s="23"/>
      <c r="FU62" s="20"/>
      <c r="FV62" s="23"/>
      <c r="FW62" s="20"/>
      <c r="FX62" s="23"/>
      <c r="FY62" s="20"/>
      <c r="FZ62" s="23"/>
      <c r="GA62" s="20"/>
      <c r="GB62" s="23"/>
      <c r="GC62" s="20"/>
      <c r="GD62" s="23"/>
      <c r="GE62" s="20"/>
      <c r="GF62" s="23"/>
      <c r="GG62" s="20"/>
      <c r="GH62" s="23"/>
      <c r="GI62" s="20"/>
      <c r="GJ62" s="23"/>
      <c r="GK62" s="20"/>
      <c r="GL62" s="23"/>
      <c r="GM62" s="20"/>
      <c r="GN62" s="23"/>
      <c r="GO62" s="20"/>
      <c r="GP62" s="23"/>
      <c r="GQ62" s="20"/>
      <c r="GR62" s="23"/>
      <c r="GS62" s="20"/>
      <c r="GT62" s="23"/>
      <c r="GU62" s="20"/>
      <c r="GV62" s="23"/>
      <c r="GW62" s="20"/>
      <c r="GX62" s="23"/>
      <c r="GY62" s="20"/>
      <c r="GZ62" s="23"/>
      <c r="HA62" s="20"/>
      <c r="HB62" s="23"/>
      <c r="HC62" s="20"/>
      <c r="HD62" s="23"/>
      <c r="HE62" s="20"/>
      <c r="HF62" s="23"/>
      <c r="HG62" s="20"/>
      <c r="HH62" s="23"/>
      <c r="HI62" s="20"/>
      <c r="HJ62" s="23"/>
      <c r="HK62" s="20"/>
      <c r="HL62" s="23"/>
      <c r="HM62" s="20"/>
      <c r="HN62" s="23"/>
      <c r="HO62" s="20"/>
      <c r="HP62" s="23"/>
      <c r="HQ62" s="20"/>
      <c r="HR62" s="23"/>
      <c r="HS62" s="20"/>
      <c r="HT62" s="23"/>
      <c r="HU62" s="20"/>
      <c r="HV62" s="23"/>
      <c r="HW62" s="20"/>
    </row>
    <row r="63" spans="1:231" ht="39" customHeight="1">
      <c r="A63" s="20"/>
      <c r="B63" s="23"/>
      <c r="C63" s="20"/>
      <c r="D63" s="23"/>
      <c r="E63" s="20"/>
      <c r="F63" s="20"/>
      <c r="G63" s="20"/>
      <c r="H63" s="20"/>
      <c r="I63" s="23"/>
      <c r="J63" s="20"/>
      <c r="K63" s="20"/>
      <c r="L63" s="23"/>
      <c r="M63" s="20"/>
      <c r="N63" s="23"/>
      <c r="O63" s="20"/>
      <c r="P63" s="23"/>
      <c r="Q63" s="20"/>
      <c r="R63" s="23"/>
      <c r="S63" s="20"/>
      <c r="T63" s="23"/>
      <c r="U63" s="20"/>
      <c r="V63" s="23"/>
      <c r="W63" s="20"/>
      <c r="X63" s="23"/>
      <c r="Y63" s="20"/>
      <c r="Z63" s="23"/>
      <c r="AA63" s="20"/>
      <c r="AB63" s="23"/>
      <c r="AC63" s="20"/>
      <c r="AD63" s="23"/>
      <c r="AE63" s="20"/>
      <c r="AF63" s="23"/>
      <c r="AG63" s="20"/>
      <c r="AH63" s="23"/>
      <c r="AI63" s="20"/>
      <c r="AJ63" s="23"/>
      <c r="AK63" s="20"/>
      <c r="AL63" s="23"/>
      <c r="AM63" s="20"/>
      <c r="AN63" s="23"/>
      <c r="AO63" s="20"/>
      <c r="AP63" s="23"/>
      <c r="AQ63" s="20"/>
      <c r="AR63" s="23"/>
      <c r="AS63" s="20"/>
      <c r="AT63" s="23"/>
      <c r="AU63" s="20"/>
      <c r="AV63" s="23"/>
      <c r="AW63" s="20"/>
      <c r="AX63" s="23"/>
      <c r="AY63" s="20"/>
      <c r="AZ63" s="23"/>
      <c r="BA63" s="20"/>
      <c r="BB63" s="23"/>
      <c r="BC63" s="20"/>
      <c r="BD63" s="23"/>
      <c r="BE63" s="20"/>
      <c r="BF63" s="23"/>
      <c r="BG63" s="20"/>
      <c r="BH63" s="23"/>
      <c r="BI63" s="20"/>
      <c r="BJ63" s="23"/>
      <c r="BK63" s="20"/>
      <c r="BL63" s="23"/>
      <c r="BM63" s="20"/>
      <c r="BN63" s="23"/>
      <c r="BO63" s="20"/>
      <c r="BP63" s="23"/>
      <c r="BQ63" s="20"/>
      <c r="BR63" s="23"/>
      <c r="BS63" s="20"/>
      <c r="BT63" s="23"/>
      <c r="BU63" s="20"/>
      <c r="BV63" s="23"/>
      <c r="BW63" s="20"/>
      <c r="BX63" s="23"/>
      <c r="BY63" s="20"/>
      <c r="BZ63" s="23"/>
      <c r="CA63" s="20"/>
      <c r="CB63" s="23"/>
      <c r="CC63" s="20"/>
      <c r="CD63" s="23"/>
      <c r="CE63" s="20"/>
      <c r="CF63" s="23"/>
      <c r="CG63" s="20"/>
      <c r="CH63" s="23"/>
      <c r="CI63" s="20"/>
      <c r="CJ63" s="23"/>
      <c r="CK63" s="20"/>
      <c r="CL63" s="23"/>
      <c r="CM63" s="20"/>
      <c r="CN63" s="23"/>
      <c r="CO63" s="20"/>
      <c r="CP63" s="23"/>
      <c r="CQ63" s="20"/>
      <c r="CR63" s="23"/>
      <c r="CS63" s="20"/>
      <c r="CT63" s="23"/>
      <c r="CU63" s="20"/>
      <c r="CV63" s="23"/>
      <c r="CW63" s="20"/>
      <c r="CX63" s="23"/>
      <c r="CY63" s="20"/>
      <c r="CZ63" s="23"/>
      <c r="DA63" s="20"/>
      <c r="DB63" s="23"/>
      <c r="DC63" s="20"/>
      <c r="DD63" s="23"/>
      <c r="DE63" s="20"/>
      <c r="DF63" s="23"/>
      <c r="DG63" s="20"/>
      <c r="DH63" s="23"/>
      <c r="DI63" s="20"/>
      <c r="DJ63" s="23"/>
      <c r="DK63" s="20"/>
      <c r="DL63" s="23"/>
      <c r="DM63" s="20"/>
      <c r="DN63" s="23"/>
      <c r="DO63" s="20"/>
      <c r="DP63" s="23"/>
      <c r="DQ63" s="20"/>
      <c r="DR63" s="23"/>
      <c r="DS63" s="20"/>
      <c r="DT63" s="23"/>
      <c r="DU63" s="20"/>
      <c r="DV63" s="23"/>
      <c r="DW63" s="20"/>
      <c r="DX63" s="23"/>
      <c r="DY63" s="20"/>
      <c r="DZ63" s="23"/>
      <c r="EA63" s="20"/>
      <c r="EB63" s="23"/>
      <c r="EC63" s="20"/>
      <c r="ED63" s="23"/>
      <c r="EE63" s="20"/>
      <c r="EF63" s="23"/>
      <c r="EG63" s="20"/>
      <c r="EH63" s="23"/>
      <c r="EI63" s="20"/>
      <c r="EJ63" s="23"/>
      <c r="EK63" s="20"/>
      <c r="EL63" s="23"/>
      <c r="EM63" s="20"/>
      <c r="EN63" s="23"/>
      <c r="EO63" s="20"/>
      <c r="EP63" s="23"/>
      <c r="EQ63" s="20"/>
      <c r="ER63" s="23"/>
      <c r="ES63" s="20"/>
      <c r="ET63" s="23"/>
      <c r="EU63" s="20"/>
      <c r="EV63" s="23"/>
      <c r="EW63" s="20"/>
      <c r="EX63" s="23"/>
      <c r="EY63" s="20"/>
      <c r="EZ63" s="23"/>
      <c r="FA63" s="20"/>
      <c r="FB63" s="23"/>
      <c r="FC63" s="20"/>
      <c r="FD63" s="23"/>
      <c r="FE63" s="20"/>
      <c r="FF63" s="23"/>
      <c r="FG63" s="20"/>
      <c r="FH63" s="23"/>
      <c r="FI63" s="20"/>
      <c r="FJ63" s="23"/>
      <c r="FK63" s="20"/>
      <c r="FL63" s="23"/>
      <c r="FM63" s="20"/>
      <c r="FN63" s="23"/>
      <c r="FO63" s="20"/>
      <c r="FP63" s="23"/>
      <c r="FQ63" s="20"/>
      <c r="FR63" s="23"/>
      <c r="FS63" s="20"/>
      <c r="FT63" s="23"/>
      <c r="FU63" s="20"/>
      <c r="FV63" s="23"/>
      <c r="FW63" s="20"/>
      <c r="FX63" s="23"/>
      <c r="FY63" s="20"/>
      <c r="FZ63" s="23"/>
      <c r="GA63" s="20"/>
      <c r="GB63" s="23"/>
      <c r="GC63" s="20"/>
      <c r="GD63" s="23"/>
      <c r="GE63" s="20"/>
      <c r="GF63" s="23"/>
      <c r="GG63" s="20"/>
      <c r="GH63" s="23"/>
      <c r="GI63" s="20"/>
      <c r="GJ63" s="23"/>
      <c r="GK63" s="20"/>
      <c r="GL63" s="23"/>
      <c r="GM63" s="20"/>
      <c r="GN63" s="23"/>
      <c r="GO63" s="20"/>
      <c r="GP63" s="23"/>
      <c r="GQ63" s="20"/>
      <c r="GR63" s="23"/>
      <c r="GS63" s="20"/>
      <c r="GT63" s="23"/>
      <c r="GU63" s="20"/>
      <c r="GV63" s="23"/>
      <c r="GW63" s="20"/>
      <c r="GX63" s="23"/>
      <c r="GY63" s="20"/>
      <c r="GZ63" s="23"/>
      <c r="HA63" s="20"/>
      <c r="HB63" s="23"/>
      <c r="HC63" s="20"/>
      <c r="HD63" s="23"/>
      <c r="HE63" s="20"/>
      <c r="HF63" s="23"/>
      <c r="HG63" s="20"/>
      <c r="HH63" s="23"/>
      <c r="HI63" s="20"/>
      <c r="HJ63" s="23"/>
      <c r="HK63" s="20"/>
      <c r="HL63" s="23"/>
      <c r="HM63" s="20"/>
      <c r="HN63" s="23"/>
      <c r="HO63" s="20"/>
      <c r="HP63" s="23"/>
      <c r="HQ63" s="20"/>
      <c r="HR63" s="23"/>
      <c r="HS63" s="20"/>
      <c r="HT63" s="23"/>
      <c r="HU63" s="20"/>
      <c r="HV63" s="23"/>
      <c r="HW63" s="20"/>
    </row>
    <row r="64" spans="1:231">
      <c r="A64" s="1"/>
      <c r="E64" s="20"/>
      <c r="F64" s="20"/>
      <c r="G64" s="20"/>
      <c r="H64" s="20"/>
      <c r="I64" s="23"/>
    </row>
    <row r="65" spans="1:231" ht="16.5" hidden="1" customHeight="1">
      <c r="A65" s="1"/>
    </row>
    <row r="66" spans="1:231" ht="16.5" hidden="1" customHeight="1">
      <c r="A66" s="1"/>
    </row>
    <row r="67" spans="1:231" ht="16.5" hidden="1" customHeight="1">
      <c r="A67" s="32" t="e">
        <f>IF(OR(AND(A64&gt;#REF!,A64&lt;#REF!),AND(A64&gt;#REF!,A64&lt;#REF!),AND(A64&gt;#REF!,A64&lt;#REF!),AND(A64&gt;#REF!,A64&lt;#REF!),AND(A64&gt;#REF!,A64&lt;#REF!),AND(A64&gt;#REF!,A64&lt;#REF!),AND(A64&gt;#REF!,A64&lt;#REF!),AND(A64&gt;#REF!,A64&lt;#REF!),AND(A64&gt;#REF!,A64&lt;#REF!),AND(A64&gt;#REF!,A64&lt;#REF!),AND(A64&gt;B64,A64&lt;B65),AND(A64&gt;C64,A64&lt;C65),AND(A64&gt;D64,A64&lt;D65),AND(A64&gt;H65,A64&lt;H66),AND(A64&gt;I65,A64&lt;I66),AND(A64&gt;J64,A64&lt;J65),AND(A64&gt;#REF!,A64&lt;#REF!),AND(A64&gt;#REF!,A64&lt;#REF!),AND(A64&gt;#REF!,A64&lt;#REF!),AND(A64&gt;#REF!,A64&lt;#REF!),AND(A64&gt;#REF!,A64&lt;#REF!),AND(A64&gt;K64,A64&lt;K65),AND(A64&gt;$L64,A64&lt;$L65))," ",0)</f>
        <v>#REF!</v>
      </c>
      <c r="B67" s="32" t="e">
        <f>IF(OR(AND(B64&gt;#REF!,B64&lt;#REF!),AND(B64&gt;#REF!,B64&lt;#REF!),AND(B64&gt;#REF!,B64&lt;#REF!),AND(B64&gt;#REF!,B64&lt;#REF!),AND(B64&gt;#REF!,B64&lt;#REF!),AND(B64&gt;#REF!,B64&lt;#REF!),AND(B64&gt;#REF!,B64&lt;#REF!),AND(B64&gt;#REF!,B64&lt;#REF!),AND(B64&gt;#REF!,B64&lt;#REF!),AND(B64&gt;#REF!,B64&lt;#REF!),AND(B64&gt;A64,B64&lt;A65),AND(B64&gt;C64,B64&lt;C65),AND(B64&gt;D64,B64&lt;D65),AND(B64&gt;H65,B64&lt;H66),AND(B64&gt;I65,B64&lt;I66),AND(B64&gt;J64,B64&lt;J65),AND(B64&gt;#REF!,B64&lt;#REF!),AND(B64&gt;#REF!,B64&lt;#REF!),AND(B64&gt;#REF!,B64&lt;#REF!),AND(B64&gt;#REF!,B64&lt;#REF!),AND(B64&gt;#REF!,B64&lt;#REF!),AND(B64&gt;K64,B64&lt;K65),AND(B64&gt;$L64,B64&lt;$L65))," ",0)</f>
        <v>#REF!</v>
      </c>
      <c r="C67" s="32" t="e">
        <f>IF(OR(AND(C64&gt;#REF!,C64&lt;#REF!),AND(C64&gt;#REF!,C64&lt;#REF!),AND(C64&gt;#REF!,C64&lt;#REF!),AND(C64&gt;#REF!,C64&lt;#REF!),AND(C64&gt;#REF!,C64&lt;#REF!),AND(C64&gt;#REF!,C64&lt;#REF!),AND(C64&gt;#REF!,C64&lt;#REF!),AND(C64&gt;#REF!,C64&lt;#REF!),AND(C64&gt;#REF!,C64&lt;#REF!),AND(C64&gt;#REF!,C64&lt;#REF!),AND(C64&gt;A64,C64&lt;A65),AND(C64&gt;B64,C64&lt;B65),AND(C64&gt;D64,C64&lt;D65),AND(C64&gt;H65,C64&lt;H66),AND(C64&gt;I65,C64&lt;I66),AND(C64&gt;J64,C64&lt;J65),AND(C64&gt;#REF!,C64&lt;#REF!),AND(C64&gt;#REF!,C64&lt;#REF!),AND(C64&gt;#REF!,C64&lt;#REF!),AND(C64&gt;#REF!,C64&lt;#REF!),AND(C64&gt;#REF!,C64&lt;#REF!),AND(C64&gt;K64,C64&lt;K65),AND(C64&gt;$L64,C64&lt;$L65))," ",0)</f>
        <v>#REF!</v>
      </c>
      <c r="D67" s="32" t="e">
        <f>IF(OR(AND(D64&gt;#REF!,D64&lt;#REF!),AND(D64&gt;#REF!,D64&lt;#REF!),AND(D64&gt;#REF!,D64&lt;#REF!),AND(D64&gt;#REF!,D64&lt;#REF!),AND(D64&gt;#REF!,D64&lt;#REF!),AND(D64&gt;#REF!,D64&lt;#REF!),AND(D64&gt;#REF!,D64&lt;#REF!),AND(D64&gt;#REF!,D64&lt;#REF!),AND(D64&gt;#REF!,D64&lt;#REF!),AND(D64&gt;#REF!,D64&lt;#REF!),AND(D64&gt;A64,D64&lt;A65),AND(D64&gt;B64,D64&lt;B65),AND(D64&gt;C64,D64&lt;C65),AND(D64&gt;H65,D64&lt;H66),AND(D64&gt;I65,D64&lt;I66),AND(D64&gt;J64,D64&lt;J65),AND(D64&gt;#REF!,D64&lt;#REF!),AND(D64&gt;#REF!,D64&lt;#REF!),AND(D64&gt;#REF!,D64&lt;#REF!),AND(D64&gt;#REF!,D64&lt;#REF!),AND(D64&gt;#REF!,D64&lt;#REF!),AND(D64&gt;K64,D64&lt;K65),AND(D64&gt;$L64,D64&lt;$L65))," ",0)</f>
        <v>#REF!</v>
      </c>
      <c r="J67" s="32" t="e">
        <f>IF(OR(AND(J64&gt;#REF!,J64&lt;#REF!),AND(J64&gt;#REF!,J64&lt;#REF!),AND(J64&gt;#REF!,J64&lt;#REF!),AND(J64&gt;#REF!,J64&lt;#REF!),AND(J64&gt;#REF!,J64&lt;#REF!),AND(J64&gt;#REF!,J64&lt;#REF!),AND(J64&gt;#REF!,J64&lt;#REF!),AND(J64&gt;#REF!,J64&lt;#REF!),AND(J64&gt;#REF!,J64&lt;#REF!),AND(J64&gt;#REF!,J64&lt;#REF!),AND(J64&gt;A64,J64&lt;A65),AND(J64&gt;B64,J64&lt;B65),AND(J64&gt;C64,J64&lt;C65),AND(J64&gt;D64,J64&lt;D65),AND(J64&gt;H65,J64&lt;H66),AND(J64&gt;I65,J64&lt;I66),AND(J64&gt;#REF!,J64&lt;#REF!),AND(J64&gt;#REF!,J64&lt;#REF!),AND(J64&gt;#REF!,J64&lt;#REF!),AND(J64&gt;#REF!,J64&lt;#REF!),AND(J64&gt;#REF!,J64&lt;#REF!),AND(J64&gt;K64,J64&lt;K65),AND(J64&gt;$L64,J64&lt;$L65))," ",0)</f>
        <v>#REF!</v>
      </c>
      <c r="K67" s="32" t="e">
        <f>IF(OR(AND(K64&gt;#REF!,K64&lt;#REF!),AND(K64&gt;#REF!,K64&lt;#REF!),AND(K64&gt;#REF!,K64&lt;#REF!),AND(K64&gt;#REF!,K64&lt;#REF!),AND(K64&gt;#REF!,K64&lt;#REF!),AND(K64&gt;#REF!,K64&lt;#REF!),AND(K64&gt;#REF!,K64&lt;#REF!),AND(K64&gt;#REF!,K64&lt;#REF!),AND(K64&gt;#REF!,K64&lt;#REF!),AND(K64&gt;#REF!,K64&lt;#REF!),AND(K64&gt;A64,K64&lt;A65),AND(K64&gt;B64,K64&lt;B65),AND(K64&gt;C64,K64&lt;C65),AND(K64&gt;D64,K64&lt;D65),AND(K64&gt;H65,K64&lt;H66),AND(K64&gt;I65,K64&lt;I66),AND(K64&gt;J64,K64&lt;J65),AND(K64&gt;#REF!,K64&lt;#REF!),AND(K64&gt;#REF!,K64&lt;#REF!),AND(K64&gt;#REF!,K64&lt;#REF!),AND(K64&gt;#REF!,K64&lt;#REF!),AND(K64&gt;#REF!,K64&lt;#REF!),AND(K64&gt;$L64,K64&lt;$L65))," ",0)</f>
        <v>#REF!</v>
      </c>
      <c r="L67" s="32" t="e">
        <f>IF(OR(AND(L64&gt;#REF!,L64&lt;#REF!),AND(L64&gt;#REF!,L64&lt;#REF!),AND(L64&gt;#REF!,L64&lt;#REF!),AND(L64&gt;#REF!,L64&lt;#REF!),AND(L64&gt;#REF!,L64&lt;#REF!),AND(L64&gt;#REF!,L64&lt;#REF!),AND(L64&gt;#REF!,L64&lt;#REF!),AND(L64&gt;#REF!,L64&lt;#REF!),AND(L64&gt;#REF!,L64&lt;#REF!),AND(L64&gt;#REF!,L64&lt;#REF!),AND(L64&gt;A64,L64&lt;A65),AND(L64&gt;B64,L64&lt;B65),AND(L64&gt;C64,L64&lt;C65),AND(L64&gt;D64,L64&lt;D65),AND(L64&gt;H65,L64&lt;H66),AND(L64&gt;I65,L64&lt;I66),AND(L64&gt;J64,L64&lt;J65),AND(L64&gt;#REF!,L64&lt;#REF!),AND(L64&gt;#REF!,L64&lt;#REF!),AND(L64&gt;#REF!,L64&lt;#REF!),AND(L64&gt;#REF!,L64&lt;#REF!),AND(L64&gt;#REF!,L64&lt;#REF!),AND(L64&gt;K64,L64&lt;K65))," ",0)</f>
        <v>#REF!</v>
      </c>
    </row>
    <row r="68" spans="1:231" ht="16.5" hidden="1" customHeight="1">
      <c r="A68" s="1"/>
      <c r="E68" s="32" t="e">
        <f>IF(OR(AND(E65&gt;#REF!,E65&lt;#REF!),AND(E65&gt;#REF!,E65&lt;#REF!),AND(E65&gt;#REF!,E65&lt;#REF!),AND(E65&gt;#REF!,E65&lt;#REF!),AND(E65&gt;#REF!,E65&lt;#REF!),AND(E65&gt;#REF!,E65&lt;#REF!),AND(E65&gt;#REF!,E65&lt;#REF!),AND(E65&gt;#REF!,E65&lt;#REF!),AND(E65&gt;#REF!,E65&lt;#REF!),AND(E65&gt;#REF!,E65&lt;#REF!),AND(E65&gt;#REF!,E65&lt;#REF!),AND(E65&gt;#REF!,E65&lt;#REF!),AND(E65&gt;#REF!,E65&lt;#REF!),AND(E65&gt;#REF!,E65&lt;#REF!),AND(E65&gt;F65,E65&lt;F66),AND(E65&gt;#REF!,E65&lt;#REF!),AND(E65&gt;#REF!,E65&lt;#REF!),AND(E65&gt;#REF!,E65&lt;#REF!),AND(E65&gt;#REF!,E65&lt;#REF!),AND(E65&gt;#REF!,E65&lt;#REF!),AND(E65&gt;#REF!,E65&lt;#REF!),AND(E65&gt;#REF!,E65&lt;#REF!),AND(E65&gt;$L64,E65&lt;$L65))," ",0)</f>
        <v>#REF!</v>
      </c>
      <c r="F68" s="32" t="e">
        <f>IF(OR(AND(F65&gt;#REF!,F65&lt;#REF!),AND(F65&gt;#REF!,F65&lt;#REF!),AND(F65&gt;#REF!,F65&lt;#REF!),AND(F65&gt;#REF!,F65&lt;#REF!),AND(F65&gt;#REF!,F65&lt;#REF!),AND(F65&gt;#REF!,F65&lt;#REF!),AND(F65&gt;#REF!,F65&lt;#REF!),AND(F65&gt;#REF!,F65&lt;#REF!),AND(F65&gt;#REF!,F65&lt;#REF!),AND(F65&gt;#REF!,F65&lt;#REF!),AND(F65&gt;#REF!,F65&lt;#REF!),AND(F65&gt;#REF!,F65&lt;#REF!),AND(F65&gt;#REF!,F65&lt;#REF!),AND(F65&gt;A64,F65&lt;A65),AND(F65&gt;#REF!,F65&lt;#REF!),AND(F65&gt;#REF!,F65&lt;#REF!),AND(F65&gt;#REF!,F65&lt;#REF!),AND(F65&gt;#REF!,F65&lt;#REF!),AND(F65&gt;#REF!,F65&lt;#REF!),AND(F65&gt;#REF!,F65&lt;#REF!),AND(F65&gt;#REF!,F65&lt;#REF!),AND(F65&gt;H64,F65&lt;H65),AND(F65&gt;$L64,F65&lt;$L65))," ",0)</f>
        <v>#REF!</v>
      </c>
      <c r="G68" s="32" t="e">
        <f>IF(OR(AND(G65&gt;#REF!,G65&lt;#REF!),AND(G65&gt;#REF!,G65&lt;#REF!),AND(G65&gt;#REF!,G65&lt;#REF!),AND(G65&gt;#REF!,G65&lt;#REF!),AND(G65&gt;#REF!,G65&lt;#REF!),AND(G65&gt;#REF!,G65&lt;#REF!),AND(G65&gt;#REF!,G65&lt;#REF!),AND(G65&gt;#REF!,G65&lt;#REF!),AND(G65&gt;#REF!,G65&lt;#REF!),AND(G65&gt;#REF!,G65&lt;#REF!),AND(G65&gt;#REF!,G65&lt;#REF!),AND(G65&gt;A64,G65&lt;A65),AND(G65&gt;B64,G65&lt;B65),AND(G65&gt;C64,G65&lt;C65),AND(G65&gt;H65,G65&lt;H66),AND(G65&gt;I64,G65&lt;I65),AND(G65&gt;#REF!,G65&lt;#REF!),AND(G65&gt;#REF!,G65&lt;#REF!),AND(G65&gt;#REF!,G65&lt;#REF!),AND(G65&gt;#REF!,G65&lt;#REF!),AND(G65&gt;#REF!,G65&lt;#REF!),AND(G65&gt;J64,G65&lt;J65),AND(G65&gt;$L64,G65&lt;$L65))," ",0)</f>
        <v>#REF!</v>
      </c>
      <c r="H68" s="32" t="e">
        <f>IF(OR(AND(H65&gt;#REF!,H65&lt;#REF!),AND(H65&gt;#REF!,H65&lt;#REF!),AND(H65&gt;#REF!,H65&lt;#REF!),AND(H65&gt;#REF!,H65&lt;#REF!),AND(H65&gt;#REF!,H65&lt;#REF!),AND(H65&gt;#REF!,H65&lt;#REF!),AND(H65&gt;#REF!,H65&lt;#REF!),AND(H65&gt;#REF!,H65&lt;#REF!),AND(H65&gt;#REF!,H65&lt;#REF!),AND(H65&gt;#REF!,H65&lt;#REF!),AND(H65&gt;A64,H65&lt;A65),AND(H65&gt;B64,H65&lt;B65),AND(H65&gt;C64,H65&lt;C65),AND(H65&gt;D64,H65&lt;D65),AND(H65&gt;I65,H65&lt;I66),AND(H65&gt;J64,H65&lt;J65),AND(H65&gt;#REF!,H65&lt;#REF!),AND(H65&gt;#REF!,H65&lt;#REF!),AND(H65&gt;#REF!,H65&lt;#REF!),AND(H65&gt;#REF!,H65&lt;#REF!),AND(H65&gt;#REF!,H65&lt;#REF!),AND(H65&gt;K64,H65&lt;K65),AND(H65&gt;$L64,H65&lt;$L65))," ",0)</f>
        <v>#REF!</v>
      </c>
      <c r="I68" s="32" t="e">
        <f>IF(OR(AND(I65&gt;#REF!,I65&lt;#REF!),AND(I65&gt;#REF!,I65&lt;#REF!),AND(I65&gt;#REF!,I65&lt;#REF!),AND(I65&gt;#REF!,I65&lt;#REF!),AND(I65&gt;#REF!,I65&lt;#REF!),AND(I65&gt;#REF!,I65&lt;#REF!),AND(I65&gt;#REF!,I65&lt;#REF!),AND(I65&gt;#REF!,I65&lt;#REF!),AND(I65&gt;#REF!,I65&lt;#REF!),AND(I65&gt;#REF!,I65&lt;#REF!),AND(I65&gt;A64,I65&lt;A65),AND(I65&gt;B64,I65&lt;B65),AND(I65&gt;C64,I65&lt;C65),AND(I65&gt;D64,I65&lt;D65),AND(I65&gt;H65,I65&lt;H66),AND(I65&gt;J64,I65&lt;J65),AND(I65&gt;#REF!,I65&lt;#REF!),AND(I65&gt;#REF!,I65&lt;#REF!),AND(I65&gt;#REF!,I65&lt;#REF!),AND(I65&gt;#REF!,I65&lt;#REF!),AND(I65&gt;#REF!,I65&lt;#REF!),AND(I65&gt;K64,I65&lt;K65),AND(I65&gt;$L64,I65&lt;$L65))," ",0)</f>
        <v>#REF!</v>
      </c>
    </row>
    <row r="69" spans="1:231" ht="16.5" hidden="1" customHeight="1">
      <c r="A69" s="41" t="e">
        <f>IF(OR(AND(A64&gt;#REF!,A64&lt;#REF!),AND(A64&gt;#REF!,A64&lt;#REF!),AND(A64&gt;#REF!,A64&lt;#REF!),AND(A64&gt;#REF!,A64&lt;#REF!),AND(A64&gt;#REF!,A64&lt;#REF!),AND(A64&gt;#REF!,A64&lt;#REF!),AND(A64&gt;#REF!,A64&lt;#REF!),AND(A64&gt;#REF!,A64&lt;#REF!),AND(A64&gt;#REF!,A64&lt;#REF!),AND(A64&gt;#REF!,A64&lt;#REF!),AND(A64&gt;B64,A64&lt;B65),AND(A64&gt;C64,A64&lt;C65),AND(A64&gt;D64,A64&lt;D65),AND(A64&gt;H65,A64&lt;H66),AND(A64&gt;I65,A64&lt;I66),AND(A64&gt;J64,A64&lt;J65),AND(A64&gt;#REF!,A64&lt;#REF!),AND(A64&gt;#REF!,A64&lt;#REF!),AND(A64&gt;#REF!,A64&lt;#REF!),AND(A64&gt;#REF!,A64&lt;#REF!),AND(A64&gt;#REF!,A64&lt;#REF!),AND(A64&gt;K64,A64&lt;K65),AND(A64&gt;$L64,A64&lt;$L65)),"Traslapo"," ")</f>
        <v>#REF!</v>
      </c>
      <c r="B69" s="41" t="e">
        <f>IF(OR(AND(B64&gt;#REF!,B64&lt;#REF!),AND(B64&gt;#REF!,B64&lt;#REF!),AND(B64&gt;#REF!,B64&lt;#REF!),AND(B64&gt;#REF!,B64&lt;#REF!),AND(B64&gt;#REF!,B64&lt;#REF!),AND(B64&gt;#REF!,B64&lt;#REF!),AND(B64&gt;#REF!,B64&lt;#REF!),AND(B64&gt;#REF!,B64&lt;#REF!),AND(B64&gt;#REF!,B64&lt;#REF!),AND(B64&gt;#REF!,B64&lt;#REF!),AND(B64&gt;A64,B64&lt;A65),AND(B64&gt;C64,B64&lt;C65),AND(B64&gt;D64,B64&lt;D65),AND(B64&gt;H65,B64&lt;H66),AND(B64&gt;I65,B64&lt;I66),AND(B64&gt;J64,B64&lt;J65),AND(B64&gt;#REF!,B64&lt;#REF!),AND(B64&gt;#REF!,B64&lt;#REF!),AND(B64&gt;#REF!,B64&lt;#REF!),AND(B64&gt;#REF!,B64&lt;#REF!),AND(B64&gt;#REF!,B64&lt;#REF!),AND(B64&gt;K64,B64&lt;K65),AND(B64&gt;$L64,B64&lt;$L65)),"Traslapo"," ")</f>
        <v>#REF!</v>
      </c>
      <c r="C69" s="41" t="e">
        <f>IF(OR(AND(C64&gt;#REF!,C64&lt;#REF!),AND(C64&gt;#REF!,C64&lt;#REF!),AND(C64&gt;#REF!,C64&lt;#REF!),AND(C64&gt;#REF!,C64&lt;#REF!),AND(C64&gt;#REF!,C64&lt;#REF!),AND(C64&gt;#REF!,C64&lt;#REF!),AND(C64&gt;#REF!,C64&lt;#REF!),AND(C64&gt;#REF!,C64&lt;#REF!),AND(C64&gt;#REF!,C64&lt;#REF!),AND(C64&gt;#REF!,C64&lt;#REF!),AND(C64&gt;A64,C64&lt;A65),AND(C64&gt;B64,C64&lt;B65),AND(C64&gt;D64,C64&lt;D65),AND(C64&gt;H65,C64&lt;H66),AND(C64&gt;I65,C64&lt;I66),AND(C64&gt;J64,C64&lt;J65),AND(C64&gt;#REF!,C64&lt;#REF!),AND(C64&gt;#REF!,C64&lt;#REF!),AND(C64&gt;#REF!,C64&lt;#REF!),AND(C64&gt;#REF!,C64&lt;#REF!),AND(C64&gt;#REF!,C64&lt;#REF!),AND(C64&gt;K64,C64&lt;K65),AND(C64&gt;$L64,C64&lt;$L65)),"Traslapo"," ")</f>
        <v>#REF!</v>
      </c>
      <c r="D69" s="41" t="e">
        <f>IF(OR(AND(D64&gt;#REF!,D64&lt;#REF!),AND(D64&gt;#REF!,D64&lt;#REF!),AND(D64&gt;#REF!,D64&lt;#REF!),AND(D64&gt;#REF!,D64&lt;#REF!),AND(D64&gt;#REF!,D64&lt;#REF!),AND(D64&gt;#REF!,D64&lt;#REF!),AND(D64&gt;#REF!,D64&lt;#REF!),AND(D64&gt;#REF!,D64&lt;#REF!),AND(D64&gt;#REF!,D64&lt;#REF!),AND(D64&gt;#REF!,D64&lt;#REF!),AND(D64&gt;A64,D64&lt;A65),AND(D64&gt;B64,D64&lt;B65),AND(D64&gt;C64,D64&lt;C65),AND(D64&gt;H65,D64&lt;H66),AND(D64&gt;I65,D64&lt;I66),AND(D64&gt;J64,D64&lt;J65),AND(D64&gt;#REF!,D64&lt;#REF!),AND(D64&gt;#REF!,D64&lt;#REF!),AND(D64&gt;#REF!,D64&lt;#REF!),AND(D64&gt;#REF!,D64&lt;#REF!),AND(D64&gt;#REF!,D64&lt;#REF!),AND(D64&gt;K64,D64&lt;K65),AND(D64&gt;$L64,D64&lt;$L65)),"Traslapo"," ")</f>
        <v>#REF!</v>
      </c>
      <c r="J69" s="41" t="e">
        <f>IF(OR(AND(J64&gt;#REF!,J64&lt;#REF!),AND(J64&gt;#REF!,J64&lt;#REF!),AND(J64&gt;#REF!,J64&lt;#REF!),AND(J64&gt;#REF!,J64&lt;#REF!),AND(J64&gt;#REF!,J64&lt;#REF!),AND(J64&gt;#REF!,J64&lt;#REF!),AND(J64&gt;#REF!,J64&lt;#REF!),AND(J64&gt;#REF!,J64&lt;#REF!),AND(J64&gt;#REF!,J64&lt;#REF!),AND(J64&gt;#REF!,J64&lt;#REF!),AND(J64&gt;A64,J64&lt;A65),AND(J64&gt;B64,J64&lt;B65),AND(J64&gt;C64,J64&lt;C65),AND(J64&gt;D64,J64&lt;D65),AND(J64&gt;H65,J64&lt;H66),AND(J64&gt;I65,J64&lt;I66),AND(J64&gt;#REF!,J64&lt;#REF!),AND(J64&gt;#REF!,J64&lt;#REF!),AND(J64&gt;#REF!,J64&lt;#REF!),AND(J64&gt;#REF!,J64&lt;#REF!),AND(J64&gt;#REF!,J64&lt;#REF!),AND(J64&gt;K64,J64&lt;K65),AND(J64&gt;$L64,J64&lt;$L65)),"Traslapo"," ")</f>
        <v>#REF!</v>
      </c>
      <c r="K69" s="41" t="e">
        <f>IF(OR(AND(K64&gt;#REF!,K64&lt;#REF!),AND(K64&gt;#REF!,K64&lt;#REF!),AND(K64&gt;#REF!,K64&lt;#REF!),AND(K64&gt;#REF!,K64&lt;#REF!),AND(K64&gt;#REF!,K64&lt;#REF!),AND(K64&gt;#REF!,K64&lt;#REF!),AND(K64&gt;#REF!,K64&lt;#REF!),AND(K64&gt;#REF!,K64&lt;#REF!),AND(K64&gt;#REF!,K64&lt;#REF!),AND(K64&gt;#REF!,K64&lt;#REF!),AND(K64&gt;A64,K64&lt;A65),AND(K64&gt;B64,K64&lt;B65),AND(K64&gt;C64,K64&lt;C65),AND(K64&gt;D64,K64&lt;D65),AND(K64&gt;H65,K64&lt;H66),AND(K64&gt;I65,K64&lt;I66),AND(K64&gt;J64,K64&lt;J65),AND(K64&gt;#REF!,K64&lt;#REF!),AND(K64&gt;#REF!,K64&lt;#REF!),AND(K64&gt;#REF!,K64&lt;#REF!),AND(K64&gt;#REF!,K64&lt;#REF!),AND(K64&gt;#REF!,K64&lt;#REF!),AND(K64&gt;$L64,K64&lt;$L65)),"Traslapo"," ")</f>
        <v>#REF!</v>
      </c>
      <c r="L69" s="41" t="e">
        <f>IF(OR(AND(L64&gt;#REF!,L64&lt;#REF!),AND(L64&gt;#REF!,L64&lt;#REF!),AND(L64&gt;#REF!,L64&lt;#REF!),AND(L64&gt;#REF!,L64&lt;#REF!),AND(L64&gt;#REF!,L64&lt;#REF!),AND(L64&gt;#REF!,L64&lt;#REF!),AND(L64&gt;#REF!,L64&lt;#REF!),AND(L64&gt;#REF!,L64&lt;#REF!),AND(L64&gt;#REF!,L64&lt;#REF!),AND(L64&gt;#REF!,L64&lt;#REF!),AND(L64&gt;A64,L64&lt;A65),AND(L64&gt;B64,L64&lt;B65),AND(L64&gt;C64,L64&lt;C65),AND(L64&gt;D64,L64&lt;D65),AND(L64&gt;H65,L64&lt;H66),AND(L64&gt;I65,L64&lt;I66),AND(L64&gt;J64,L64&lt;J65),AND(L64&gt;#REF!,L64&lt;#REF!),AND(L64&gt;#REF!,L64&lt;#REF!),AND(L64&gt;#REF!,L64&lt;#REF!),AND(L64&gt;#REF!,L64&lt;#REF!),AND(L64&gt;#REF!,L64&lt;#REF!),AND(L64&gt;K64,L64&lt;K65)),"Traslapo"," ")</f>
        <v>#REF!</v>
      </c>
    </row>
    <row r="70" spans="1:231" ht="16.5" hidden="1" customHeight="1">
      <c r="A70" s="1"/>
      <c r="E70" s="41" t="e">
        <f>IF(OR(AND(E65&gt;#REF!,E65&lt;#REF!),AND(E65&gt;#REF!,E65&lt;#REF!),AND(E65&gt;#REF!,E65&lt;#REF!),AND(E65&gt;#REF!,E65&lt;#REF!),AND(E65&gt;#REF!,E65&lt;#REF!),AND(E65&gt;#REF!,E65&lt;#REF!),AND(E65&gt;#REF!,E65&lt;#REF!),AND(E65&gt;#REF!,E65&lt;#REF!),AND(E65&gt;#REF!,E65&lt;#REF!),AND(E65&gt;#REF!,E65&lt;#REF!),AND(E65&gt;#REF!,E65&lt;#REF!),AND(E65&gt;#REF!,E65&lt;#REF!),AND(E65&gt;#REF!,E65&lt;#REF!),AND(E65&gt;#REF!,E65&lt;#REF!),AND(E65&gt;F65,E65&lt;F66),AND(E65&gt;#REF!,E65&lt;#REF!),AND(E65&gt;#REF!,E65&lt;#REF!),AND(E65&gt;#REF!,E65&lt;#REF!),AND(E65&gt;#REF!,E65&lt;#REF!),AND(E65&gt;#REF!,E65&lt;#REF!),AND(E65&gt;#REF!,E65&lt;#REF!),AND(E65&gt;#REF!,E65&lt;#REF!),AND(E65&gt;$L64,E65&lt;$L65)),"Traslapo"," ")</f>
        <v>#REF!</v>
      </c>
      <c r="F70" s="41" t="e">
        <f>IF(OR(AND(F65&gt;#REF!,F65&lt;#REF!),AND(F65&gt;#REF!,F65&lt;#REF!),AND(F65&gt;#REF!,F65&lt;#REF!),AND(F65&gt;#REF!,F65&lt;#REF!),AND(F65&gt;#REF!,F65&lt;#REF!),AND(F65&gt;#REF!,F65&lt;#REF!),AND(F65&gt;#REF!,F65&lt;#REF!),AND(F65&gt;#REF!,F65&lt;#REF!),AND(F65&gt;#REF!,F65&lt;#REF!),AND(F65&gt;#REF!,F65&lt;#REF!),AND(F65&gt;#REF!,F65&lt;#REF!),AND(F65&gt;#REF!,F65&lt;#REF!),AND(F65&gt;#REF!,F65&lt;#REF!),AND(F65&gt;A64,F65&lt;A65),AND(F65&gt;#REF!,F65&lt;#REF!),AND(F65&gt;#REF!,F65&lt;#REF!),AND(F65&gt;#REF!,F65&lt;#REF!),AND(F65&gt;#REF!,F65&lt;#REF!),AND(F65&gt;#REF!,F65&lt;#REF!),AND(F65&gt;#REF!,F65&lt;#REF!),AND(F65&gt;#REF!,F65&lt;#REF!),AND(F65&gt;H64,F65&lt;H65),AND(F65&gt;$L64,F65&lt;$L65)),"Traslapo"," ")</f>
        <v>#REF!</v>
      </c>
      <c r="G70" s="41" t="e">
        <f>IF(OR(AND(G65&gt;#REF!,G65&lt;#REF!),AND(G65&gt;#REF!,G65&lt;#REF!),AND(G65&gt;#REF!,G65&lt;#REF!),AND(G65&gt;#REF!,G65&lt;#REF!),AND(G65&gt;#REF!,G65&lt;#REF!),AND(G65&gt;#REF!,G65&lt;#REF!),AND(G65&gt;#REF!,G65&lt;#REF!),AND(G65&gt;#REF!,G65&lt;#REF!),AND(G65&gt;#REF!,G65&lt;#REF!),AND(G65&gt;#REF!,G65&lt;#REF!),AND(G65&gt;#REF!,G65&lt;#REF!),AND(G65&gt;A64,G65&lt;A65),AND(G65&gt;B64,G65&lt;B65),AND(G65&gt;C64,G65&lt;C65),AND(G65&gt;H65,G65&lt;H66),AND(G65&gt;I64,G65&lt;I65),AND(G65&gt;#REF!,G65&lt;#REF!),AND(G65&gt;#REF!,G65&lt;#REF!),AND(G65&gt;#REF!,G65&lt;#REF!),AND(G65&gt;#REF!,G65&lt;#REF!),AND(G65&gt;#REF!,G65&lt;#REF!),AND(G65&gt;J64,G65&lt;J65),AND(G65&gt;$L64,G65&lt;$L65)),"Traslapo"," ")</f>
        <v>#REF!</v>
      </c>
      <c r="H70" s="41" t="e">
        <f>IF(OR(AND(H65&gt;#REF!,H65&lt;#REF!),AND(H65&gt;#REF!,H65&lt;#REF!),AND(H65&gt;#REF!,H65&lt;#REF!),AND(H65&gt;#REF!,H65&lt;#REF!),AND(H65&gt;#REF!,H65&lt;#REF!),AND(H65&gt;#REF!,H65&lt;#REF!),AND(H65&gt;#REF!,H65&lt;#REF!),AND(H65&gt;#REF!,H65&lt;#REF!),AND(H65&gt;#REF!,H65&lt;#REF!),AND(H65&gt;#REF!,H65&lt;#REF!),AND(H65&gt;A64,H65&lt;A65),AND(H65&gt;B64,H65&lt;B65),AND(H65&gt;C64,H65&lt;C65),AND(H65&gt;D64,H65&lt;D65),AND(H65&gt;I65,H65&lt;I66),AND(H65&gt;J64,H65&lt;J65),AND(H65&gt;#REF!,H65&lt;#REF!),AND(H65&gt;#REF!,H65&lt;#REF!),AND(H65&gt;#REF!,H65&lt;#REF!),AND(H65&gt;#REF!,H65&lt;#REF!),AND(H65&gt;#REF!,H65&lt;#REF!),AND(H65&gt;K64,H65&lt;K65),AND(H65&gt;$L64,H65&lt;$L65)),"Traslapo"," ")</f>
        <v>#REF!</v>
      </c>
      <c r="I70" s="41" t="e">
        <f>IF(OR(AND(I65&gt;#REF!,I65&lt;#REF!),AND(I65&gt;#REF!,I65&lt;#REF!),AND(I65&gt;#REF!,I65&lt;#REF!),AND(I65&gt;#REF!,I65&lt;#REF!),AND(I65&gt;#REF!,I65&lt;#REF!),AND(I65&gt;#REF!,I65&lt;#REF!),AND(I65&gt;#REF!,I65&lt;#REF!),AND(I65&gt;#REF!,I65&lt;#REF!),AND(I65&gt;#REF!,I65&lt;#REF!),AND(I65&gt;#REF!,I65&lt;#REF!),AND(I65&gt;A64,I65&lt;A65),AND(I65&gt;B64,I65&lt;B65),AND(I65&gt;C64,I65&lt;C65),AND(I65&gt;D64,I65&lt;D65),AND(I65&gt;H65,I65&lt;H66),AND(I65&gt;J64,I65&lt;J65),AND(I65&gt;#REF!,I65&lt;#REF!),AND(I65&gt;#REF!,I65&lt;#REF!),AND(I65&gt;#REF!,I65&lt;#REF!),AND(I65&gt;#REF!,I65&lt;#REF!),AND(I65&gt;#REF!,I65&lt;#REF!),AND(I65&gt;K64,I65&lt;K65),AND(I65&gt;$L64,I65&lt;$L65)),"Traslapo"," ")</f>
        <v>#REF!</v>
      </c>
    </row>
    <row r="71" spans="1:231" ht="16.5" hidden="1" customHeight="1">
      <c r="A71" s="1"/>
    </row>
    <row r="72" spans="1:231" ht="16.5" hidden="1" customHeight="1">
      <c r="A72" s="1"/>
    </row>
    <row r="73" spans="1:231" s="32" customFormat="1" hidden="1">
      <c r="E73" s="1"/>
      <c r="F73" s="1"/>
      <c r="G73" s="1"/>
      <c r="H73" s="1"/>
      <c r="I73" s="1"/>
    </row>
    <row r="74" spans="1:231" hidden="1">
      <c r="A74" s="20"/>
      <c r="B74" s="23"/>
      <c r="C74" s="20"/>
      <c r="D74" s="23"/>
      <c r="E74" s="32"/>
      <c r="F74" s="32"/>
      <c r="G74" s="32"/>
      <c r="H74" s="32"/>
      <c r="I74" s="32"/>
      <c r="J74" s="20"/>
      <c r="K74" s="20"/>
      <c r="L74" s="23"/>
      <c r="M74" s="20"/>
      <c r="N74" s="23"/>
      <c r="O74" s="20"/>
      <c r="P74" s="23"/>
      <c r="Q74" s="20"/>
      <c r="R74" s="23"/>
      <c r="S74" s="20"/>
      <c r="T74" s="23"/>
      <c r="U74" s="20"/>
      <c r="V74" s="23"/>
      <c r="W74" s="20"/>
      <c r="X74" s="23"/>
      <c r="Y74" s="20"/>
      <c r="Z74" s="23"/>
      <c r="AA74" s="20"/>
      <c r="AB74" s="23"/>
      <c r="AC74" s="20"/>
      <c r="AD74" s="23"/>
      <c r="AE74" s="20"/>
      <c r="AF74" s="23"/>
      <c r="AG74" s="20"/>
      <c r="AH74" s="23"/>
      <c r="AI74" s="20"/>
      <c r="AJ74" s="23"/>
      <c r="AK74" s="20"/>
      <c r="AL74" s="23"/>
      <c r="AM74" s="20"/>
      <c r="AN74" s="23"/>
      <c r="AO74" s="20"/>
      <c r="AP74" s="23"/>
      <c r="AQ74" s="20"/>
      <c r="AR74" s="23"/>
      <c r="AS74" s="20"/>
      <c r="AT74" s="23"/>
      <c r="AU74" s="20"/>
      <c r="AV74" s="23"/>
      <c r="AW74" s="20"/>
      <c r="AX74" s="23"/>
      <c r="AY74" s="20"/>
      <c r="AZ74" s="23"/>
      <c r="BA74" s="20"/>
      <c r="BB74" s="23"/>
      <c r="BC74" s="20"/>
      <c r="BD74" s="23"/>
      <c r="BE74" s="20"/>
      <c r="BF74" s="23"/>
      <c r="BG74" s="20"/>
      <c r="BH74" s="23"/>
      <c r="BI74" s="20"/>
      <c r="BJ74" s="23"/>
      <c r="BK74" s="20"/>
      <c r="BL74" s="23"/>
      <c r="BM74" s="20"/>
      <c r="BN74" s="23"/>
      <c r="BO74" s="20"/>
      <c r="BP74" s="23"/>
      <c r="BQ74" s="20"/>
      <c r="BR74" s="23"/>
      <c r="BS74" s="20"/>
      <c r="BT74" s="23"/>
      <c r="BU74" s="20"/>
      <c r="BV74" s="23"/>
      <c r="BW74" s="20"/>
      <c r="BX74" s="23"/>
      <c r="BY74" s="20"/>
      <c r="BZ74" s="23"/>
      <c r="CA74" s="20"/>
      <c r="CB74" s="23"/>
      <c r="CC74" s="20"/>
      <c r="CD74" s="23"/>
      <c r="CE74" s="20"/>
      <c r="CF74" s="23"/>
      <c r="CG74" s="20"/>
      <c r="CH74" s="23"/>
      <c r="CI74" s="20"/>
      <c r="CJ74" s="23"/>
      <c r="CK74" s="20"/>
      <c r="CL74" s="23"/>
      <c r="CM74" s="20"/>
      <c r="CN74" s="23"/>
      <c r="CO74" s="20"/>
      <c r="CP74" s="23"/>
      <c r="CQ74" s="20"/>
      <c r="CR74" s="23"/>
      <c r="CS74" s="20"/>
      <c r="CT74" s="23"/>
      <c r="CU74" s="20"/>
      <c r="CV74" s="23"/>
      <c r="CW74" s="20"/>
      <c r="CX74" s="23"/>
      <c r="CY74" s="20"/>
      <c r="CZ74" s="23"/>
      <c r="DA74" s="20"/>
      <c r="DB74" s="23"/>
      <c r="DC74" s="20"/>
      <c r="DD74" s="23"/>
      <c r="DE74" s="20"/>
      <c r="DF74" s="23"/>
      <c r="DG74" s="20"/>
      <c r="DH74" s="23"/>
      <c r="DI74" s="20"/>
      <c r="DJ74" s="23"/>
      <c r="DK74" s="20"/>
      <c r="DL74" s="23"/>
      <c r="DM74" s="20"/>
      <c r="DN74" s="23"/>
      <c r="DO74" s="20"/>
      <c r="DP74" s="23"/>
      <c r="DQ74" s="20"/>
      <c r="DR74" s="23"/>
      <c r="DS74" s="20"/>
      <c r="DT74" s="23"/>
      <c r="DU74" s="20"/>
      <c r="DV74" s="23"/>
      <c r="DW74" s="20"/>
      <c r="DX74" s="23"/>
      <c r="DY74" s="20"/>
      <c r="DZ74" s="23"/>
      <c r="EA74" s="20"/>
      <c r="EB74" s="23"/>
      <c r="EC74" s="20"/>
      <c r="ED74" s="23"/>
      <c r="EE74" s="20"/>
      <c r="EF74" s="23"/>
      <c r="EG74" s="20"/>
      <c r="EH74" s="23"/>
      <c r="EI74" s="20"/>
      <c r="EJ74" s="23"/>
      <c r="EK74" s="20"/>
      <c r="EL74" s="23"/>
      <c r="EM74" s="20"/>
      <c r="EN74" s="23"/>
      <c r="EO74" s="20"/>
      <c r="EP74" s="23"/>
      <c r="EQ74" s="20"/>
      <c r="ER74" s="23"/>
      <c r="ES74" s="20"/>
      <c r="ET74" s="23"/>
      <c r="EU74" s="20"/>
      <c r="EV74" s="23"/>
      <c r="EW74" s="20"/>
      <c r="EX74" s="23"/>
      <c r="EY74" s="20"/>
      <c r="EZ74" s="23"/>
      <c r="FA74" s="20"/>
      <c r="FB74" s="23"/>
      <c r="FC74" s="20"/>
      <c r="FD74" s="23"/>
      <c r="FE74" s="20"/>
      <c r="FF74" s="23"/>
      <c r="FG74" s="20"/>
      <c r="FH74" s="23"/>
      <c r="FI74" s="20"/>
      <c r="FJ74" s="23"/>
      <c r="FK74" s="20"/>
      <c r="FL74" s="23"/>
      <c r="FM74" s="20"/>
      <c r="FN74" s="23"/>
      <c r="FO74" s="20"/>
      <c r="FP74" s="23"/>
      <c r="FQ74" s="20"/>
      <c r="FR74" s="23"/>
      <c r="FS74" s="20"/>
      <c r="FT74" s="23"/>
      <c r="FU74" s="20"/>
      <c r="FV74" s="23"/>
      <c r="FW74" s="20"/>
      <c r="FX74" s="23"/>
      <c r="FY74" s="20"/>
      <c r="FZ74" s="23"/>
      <c r="GA74" s="20"/>
      <c r="GB74" s="23"/>
      <c r="GC74" s="20"/>
      <c r="GD74" s="23"/>
      <c r="GE74" s="20"/>
      <c r="GF74" s="23"/>
      <c r="GG74" s="20"/>
      <c r="GH74" s="23"/>
      <c r="GI74" s="20"/>
      <c r="GJ74" s="23"/>
      <c r="GK74" s="20"/>
      <c r="GL74" s="23"/>
      <c r="GM74" s="20"/>
      <c r="GN74" s="23"/>
      <c r="GO74" s="20"/>
      <c r="GP74" s="23"/>
      <c r="GQ74" s="20"/>
      <c r="GR74" s="23"/>
      <c r="GS74" s="20"/>
      <c r="GT74" s="23"/>
      <c r="GU74" s="20"/>
      <c r="GV74" s="23"/>
      <c r="GW74" s="20"/>
      <c r="GX74" s="23"/>
      <c r="GY74" s="20"/>
      <c r="GZ74" s="23"/>
      <c r="HA74" s="20"/>
      <c r="HB74" s="23"/>
      <c r="HC74" s="20"/>
      <c r="HD74" s="23"/>
      <c r="HE74" s="20"/>
      <c r="HF74" s="23"/>
      <c r="HG74" s="20"/>
      <c r="HH74" s="23"/>
      <c r="HI74" s="20"/>
      <c r="HJ74" s="23"/>
      <c r="HK74" s="20"/>
      <c r="HL74" s="23"/>
      <c r="HM74" s="20"/>
      <c r="HN74" s="23"/>
      <c r="HO74" s="20"/>
      <c r="HP74" s="23"/>
      <c r="HQ74" s="20"/>
      <c r="HR74" s="23"/>
      <c r="HS74" s="20"/>
      <c r="HT74" s="23"/>
      <c r="HU74" s="20"/>
      <c r="HV74" s="23"/>
      <c r="HW74" s="20"/>
    </row>
    <row r="75" spans="1:231" ht="39" hidden="1" customHeight="1">
      <c r="A75" s="20"/>
      <c r="B75" s="23"/>
      <c r="C75" s="20"/>
      <c r="D75" s="23"/>
      <c r="E75" s="20"/>
      <c r="F75" s="20"/>
      <c r="G75" s="20"/>
      <c r="H75" s="20"/>
      <c r="I75" s="23"/>
      <c r="J75" s="20"/>
      <c r="K75" s="20"/>
      <c r="L75" s="23"/>
      <c r="M75" s="20"/>
      <c r="N75" s="23"/>
      <c r="O75" s="20"/>
      <c r="P75" s="23"/>
      <c r="Q75" s="20"/>
      <c r="R75" s="23"/>
      <c r="S75" s="20"/>
      <c r="T75" s="23"/>
      <c r="U75" s="20"/>
      <c r="V75" s="23"/>
      <c r="W75" s="20"/>
      <c r="X75" s="23"/>
      <c r="Y75" s="20"/>
      <c r="Z75" s="23"/>
      <c r="AA75" s="20"/>
      <c r="AB75" s="23"/>
      <c r="AC75" s="20"/>
      <c r="AD75" s="23"/>
      <c r="AE75" s="20"/>
      <c r="AF75" s="23"/>
      <c r="AG75" s="20"/>
      <c r="AH75" s="23"/>
      <c r="AI75" s="20"/>
      <c r="AJ75" s="23"/>
      <c r="AK75" s="20"/>
      <c r="AL75" s="23"/>
      <c r="AM75" s="20"/>
      <c r="AN75" s="23"/>
      <c r="AO75" s="20"/>
      <c r="AP75" s="23"/>
      <c r="AQ75" s="20"/>
      <c r="AR75" s="23"/>
      <c r="AS75" s="20"/>
      <c r="AT75" s="23"/>
      <c r="AU75" s="20"/>
      <c r="AV75" s="23"/>
      <c r="AW75" s="20"/>
      <c r="AX75" s="23"/>
      <c r="AY75" s="20"/>
      <c r="AZ75" s="23"/>
      <c r="BA75" s="20"/>
      <c r="BB75" s="23"/>
      <c r="BC75" s="20"/>
      <c r="BD75" s="23"/>
      <c r="BE75" s="20"/>
      <c r="BF75" s="23"/>
      <c r="BG75" s="20"/>
      <c r="BH75" s="23"/>
      <c r="BI75" s="20"/>
      <c r="BJ75" s="23"/>
      <c r="BK75" s="20"/>
      <c r="BL75" s="23"/>
      <c r="BM75" s="20"/>
      <c r="BN75" s="23"/>
      <c r="BO75" s="20"/>
      <c r="BP75" s="23"/>
      <c r="BQ75" s="20"/>
      <c r="BR75" s="23"/>
      <c r="BS75" s="20"/>
      <c r="BT75" s="23"/>
      <c r="BU75" s="20"/>
      <c r="BV75" s="23"/>
      <c r="BW75" s="20"/>
      <c r="BX75" s="23"/>
      <c r="BY75" s="20"/>
      <c r="BZ75" s="23"/>
      <c r="CA75" s="20"/>
      <c r="CB75" s="23"/>
      <c r="CC75" s="20"/>
      <c r="CD75" s="23"/>
      <c r="CE75" s="20"/>
      <c r="CF75" s="23"/>
      <c r="CG75" s="20"/>
      <c r="CH75" s="23"/>
      <c r="CI75" s="20"/>
      <c r="CJ75" s="23"/>
      <c r="CK75" s="20"/>
      <c r="CL75" s="23"/>
      <c r="CM75" s="20"/>
      <c r="CN75" s="23"/>
      <c r="CO75" s="20"/>
      <c r="CP75" s="23"/>
      <c r="CQ75" s="20"/>
      <c r="CR75" s="23"/>
      <c r="CS75" s="20"/>
      <c r="CT75" s="23"/>
      <c r="CU75" s="20"/>
      <c r="CV75" s="23"/>
      <c r="CW75" s="20"/>
      <c r="CX75" s="23"/>
      <c r="CY75" s="20"/>
      <c r="CZ75" s="23"/>
      <c r="DA75" s="20"/>
      <c r="DB75" s="23"/>
      <c r="DC75" s="20"/>
      <c r="DD75" s="23"/>
      <c r="DE75" s="20"/>
      <c r="DF75" s="23"/>
      <c r="DG75" s="20"/>
      <c r="DH75" s="23"/>
      <c r="DI75" s="20"/>
      <c r="DJ75" s="23"/>
      <c r="DK75" s="20"/>
      <c r="DL75" s="23"/>
      <c r="DM75" s="20"/>
      <c r="DN75" s="23"/>
      <c r="DO75" s="20"/>
      <c r="DP75" s="23"/>
      <c r="DQ75" s="20"/>
      <c r="DR75" s="23"/>
      <c r="DS75" s="20"/>
      <c r="DT75" s="23"/>
      <c r="DU75" s="20"/>
      <c r="DV75" s="23"/>
      <c r="DW75" s="20"/>
      <c r="DX75" s="23"/>
      <c r="DY75" s="20"/>
      <c r="DZ75" s="23"/>
      <c r="EA75" s="20"/>
      <c r="EB75" s="23"/>
      <c r="EC75" s="20"/>
      <c r="ED75" s="23"/>
      <c r="EE75" s="20"/>
      <c r="EF75" s="23"/>
      <c r="EG75" s="20"/>
      <c r="EH75" s="23"/>
      <c r="EI75" s="20"/>
      <c r="EJ75" s="23"/>
      <c r="EK75" s="20"/>
      <c r="EL75" s="23"/>
      <c r="EM75" s="20"/>
      <c r="EN75" s="23"/>
      <c r="EO75" s="20"/>
      <c r="EP75" s="23"/>
      <c r="EQ75" s="20"/>
      <c r="ER75" s="23"/>
      <c r="ES75" s="20"/>
      <c r="ET75" s="23"/>
      <c r="EU75" s="20"/>
      <c r="EV75" s="23"/>
      <c r="EW75" s="20"/>
      <c r="EX75" s="23"/>
      <c r="EY75" s="20"/>
      <c r="EZ75" s="23"/>
      <c r="FA75" s="20"/>
      <c r="FB75" s="23"/>
      <c r="FC75" s="20"/>
      <c r="FD75" s="23"/>
      <c r="FE75" s="20"/>
      <c r="FF75" s="23"/>
      <c r="FG75" s="20"/>
      <c r="FH75" s="23"/>
      <c r="FI75" s="20"/>
      <c r="FJ75" s="23"/>
      <c r="FK75" s="20"/>
      <c r="FL75" s="23"/>
      <c r="FM75" s="20"/>
      <c r="FN75" s="23"/>
      <c r="FO75" s="20"/>
      <c r="FP75" s="23"/>
      <c r="FQ75" s="20"/>
      <c r="FR75" s="23"/>
      <c r="FS75" s="20"/>
      <c r="FT75" s="23"/>
      <c r="FU75" s="20"/>
      <c r="FV75" s="23"/>
      <c r="FW75" s="20"/>
      <c r="FX75" s="23"/>
      <c r="FY75" s="20"/>
      <c r="FZ75" s="23"/>
      <c r="GA75" s="20"/>
      <c r="GB75" s="23"/>
      <c r="GC75" s="20"/>
      <c r="GD75" s="23"/>
      <c r="GE75" s="20"/>
      <c r="GF75" s="23"/>
      <c r="GG75" s="20"/>
      <c r="GH75" s="23"/>
      <c r="GI75" s="20"/>
      <c r="GJ75" s="23"/>
      <c r="GK75" s="20"/>
      <c r="GL75" s="23"/>
      <c r="GM75" s="20"/>
      <c r="GN75" s="23"/>
      <c r="GO75" s="20"/>
      <c r="GP75" s="23"/>
      <c r="GQ75" s="20"/>
      <c r="GR75" s="23"/>
      <c r="GS75" s="20"/>
      <c r="GT75" s="23"/>
      <c r="GU75" s="20"/>
      <c r="GV75" s="23"/>
      <c r="GW75" s="20"/>
      <c r="GX75" s="23"/>
      <c r="GY75" s="20"/>
      <c r="GZ75" s="23"/>
      <c r="HA75" s="20"/>
      <c r="HB75" s="23"/>
      <c r="HC75" s="20"/>
      <c r="HD75" s="23"/>
      <c r="HE75" s="20"/>
      <c r="HF75" s="23"/>
      <c r="HG75" s="20"/>
      <c r="HH75" s="23"/>
      <c r="HI75" s="20"/>
      <c r="HJ75" s="23"/>
      <c r="HK75" s="20"/>
      <c r="HL75" s="23"/>
      <c r="HM75" s="20"/>
      <c r="HN75" s="23"/>
      <c r="HO75" s="20"/>
      <c r="HP75" s="23"/>
      <c r="HQ75" s="20"/>
      <c r="HR75" s="23"/>
      <c r="HS75" s="20"/>
      <c r="HT75" s="23"/>
      <c r="HU75" s="20"/>
      <c r="HV75" s="23"/>
      <c r="HW75" s="20"/>
    </row>
    <row r="76" spans="1:231" hidden="1">
      <c r="A76" s="1"/>
      <c r="E76" s="20"/>
      <c r="F76" s="20"/>
      <c r="G76" s="20"/>
      <c r="H76" s="20"/>
      <c r="I76" s="23"/>
    </row>
    <row r="77" spans="1:231" ht="16.5" hidden="1" customHeight="1">
      <c r="A77" s="1"/>
    </row>
    <row r="78" spans="1:231" ht="16.5" hidden="1" customHeight="1">
      <c r="A78" s="1"/>
    </row>
    <row r="79" spans="1:231" ht="16.5" hidden="1" customHeight="1">
      <c r="A79" s="1"/>
    </row>
    <row r="80" spans="1:231" ht="16.5" hidden="1" customHeight="1">
      <c r="A80" s="1"/>
    </row>
    <row r="81" spans="1:231" ht="16.5" hidden="1" customHeight="1">
      <c r="A81" s="32" t="e">
        <f>IF(OR(AND(A78&gt;#REF!,A78&lt;#REF!),AND(A78&gt;#REF!,A78&lt;#REF!),AND(A78&gt;#REF!,A78&lt;#REF!),AND(A78&gt;#REF!,A78&lt;#REF!),AND(A78&gt;#REF!,A78&lt;#REF!),AND(A78&gt;#REF!,A78&lt;#REF!),AND(A78&gt;#REF!,A78&lt;#REF!),AND(A78&gt;#REF!,A78&lt;#REF!),AND(A78&gt;#REF!,A78&lt;#REF!),AND(A78&gt;#REF!,A78&lt;#REF!),AND(A78&gt;B78,A78&lt;B79),AND(A78&gt;C78,A78&lt;C79),AND(A78&gt;D78,A78&lt;D79),AND(A78&gt;H79,A78&lt;H80),AND(A78&gt;I79,A78&lt;I80),AND(A78&gt;J78,A78&lt;J79),AND(A78&gt;#REF!,A78&lt;#REF!),AND(A78&gt;#REF!,A78&lt;#REF!),AND(A78&gt;#REF!,A78&lt;#REF!),AND(A78&gt;#REF!,A78&lt;#REF!),AND(A78&gt;#REF!,A78&lt;#REF!),AND(A78&gt;K78,A78&lt;K79),AND(A78&gt;$L78,A78&lt;$L79))," ",0)</f>
        <v>#REF!</v>
      </c>
      <c r="B81" s="32" t="e">
        <f>IF(OR(AND(B78&gt;#REF!,B78&lt;#REF!),AND(B78&gt;#REF!,B78&lt;#REF!),AND(B78&gt;#REF!,B78&lt;#REF!),AND(B78&gt;#REF!,B78&lt;#REF!),AND(B78&gt;#REF!,B78&lt;#REF!),AND(B78&gt;#REF!,B78&lt;#REF!),AND(B78&gt;#REF!,B78&lt;#REF!),AND(B78&gt;#REF!,B78&lt;#REF!),AND(B78&gt;#REF!,B78&lt;#REF!),AND(B78&gt;#REF!,B78&lt;#REF!),AND(B78&gt;A78,B78&lt;A79),AND(B78&gt;C78,B78&lt;C79),AND(B78&gt;D78,B78&lt;D79),AND(B78&gt;H79,B78&lt;H80),AND(B78&gt;I79,B78&lt;I80),AND(B78&gt;J78,B78&lt;J79),AND(B78&gt;#REF!,B78&lt;#REF!),AND(B78&gt;#REF!,B78&lt;#REF!),AND(B78&gt;#REF!,B78&lt;#REF!),AND(B78&gt;#REF!,B78&lt;#REF!),AND(B78&gt;#REF!,B78&lt;#REF!),AND(B78&gt;K78,B78&lt;K79),AND(B78&gt;$L78,B78&lt;$L79))," ",0)</f>
        <v>#REF!</v>
      </c>
      <c r="C81" s="32" t="e">
        <f>IF(OR(AND(C78&gt;#REF!,C78&lt;#REF!),AND(C78&gt;#REF!,C78&lt;#REF!),AND(C78&gt;#REF!,C78&lt;#REF!),AND(C78&gt;#REF!,C78&lt;#REF!),AND(C78&gt;#REF!,C78&lt;#REF!),AND(C78&gt;#REF!,C78&lt;#REF!),AND(C78&gt;#REF!,C78&lt;#REF!),AND(C78&gt;#REF!,C78&lt;#REF!),AND(C78&gt;#REF!,C78&lt;#REF!),AND(C78&gt;#REF!,C78&lt;#REF!),AND(C78&gt;A78,C78&lt;A79),AND(C78&gt;B78,C78&lt;B79),AND(C78&gt;D78,C78&lt;D79),AND(C78&gt;H79,C78&lt;H80),AND(C78&gt;I79,C78&lt;I80),AND(C78&gt;J78,C78&lt;J79),AND(C78&gt;#REF!,C78&lt;#REF!),AND(C78&gt;#REF!,C78&lt;#REF!),AND(C78&gt;#REF!,C78&lt;#REF!),AND(C78&gt;#REF!,C78&lt;#REF!),AND(C78&gt;#REF!,C78&lt;#REF!),AND(C78&gt;K78,C78&lt;K79),AND(C78&gt;$L78,C78&lt;$L79))," ",0)</f>
        <v>#REF!</v>
      </c>
      <c r="D81" s="32" t="e">
        <f>IF(OR(AND(D78&gt;#REF!,D78&lt;#REF!),AND(D78&gt;#REF!,D78&lt;#REF!),AND(D78&gt;#REF!,D78&lt;#REF!),AND(D78&gt;#REF!,D78&lt;#REF!),AND(D78&gt;#REF!,D78&lt;#REF!),AND(D78&gt;#REF!,D78&lt;#REF!),AND(D78&gt;#REF!,D78&lt;#REF!),AND(D78&gt;#REF!,D78&lt;#REF!),AND(D78&gt;#REF!,D78&lt;#REF!),AND(D78&gt;#REF!,D78&lt;#REF!),AND(D78&gt;A78,D78&lt;A79),AND(D78&gt;B78,D78&lt;B79),AND(D78&gt;C78,D78&lt;C79),AND(D78&gt;H79,D78&lt;H80),AND(D78&gt;I79,D78&lt;I80),AND(D78&gt;J78,D78&lt;J79),AND(D78&gt;#REF!,D78&lt;#REF!),AND(D78&gt;#REF!,D78&lt;#REF!),AND(D78&gt;#REF!,D78&lt;#REF!),AND(D78&gt;#REF!,D78&lt;#REF!),AND(D78&gt;#REF!,D78&lt;#REF!),AND(D78&gt;K78,D78&lt;K79),AND(D78&gt;$L78,D78&lt;$L79))," ",0)</f>
        <v>#REF!</v>
      </c>
      <c r="J81" s="32" t="e">
        <f>IF(OR(AND(J78&gt;#REF!,J78&lt;#REF!),AND(J78&gt;#REF!,J78&lt;#REF!),AND(J78&gt;#REF!,J78&lt;#REF!),AND(J78&gt;#REF!,J78&lt;#REF!),AND(J78&gt;#REF!,J78&lt;#REF!),AND(J78&gt;#REF!,J78&lt;#REF!),AND(J78&gt;#REF!,J78&lt;#REF!),AND(J78&gt;#REF!,J78&lt;#REF!),AND(J78&gt;#REF!,J78&lt;#REF!),AND(J78&gt;#REF!,J78&lt;#REF!),AND(J78&gt;A78,J78&lt;A79),AND(J78&gt;B78,J78&lt;B79),AND(J78&gt;C78,J78&lt;C79),AND(J78&gt;D78,J78&lt;D79),AND(J78&gt;H79,J78&lt;H80),AND(J78&gt;I79,J78&lt;I80),AND(J78&gt;#REF!,J78&lt;#REF!),AND(J78&gt;#REF!,J78&lt;#REF!),AND(J78&gt;#REF!,J78&lt;#REF!),AND(J78&gt;#REF!,J78&lt;#REF!),AND(J78&gt;#REF!,J78&lt;#REF!),AND(J78&gt;K78,J78&lt;K79),AND(J78&gt;$L78,J78&lt;$L79))," ",0)</f>
        <v>#REF!</v>
      </c>
      <c r="K81" s="32" t="e">
        <f>IF(OR(AND(K78&gt;#REF!,K78&lt;#REF!),AND(K78&gt;#REF!,K78&lt;#REF!),AND(K78&gt;#REF!,K78&lt;#REF!),AND(K78&gt;#REF!,K78&lt;#REF!),AND(K78&gt;#REF!,K78&lt;#REF!),AND(K78&gt;#REF!,K78&lt;#REF!),AND(K78&gt;#REF!,K78&lt;#REF!),AND(K78&gt;#REF!,K78&lt;#REF!),AND(K78&gt;#REF!,K78&lt;#REF!),AND(K78&gt;#REF!,K78&lt;#REF!),AND(K78&gt;A78,K78&lt;A79),AND(K78&gt;B78,K78&lt;B79),AND(K78&gt;C78,K78&lt;C79),AND(K78&gt;D78,K78&lt;D79),AND(K78&gt;H79,K78&lt;H80),AND(K78&gt;I79,K78&lt;I80),AND(K78&gt;J78,K78&lt;J79),AND(K78&gt;#REF!,K78&lt;#REF!),AND(K78&gt;#REF!,K78&lt;#REF!),AND(K78&gt;#REF!,K78&lt;#REF!),AND(K78&gt;#REF!,K78&lt;#REF!),AND(K78&gt;#REF!,K78&lt;#REF!),AND(K78&gt;$L78,K78&lt;$L79))," ",0)</f>
        <v>#REF!</v>
      </c>
      <c r="L81" s="32" t="e">
        <f>IF(OR(AND(L78&gt;#REF!,L78&lt;#REF!),AND(L78&gt;#REF!,L78&lt;#REF!),AND(L78&gt;#REF!,L78&lt;#REF!),AND(L78&gt;#REF!,L78&lt;#REF!),AND(L78&gt;#REF!,L78&lt;#REF!),AND(L78&gt;#REF!,L78&lt;#REF!),AND(L78&gt;#REF!,L78&lt;#REF!),AND(L78&gt;#REF!,L78&lt;#REF!),AND(L78&gt;#REF!,L78&lt;#REF!),AND(L78&gt;#REF!,L78&lt;#REF!),AND(L78&gt;A78,L78&lt;A79),AND(L78&gt;B78,L78&lt;B79),AND(L78&gt;C78,L78&lt;C79),AND(L78&gt;D78,L78&lt;D79),AND(L78&gt;H79,L78&lt;H80),AND(L78&gt;I79,L78&lt;I80),AND(L78&gt;J78,L78&lt;J79),AND(L78&gt;#REF!,L78&lt;#REF!),AND(L78&gt;#REF!,L78&lt;#REF!),AND(L78&gt;#REF!,L78&lt;#REF!),AND(L78&gt;#REF!,L78&lt;#REF!),AND(L78&gt;#REF!,L78&lt;#REF!),AND(L78&gt;K78,L78&lt;K79))," ",0)</f>
        <v>#REF!</v>
      </c>
    </row>
    <row r="82" spans="1:231" ht="16.5" hidden="1" customHeight="1">
      <c r="A82" s="1"/>
      <c r="E82" s="32" t="e">
        <f>IF(OR(AND(E79&gt;#REF!,E79&lt;#REF!),AND(E79&gt;#REF!,E79&lt;#REF!),AND(E79&gt;#REF!,E79&lt;#REF!),AND(E79&gt;#REF!,E79&lt;#REF!),AND(E79&gt;#REF!,E79&lt;#REF!),AND(E79&gt;#REF!,E79&lt;#REF!),AND(E79&gt;#REF!,E79&lt;#REF!),AND(E79&gt;#REF!,E79&lt;#REF!),AND(E79&gt;#REF!,E79&lt;#REF!),AND(E79&gt;#REF!,E79&lt;#REF!),AND(E79&gt;#REF!,E79&lt;#REF!),AND(E79&gt;#REF!,E79&lt;#REF!),AND(E79&gt;#REF!,E79&lt;#REF!),AND(E79&gt;#REF!,E79&lt;#REF!),AND(E79&gt;F79,E79&lt;F80),AND(E79&gt;#REF!,E79&lt;#REF!),AND(E79&gt;#REF!,E79&lt;#REF!),AND(E79&gt;#REF!,E79&lt;#REF!),AND(E79&gt;#REF!,E79&lt;#REF!),AND(E79&gt;#REF!,E79&lt;#REF!),AND(E79&gt;#REF!,E79&lt;#REF!),AND(E79&gt;#REF!,E79&lt;#REF!),AND(E79&gt;$L78,E79&lt;$L79))," ",0)</f>
        <v>#REF!</v>
      </c>
      <c r="F82" s="32" t="e">
        <f>IF(OR(AND(F79&gt;#REF!,F79&lt;#REF!),AND(F79&gt;#REF!,F79&lt;#REF!),AND(F79&gt;#REF!,F79&lt;#REF!),AND(F79&gt;#REF!,F79&lt;#REF!),AND(F79&gt;#REF!,F79&lt;#REF!),AND(F79&gt;#REF!,F79&lt;#REF!),AND(F79&gt;#REF!,F79&lt;#REF!),AND(F79&gt;#REF!,F79&lt;#REF!),AND(F79&gt;#REF!,F79&lt;#REF!),AND(F79&gt;#REF!,F79&lt;#REF!),AND(F79&gt;#REF!,F79&lt;#REF!),AND(F79&gt;#REF!,F79&lt;#REF!),AND(F79&gt;#REF!,F79&lt;#REF!),AND(F79&gt;A78,F79&lt;A79),AND(F79&gt;#REF!,F79&lt;#REF!),AND(F79&gt;#REF!,F79&lt;#REF!),AND(F79&gt;#REF!,F79&lt;#REF!),AND(F79&gt;#REF!,F79&lt;#REF!),AND(F79&gt;#REF!,F79&lt;#REF!),AND(F79&gt;#REF!,F79&lt;#REF!),AND(F79&gt;#REF!,F79&lt;#REF!),AND(F79&gt;H78,F79&lt;H79),AND(F79&gt;$L78,F79&lt;$L79))," ",0)</f>
        <v>#REF!</v>
      </c>
      <c r="G82" s="32" t="e">
        <f>IF(OR(AND(G79&gt;#REF!,G79&lt;#REF!),AND(G79&gt;#REF!,G79&lt;#REF!),AND(G79&gt;#REF!,G79&lt;#REF!),AND(G79&gt;#REF!,G79&lt;#REF!),AND(G79&gt;#REF!,G79&lt;#REF!),AND(G79&gt;#REF!,G79&lt;#REF!),AND(G79&gt;#REF!,G79&lt;#REF!),AND(G79&gt;#REF!,G79&lt;#REF!),AND(G79&gt;#REF!,G79&lt;#REF!),AND(G79&gt;#REF!,G79&lt;#REF!),AND(G79&gt;#REF!,G79&lt;#REF!),AND(G79&gt;A78,G79&lt;A79),AND(G79&gt;B78,G79&lt;B79),AND(G79&gt;C78,G79&lt;C79),AND(G79&gt;H79,G79&lt;H80),AND(G79&gt;I78,G79&lt;I79),AND(G79&gt;#REF!,G79&lt;#REF!),AND(G79&gt;#REF!,G79&lt;#REF!),AND(G79&gt;#REF!,G79&lt;#REF!),AND(G79&gt;#REF!,G79&lt;#REF!),AND(G79&gt;#REF!,G79&lt;#REF!),AND(G79&gt;J78,G79&lt;J79),AND(G79&gt;$L78,G79&lt;$L79))," ",0)</f>
        <v>#REF!</v>
      </c>
      <c r="H82" s="32" t="e">
        <f>IF(OR(AND(H79&gt;#REF!,H79&lt;#REF!),AND(H79&gt;#REF!,H79&lt;#REF!),AND(H79&gt;#REF!,H79&lt;#REF!),AND(H79&gt;#REF!,H79&lt;#REF!),AND(H79&gt;#REF!,H79&lt;#REF!),AND(H79&gt;#REF!,H79&lt;#REF!),AND(H79&gt;#REF!,H79&lt;#REF!),AND(H79&gt;#REF!,H79&lt;#REF!),AND(H79&gt;#REF!,H79&lt;#REF!),AND(H79&gt;#REF!,H79&lt;#REF!),AND(H79&gt;A78,H79&lt;A79),AND(H79&gt;B78,H79&lt;B79),AND(H79&gt;C78,H79&lt;C79),AND(H79&gt;D78,H79&lt;D79),AND(H79&gt;I79,H79&lt;I80),AND(H79&gt;J78,H79&lt;J79),AND(H79&gt;#REF!,H79&lt;#REF!),AND(H79&gt;#REF!,H79&lt;#REF!),AND(H79&gt;#REF!,H79&lt;#REF!),AND(H79&gt;#REF!,H79&lt;#REF!),AND(H79&gt;#REF!,H79&lt;#REF!),AND(H79&gt;K78,H79&lt;K79),AND(H79&gt;$L78,H79&lt;$L79))," ",0)</f>
        <v>#REF!</v>
      </c>
      <c r="I82" s="32" t="e">
        <f>IF(OR(AND(I79&gt;#REF!,I79&lt;#REF!),AND(I79&gt;#REF!,I79&lt;#REF!),AND(I79&gt;#REF!,I79&lt;#REF!),AND(I79&gt;#REF!,I79&lt;#REF!),AND(I79&gt;#REF!,I79&lt;#REF!),AND(I79&gt;#REF!,I79&lt;#REF!),AND(I79&gt;#REF!,I79&lt;#REF!),AND(I79&gt;#REF!,I79&lt;#REF!),AND(I79&gt;#REF!,I79&lt;#REF!),AND(I79&gt;#REF!,I79&lt;#REF!),AND(I79&gt;A78,I79&lt;A79),AND(I79&gt;B78,I79&lt;B79),AND(I79&gt;C78,I79&lt;C79),AND(I79&gt;D78,I79&lt;D79),AND(I79&gt;H79,I79&lt;H80),AND(I79&gt;J78,I79&lt;J79),AND(I79&gt;#REF!,I79&lt;#REF!),AND(I79&gt;#REF!,I79&lt;#REF!),AND(I79&gt;#REF!,I79&lt;#REF!),AND(I79&gt;#REF!,I79&lt;#REF!),AND(I79&gt;#REF!,I79&lt;#REF!),AND(I79&gt;K78,I79&lt;K79),AND(I79&gt;$L78,I79&lt;$L79))," ",0)</f>
        <v>#REF!</v>
      </c>
    </row>
    <row r="83" spans="1:231" ht="16.5" hidden="1" customHeight="1">
      <c r="A83" s="41" t="e">
        <f>IF(OR(AND(A78&gt;#REF!,A78&lt;#REF!),AND(A78&gt;#REF!,A78&lt;#REF!),AND(A78&gt;#REF!,A78&lt;#REF!),AND(A78&gt;#REF!,A78&lt;#REF!),AND(A78&gt;#REF!,A78&lt;#REF!),AND(A78&gt;#REF!,A78&lt;#REF!),AND(A78&gt;#REF!,A78&lt;#REF!),AND(A78&gt;#REF!,A78&lt;#REF!),AND(A78&gt;#REF!,A78&lt;#REF!),AND(A78&gt;#REF!,A78&lt;#REF!),AND(A78&gt;B78,A78&lt;B79),AND(A78&gt;C78,A78&lt;C79),AND(A78&gt;D78,A78&lt;D79),AND(A78&gt;H79,A78&lt;H80),AND(A78&gt;I79,A78&lt;I80),AND(A78&gt;J78,A78&lt;J79),AND(A78&gt;#REF!,A78&lt;#REF!),AND(A78&gt;#REF!,A78&lt;#REF!),AND(A78&gt;#REF!,A78&lt;#REF!),AND(A78&gt;#REF!,A78&lt;#REF!),AND(A78&gt;#REF!,A78&lt;#REF!),AND(A78&gt;K78,A78&lt;K79),AND(A78&gt;$L78,A78&lt;$L79)),"Traslapo"," ")</f>
        <v>#REF!</v>
      </c>
      <c r="B83" s="41" t="e">
        <f>IF(OR(AND(B78&gt;#REF!,B78&lt;#REF!),AND(B78&gt;#REF!,B78&lt;#REF!),AND(B78&gt;#REF!,B78&lt;#REF!),AND(B78&gt;#REF!,B78&lt;#REF!),AND(B78&gt;#REF!,B78&lt;#REF!),AND(B78&gt;#REF!,B78&lt;#REF!),AND(B78&gt;#REF!,B78&lt;#REF!),AND(B78&gt;#REF!,B78&lt;#REF!),AND(B78&gt;#REF!,B78&lt;#REF!),AND(B78&gt;#REF!,B78&lt;#REF!),AND(B78&gt;A78,B78&lt;A79),AND(B78&gt;C78,B78&lt;C79),AND(B78&gt;D78,B78&lt;D79),AND(B78&gt;H79,B78&lt;H80),AND(B78&gt;I79,B78&lt;I80),AND(B78&gt;J78,B78&lt;J79),AND(B78&gt;#REF!,B78&lt;#REF!),AND(B78&gt;#REF!,B78&lt;#REF!),AND(B78&gt;#REF!,B78&lt;#REF!),AND(B78&gt;#REF!,B78&lt;#REF!),AND(B78&gt;#REF!,B78&lt;#REF!),AND(B78&gt;K78,B78&lt;K79),AND(B78&gt;$L78,B78&lt;$L79)),"Traslapo"," ")</f>
        <v>#REF!</v>
      </c>
      <c r="C83" s="41" t="e">
        <f>IF(OR(AND(C78&gt;#REF!,C78&lt;#REF!),AND(C78&gt;#REF!,C78&lt;#REF!),AND(C78&gt;#REF!,C78&lt;#REF!),AND(C78&gt;#REF!,C78&lt;#REF!),AND(C78&gt;#REF!,C78&lt;#REF!),AND(C78&gt;#REF!,C78&lt;#REF!),AND(C78&gt;#REF!,C78&lt;#REF!),AND(C78&gt;#REF!,C78&lt;#REF!),AND(C78&gt;#REF!,C78&lt;#REF!),AND(C78&gt;#REF!,C78&lt;#REF!),AND(C78&gt;A78,C78&lt;A79),AND(C78&gt;B78,C78&lt;B79),AND(C78&gt;D78,C78&lt;D79),AND(C78&gt;H79,C78&lt;H80),AND(C78&gt;I79,C78&lt;I80),AND(C78&gt;J78,C78&lt;J79),AND(C78&gt;#REF!,C78&lt;#REF!),AND(C78&gt;#REF!,C78&lt;#REF!),AND(C78&gt;#REF!,C78&lt;#REF!),AND(C78&gt;#REF!,C78&lt;#REF!),AND(C78&gt;#REF!,C78&lt;#REF!),AND(C78&gt;K78,C78&lt;K79),AND(C78&gt;$L78,C78&lt;$L79)),"Traslapo"," ")</f>
        <v>#REF!</v>
      </c>
      <c r="D83" s="41" t="e">
        <f>IF(OR(AND(D78&gt;#REF!,D78&lt;#REF!),AND(D78&gt;#REF!,D78&lt;#REF!),AND(D78&gt;#REF!,D78&lt;#REF!),AND(D78&gt;#REF!,D78&lt;#REF!),AND(D78&gt;#REF!,D78&lt;#REF!),AND(D78&gt;#REF!,D78&lt;#REF!),AND(D78&gt;#REF!,D78&lt;#REF!),AND(D78&gt;#REF!,D78&lt;#REF!),AND(D78&gt;#REF!,D78&lt;#REF!),AND(D78&gt;#REF!,D78&lt;#REF!),AND(D78&gt;A78,D78&lt;A79),AND(D78&gt;B78,D78&lt;B79),AND(D78&gt;C78,D78&lt;C79),AND(D78&gt;H79,D78&lt;H80),AND(D78&gt;I79,D78&lt;I80),AND(D78&gt;J78,D78&lt;J79),AND(D78&gt;#REF!,D78&lt;#REF!),AND(D78&gt;#REF!,D78&lt;#REF!),AND(D78&gt;#REF!,D78&lt;#REF!),AND(D78&gt;#REF!,D78&lt;#REF!),AND(D78&gt;#REF!,D78&lt;#REF!),AND(D78&gt;K78,D78&lt;K79),AND(D78&gt;$L78,D78&lt;$L79)),"Traslapo"," ")</f>
        <v>#REF!</v>
      </c>
      <c r="J83" s="41" t="e">
        <f>IF(OR(AND(J78&gt;#REF!,J78&lt;#REF!),AND(J78&gt;#REF!,J78&lt;#REF!),AND(J78&gt;#REF!,J78&lt;#REF!),AND(J78&gt;#REF!,J78&lt;#REF!),AND(J78&gt;#REF!,J78&lt;#REF!),AND(J78&gt;#REF!,J78&lt;#REF!),AND(J78&gt;#REF!,J78&lt;#REF!),AND(J78&gt;#REF!,J78&lt;#REF!),AND(J78&gt;#REF!,J78&lt;#REF!),AND(J78&gt;#REF!,J78&lt;#REF!),AND(J78&gt;A78,J78&lt;A79),AND(J78&gt;B78,J78&lt;B79),AND(J78&gt;C78,J78&lt;C79),AND(J78&gt;D78,J78&lt;D79),AND(J78&gt;H79,J78&lt;H80),AND(J78&gt;I79,J78&lt;I80),AND(J78&gt;#REF!,J78&lt;#REF!),AND(J78&gt;#REF!,J78&lt;#REF!),AND(J78&gt;#REF!,J78&lt;#REF!),AND(J78&gt;#REF!,J78&lt;#REF!),AND(J78&gt;#REF!,J78&lt;#REF!),AND(J78&gt;K78,J78&lt;K79),AND(J78&gt;$L78,J78&lt;$L79)),"Traslapo"," ")</f>
        <v>#REF!</v>
      </c>
      <c r="K83" s="41" t="e">
        <f>IF(OR(AND(K78&gt;#REF!,K78&lt;#REF!),AND(K78&gt;#REF!,K78&lt;#REF!),AND(K78&gt;#REF!,K78&lt;#REF!),AND(K78&gt;#REF!,K78&lt;#REF!),AND(K78&gt;#REF!,K78&lt;#REF!),AND(K78&gt;#REF!,K78&lt;#REF!),AND(K78&gt;#REF!,K78&lt;#REF!),AND(K78&gt;#REF!,K78&lt;#REF!),AND(K78&gt;#REF!,K78&lt;#REF!),AND(K78&gt;#REF!,K78&lt;#REF!),AND(K78&gt;A78,K78&lt;A79),AND(K78&gt;B78,K78&lt;B79),AND(K78&gt;C78,K78&lt;C79),AND(K78&gt;D78,K78&lt;D79),AND(K78&gt;H79,K78&lt;H80),AND(K78&gt;I79,K78&lt;I80),AND(K78&gt;J78,K78&lt;J79),AND(K78&gt;#REF!,K78&lt;#REF!),AND(K78&gt;#REF!,K78&lt;#REF!),AND(K78&gt;#REF!,K78&lt;#REF!),AND(K78&gt;#REF!,K78&lt;#REF!),AND(K78&gt;#REF!,K78&lt;#REF!),AND(K78&gt;$L78,K78&lt;$L79)),"Traslapo"," ")</f>
        <v>#REF!</v>
      </c>
      <c r="L83" s="41" t="e">
        <f>IF(OR(AND(L78&gt;#REF!,L78&lt;#REF!),AND(L78&gt;#REF!,L78&lt;#REF!),AND(L78&gt;#REF!,L78&lt;#REF!),AND(L78&gt;#REF!,L78&lt;#REF!),AND(L78&gt;#REF!,L78&lt;#REF!),AND(L78&gt;#REF!,L78&lt;#REF!),AND(L78&gt;#REF!,L78&lt;#REF!),AND(L78&gt;#REF!,L78&lt;#REF!),AND(L78&gt;#REF!,L78&lt;#REF!),AND(L78&gt;#REF!,L78&lt;#REF!),AND(L78&gt;A78,L78&lt;A79),AND(L78&gt;B78,L78&lt;B79),AND(L78&gt;C78,L78&lt;C79),AND(L78&gt;D78,L78&lt;D79),AND(L78&gt;H79,L78&lt;H80),AND(L78&gt;I79,L78&lt;I80),AND(L78&gt;J78,L78&lt;J79),AND(L78&gt;#REF!,L78&lt;#REF!),AND(L78&gt;#REF!,L78&lt;#REF!),AND(L78&gt;#REF!,L78&lt;#REF!),AND(L78&gt;#REF!,L78&lt;#REF!),AND(L78&gt;#REF!,L78&lt;#REF!),AND(L78&gt;K78,L78&lt;K79)),"Traslapo"," ")</f>
        <v>#REF!</v>
      </c>
    </row>
    <row r="84" spans="1:231" ht="16.5" hidden="1" customHeight="1">
      <c r="A84" s="1"/>
      <c r="E84" s="41" t="e">
        <f>IF(OR(AND(E79&gt;#REF!,E79&lt;#REF!),AND(E79&gt;#REF!,E79&lt;#REF!),AND(E79&gt;#REF!,E79&lt;#REF!),AND(E79&gt;#REF!,E79&lt;#REF!),AND(E79&gt;#REF!,E79&lt;#REF!),AND(E79&gt;#REF!,E79&lt;#REF!),AND(E79&gt;#REF!,E79&lt;#REF!),AND(E79&gt;#REF!,E79&lt;#REF!),AND(E79&gt;#REF!,E79&lt;#REF!),AND(E79&gt;#REF!,E79&lt;#REF!),AND(E79&gt;#REF!,E79&lt;#REF!),AND(E79&gt;#REF!,E79&lt;#REF!),AND(E79&gt;#REF!,E79&lt;#REF!),AND(E79&gt;#REF!,E79&lt;#REF!),AND(E79&gt;F79,E79&lt;F80),AND(E79&gt;#REF!,E79&lt;#REF!),AND(E79&gt;#REF!,E79&lt;#REF!),AND(E79&gt;#REF!,E79&lt;#REF!),AND(E79&gt;#REF!,E79&lt;#REF!),AND(E79&gt;#REF!,E79&lt;#REF!),AND(E79&gt;#REF!,E79&lt;#REF!),AND(E79&gt;#REF!,E79&lt;#REF!),AND(E79&gt;$L78,E79&lt;$L79)),"Traslapo"," ")</f>
        <v>#REF!</v>
      </c>
      <c r="F84" s="41" t="e">
        <f>IF(OR(AND(F79&gt;#REF!,F79&lt;#REF!),AND(F79&gt;#REF!,F79&lt;#REF!),AND(F79&gt;#REF!,F79&lt;#REF!),AND(F79&gt;#REF!,F79&lt;#REF!),AND(F79&gt;#REF!,F79&lt;#REF!),AND(F79&gt;#REF!,F79&lt;#REF!),AND(F79&gt;#REF!,F79&lt;#REF!),AND(F79&gt;#REF!,F79&lt;#REF!),AND(F79&gt;#REF!,F79&lt;#REF!),AND(F79&gt;#REF!,F79&lt;#REF!),AND(F79&gt;#REF!,F79&lt;#REF!),AND(F79&gt;#REF!,F79&lt;#REF!),AND(F79&gt;#REF!,F79&lt;#REF!),AND(F79&gt;A78,F79&lt;A79),AND(F79&gt;#REF!,F79&lt;#REF!),AND(F79&gt;#REF!,F79&lt;#REF!),AND(F79&gt;#REF!,F79&lt;#REF!),AND(F79&gt;#REF!,F79&lt;#REF!),AND(F79&gt;#REF!,F79&lt;#REF!),AND(F79&gt;#REF!,F79&lt;#REF!),AND(F79&gt;#REF!,F79&lt;#REF!),AND(F79&gt;H78,F79&lt;H79),AND(F79&gt;$L78,F79&lt;$L79)),"Traslapo"," ")</f>
        <v>#REF!</v>
      </c>
      <c r="G84" s="41" t="e">
        <f>IF(OR(AND(G79&gt;#REF!,G79&lt;#REF!),AND(G79&gt;#REF!,G79&lt;#REF!),AND(G79&gt;#REF!,G79&lt;#REF!),AND(G79&gt;#REF!,G79&lt;#REF!),AND(G79&gt;#REF!,G79&lt;#REF!),AND(G79&gt;#REF!,G79&lt;#REF!),AND(G79&gt;#REF!,G79&lt;#REF!),AND(G79&gt;#REF!,G79&lt;#REF!),AND(G79&gt;#REF!,G79&lt;#REF!),AND(G79&gt;#REF!,G79&lt;#REF!),AND(G79&gt;#REF!,G79&lt;#REF!),AND(G79&gt;A78,G79&lt;A79),AND(G79&gt;B78,G79&lt;B79),AND(G79&gt;C78,G79&lt;C79),AND(G79&gt;H79,G79&lt;H80),AND(G79&gt;I78,G79&lt;I79),AND(G79&gt;#REF!,G79&lt;#REF!),AND(G79&gt;#REF!,G79&lt;#REF!),AND(G79&gt;#REF!,G79&lt;#REF!),AND(G79&gt;#REF!,G79&lt;#REF!),AND(G79&gt;#REF!,G79&lt;#REF!),AND(G79&gt;J78,G79&lt;J79),AND(G79&gt;$L78,G79&lt;$L79)),"Traslapo"," ")</f>
        <v>#REF!</v>
      </c>
      <c r="H84" s="41" t="e">
        <f>IF(OR(AND(H79&gt;#REF!,H79&lt;#REF!),AND(H79&gt;#REF!,H79&lt;#REF!),AND(H79&gt;#REF!,H79&lt;#REF!),AND(H79&gt;#REF!,H79&lt;#REF!),AND(H79&gt;#REF!,H79&lt;#REF!),AND(H79&gt;#REF!,H79&lt;#REF!),AND(H79&gt;#REF!,H79&lt;#REF!),AND(H79&gt;#REF!,H79&lt;#REF!),AND(H79&gt;#REF!,H79&lt;#REF!),AND(H79&gt;#REF!,H79&lt;#REF!),AND(H79&gt;A78,H79&lt;A79),AND(H79&gt;B78,H79&lt;B79),AND(H79&gt;C78,H79&lt;C79),AND(H79&gt;D78,H79&lt;D79),AND(H79&gt;I79,H79&lt;I80),AND(H79&gt;J78,H79&lt;J79),AND(H79&gt;#REF!,H79&lt;#REF!),AND(H79&gt;#REF!,H79&lt;#REF!),AND(H79&gt;#REF!,H79&lt;#REF!),AND(H79&gt;#REF!,H79&lt;#REF!),AND(H79&gt;#REF!,H79&lt;#REF!),AND(H79&gt;K78,H79&lt;K79),AND(H79&gt;$L78,H79&lt;$L79)),"Traslapo"," ")</f>
        <v>#REF!</v>
      </c>
      <c r="I84" s="41" t="e">
        <f>IF(OR(AND(I79&gt;#REF!,I79&lt;#REF!),AND(I79&gt;#REF!,I79&lt;#REF!),AND(I79&gt;#REF!,I79&lt;#REF!),AND(I79&gt;#REF!,I79&lt;#REF!),AND(I79&gt;#REF!,I79&lt;#REF!),AND(I79&gt;#REF!,I79&lt;#REF!),AND(I79&gt;#REF!,I79&lt;#REF!),AND(I79&gt;#REF!,I79&lt;#REF!),AND(I79&gt;#REF!,I79&lt;#REF!),AND(I79&gt;#REF!,I79&lt;#REF!),AND(I79&gt;A78,I79&lt;A79),AND(I79&gt;B78,I79&lt;B79),AND(I79&gt;C78,I79&lt;C79),AND(I79&gt;D78,I79&lt;D79),AND(I79&gt;H79,I79&lt;H80),AND(I79&gt;J78,I79&lt;J79),AND(I79&gt;#REF!,I79&lt;#REF!),AND(I79&gt;#REF!,I79&lt;#REF!),AND(I79&gt;#REF!,I79&lt;#REF!),AND(I79&gt;#REF!,I79&lt;#REF!),AND(I79&gt;#REF!,I79&lt;#REF!),AND(I79&gt;K78,I79&lt;K79),AND(I79&gt;$L78,I79&lt;$L79)),"Traslapo"," ")</f>
        <v>#REF!</v>
      </c>
    </row>
    <row r="85" spans="1:231" s="32" customFormat="1" hidden="1">
      <c r="E85" s="1"/>
      <c r="F85" s="1"/>
      <c r="G85" s="1"/>
      <c r="H85" s="1"/>
      <c r="I85" s="1"/>
    </row>
    <row r="86" spans="1:231" hidden="1">
      <c r="A86" s="20"/>
      <c r="B86" s="23"/>
      <c r="C86" s="20"/>
      <c r="D86" s="23"/>
      <c r="E86" s="32"/>
      <c r="F86" s="32"/>
      <c r="G86" s="32"/>
      <c r="H86" s="32"/>
      <c r="I86" s="32"/>
      <c r="J86" s="20"/>
      <c r="K86" s="20"/>
      <c r="L86" s="23"/>
      <c r="M86" s="20"/>
      <c r="N86" s="23"/>
      <c r="O86" s="20"/>
      <c r="P86" s="23"/>
      <c r="Q86" s="20"/>
      <c r="R86" s="23"/>
      <c r="S86" s="20"/>
      <c r="T86" s="23"/>
      <c r="U86" s="20"/>
      <c r="V86" s="23"/>
      <c r="W86" s="20"/>
      <c r="X86" s="23"/>
      <c r="Y86" s="20"/>
      <c r="Z86" s="23"/>
      <c r="AA86" s="20"/>
      <c r="AB86" s="23"/>
      <c r="AC86" s="20"/>
      <c r="AD86" s="23"/>
      <c r="AE86" s="20"/>
      <c r="AF86" s="23"/>
      <c r="AG86" s="20"/>
      <c r="AH86" s="23"/>
      <c r="AI86" s="20"/>
      <c r="AJ86" s="23"/>
      <c r="AK86" s="20"/>
      <c r="AL86" s="23"/>
      <c r="AM86" s="20"/>
      <c r="AN86" s="23"/>
      <c r="AO86" s="20"/>
      <c r="AP86" s="23"/>
      <c r="AQ86" s="20"/>
      <c r="AR86" s="23"/>
      <c r="AS86" s="20"/>
      <c r="AT86" s="23"/>
      <c r="AU86" s="20"/>
      <c r="AV86" s="23"/>
      <c r="AW86" s="20"/>
      <c r="AX86" s="23"/>
      <c r="AY86" s="20"/>
      <c r="AZ86" s="23"/>
      <c r="BA86" s="20"/>
      <c r="BB86" s="23"/>
      <c r="BC86" s="20"/>
      <c r="BD86" s="23"/>
      <c r="BE86" s="20"/>
      <c r="BF86" s="23"/>
      <c r="BG86" s="20"/>
      <c r="BH86" s="23"/>
      <c r="BI86" s="20"/>
      <c r="BJ86" s="23"/>
      <c r="BK86" s="20"/>
      <c r="BL86" s="23"/>
      <c r="BM86" s="20"/>
      <c r="BN86" s="23"/>
      <c r="BO86" s="20"/>
      <c r="BP86" s="23"/>
      <c r="BQ86" s="20"/>
      <c r="BR86" s="23"/>
      <c r="BS86" s="20"/>
      <c r="BT86" s="23"/>
      <c r="BU86" s="20"/>
      <c r="BV86" s="23"/>
      <c r="BW86" s="20"/>
      <c r="BX86" s="23"/>
      <c r="BY86" s="20"/>
      <c r="BZ86" s="23"/>
      <c r="CA86" s="20"/>
      <c r="CB86" s="23"/>
      <c r="CC86" s="20"/>
      <c r="CD86" s="23"/>
      <c r="CE86" s="20"/>
      <c r="CF86" s="23"/>
      <c r="CG86" s="20"/>
      <c r="CH86" s="23"/>
      <c r="CI86" s="20"/>
      <c r="CJ86" s="23"/>
      <c r="CK86" s="20"/>
      <c r="CL86" s="23"/>
      <c r="CM86" s="20"/>
      <c r="CN86" s="23"/>
      <c r="CO86" s="20"/>
      <c r="CP86" s="23"/>
      <c r="CQ86" s="20"/>
      <c r="CR86" s="23"/>
      <c r="CS86" s="20"/>
      <c r="CT86" s="23"/>
      <c r="CU86" s="20"/>
      <c r="CV86" s="23"/>
      <c r="CW86" s="20"/>
      <c r="CX86" s="23"/>
      <c r="CY86" s="20"/>
      <c r="CZ86" s="23"/>
      <c r="DA86" s="20"/>
      <c r="DB86" s="23"/>
      <c r="DC86" s="20"/>
      <c r="DD86" s="23"/>
      <c r="DE86" s="20"/>
      <c r="DF86" s="23"/>
      <c r="DG86" s="20"/>
      <c r="DH86" s="23"/>
      <c r="DI86" s="20"/>
      <c r="DJ86" s="23"/>
      <c r="DK86" s="20"/>
      <c r="DL86" s="23"/>
      <c r="DM86" s="20"/>
      <c r="DN86" s="23"/>
      <c r="DO86" s="20"/>
      <c r="DP86" s="23"/>
      <c r="DQ86" s="20"/>
      <c r="DR86" s="23"/>
      <c r="DS86" s="20"/>
      <c r="DT86" s="23"/>
      <c r="DU86" s="20"/>
      <c r="DV86" s="23"/>
      <c r="DW86" s="20"/>
      <c r="DX86" s="23"/>
      <c r="DY86" s="20"/>
      <c r="DZ86" s="23"/>
      <c r="EA86" s="20"/>
      <c r="EB86" s="23"/>
      <c r="EC86" s="20"/>
      <c r="ED86" s="23"/>
      <c r="EE86" s="20"/>
      <c r="EF86" s="23"/>
      <c r="EG86" s="20"/>
      <c r="EH86" s="23"/>
      <c r="EI86" s="20"/>
      <c r="EJ86" s="23"/>
      <c r="EK86" s="20"/>
      <c r="EL86" s="23"/>
      <c r="EM86" s="20"/>
      <c r="EN86" s="23"/>
      <c r="EO86" s="20"/>
      <c r="EP86" s="23"/>
      <c r="EQ86" s="20"/>
      <c r="ER86" s="23"/>
      <c r="ES86" s="20"/>
      <c r="ET86" s="23"/>
      <c r="EU86" s="20"/>
      <c r="EV86" s="23"/>
      <c r="EW86" s="20"/>
      <c r="EX86" s="23"/>
      <c r="EY86" s="20"/>
      <c r="EZ86" s="23"/>
      <c r="FA86" s="20"/>
      <c r="FB86" s="23"/>
      <c r="FC86" s="20"/>
      <c r="FD86" s="23"/>
      <c r="FE86" s="20"/>
      <c r="FF86" s="23"/>
      <c r="FG86" s="20"/>
      <c r="FH86" s="23"/>
      <c r="FI86" s="20"/>
      <c r="FJ86" s="23"/>
      <c r="FK86" s="20"/>
      <c r="FL86" s="23"/>
      <c r="FM86" s="20"/>
      <c r="FN86" s="23"/>
      <c r="FO86" s="20"/>
      <c r="FP86" s="23"/>
      <c r="FQ86" s="20"/>
      <c r="FR86" s="23"/>
      <c r="FS86" s="20"/>
      <c r="FT86" s="23"/>
      <c r="FU86" s="20"/>
      <c r="FV86" s="23"/>
      <c r="FW86" s="20"/>
      <c r="FX86" s="23"/>
      <c r="FY86" s="20"/>
      <c r="FZ86" s="23"/>
      <c r="GA86" s="20"/>
      <c r="GB86" s="23"/>
      <c r="GC86" s="20"/>
      <c r="GD86" s="23"/>
      <c r="GE86" s="20"/>
      <c r="GF86" s="23"/>
      <c r="GG86" s="20"/>
      <c r="GH86" s="23"/>
      <c r="GI86" s="20"/>
      <c r="GJ86" s="23"/>
      <c r="GK86" s="20"/>
      <c r="GL86" s="23"/>
      <c r="GM86" s="20"/>
      <c r="GN86" s="23"/>
      <c r="GO86" s="20"/>
      <c r="GP86" s="23"/>
      <c r="GQ86" s="20"/>
      <c r="GR86" s="23"/>
      <c r="GS86" s="20"/>
      <c r="GT86" s="23"/>
      <c r="GU86" s="20"/>
      <c r="GV86" s="23"/>
      <c r="GW86" s="20"/>
      <c r="GX86" s="23"/>
      <c r="GY86" s="20"/>
      <c r="GZ86" s="23"/>
      <c r="HA86" s="20"/>
      <c r="HB86" s="23"/>
      <c r="HC86" s="20"/>
      <c r="HD86" s="23"/>
      <c r="HE86" s="20"/>
      <c r="HF86" s="23"/>
      <c r="HG86" s="20"/>
      <c r="HH86" s="23"/>
      <c r="HI86" s="20"/>
      <c r="HJ86" s="23"/>
      <c r="HK86" s="20"/>
      <c r="HL86" s="23"/>
      <c r="HM86" s="20"/>
      <c r="HN86" s="23"/>
      <c r="HO86" s="20"/>
      <c r="HP86" s="23"/>
      <c r="HQ86" s="20"/>
      <c r="HR86" s="23"/>
      <c r="HS86" s="20"/>
      <c r="HT86" s="23"/>
      <c r="HU86" s="20"/>
      <c r="HV86" s="23"/>
      <c r="HW86" s="20"/>
    </row>
    <row r="87" spans="1:231" ht="39" hidden="1" customHeight="1">
      <c r="A87" s="20"/>
      <c r="B87" s="23"/>
      <c r="C87" s="20"/>
      <c r="D87" s="23"/>
      <c r="E87" s="20"/>
      <c r="F87" s="20"/>
      <c r="G87" s="20"/>
      <c r="H87" s="20"/>
      <c r="I87" s="23"/>
      <c r="J87" s="20"/>
      <c r="K87" s="20"/>
      <c r="L87" s="23"/>
      <c r="M87" s="20"/>
      <c r="N87" s="23"/>
      <c r="O87" s="20"/>
      <c r="P87" s="23"/>
      <c r="Q87" s="20"/>
      <c r="R87" s="23"/>
      <c r="S87" s="20"/>
      <c r="T87" s="23"/>
      <c r="U87" s="20"/>
      <c r="V87" s="23"/>
      <c r="W87" s="20"/>
      <c r="X87" s="23"/>
      <c r="Y87" s="20"/>
      <c r="Z87" s="23"/>
      <c r="AA87" s="20"/>
      <c r="AB87" s="23"/>
      <c r="AC87" s="20"/>
      <c r="AD87" s="23"/>
      <c r="AE87" s="20"/>
      <c r="AF87" s="23"/>
      <c r="AG87" s="20"/>
      <c r="AH87" s="23"/>
      <c r="AI87" s="20"/>
      <c r="AJ87" s="23"/>
      <c r="AK87" s="20"/>
      <c r="AL87" s="23"/>
      <c r="AM87" s="20"/>
      <c r="AN87" s="23"/>
      <c r="AO87" s="20"/>
      <c r="AP87" s="23"/>
      <c r="AQ87" s="20"/>
      <c r="AR87" s="23"/>
      <c r="AS87" s="20"/>
      <c r="AT87" s="23"/>
      <c r="AU87" s="20"/>
      <c r="AV87" s="23"/>
      <c r="AW87" s="20"/>
      <c r="AX87" s="23"/>
      <c r="AY87" s="20"/>
      <c r="AZ87" s="23"/>
      <c r="BA87" s="20"/>
      <c r="BB87" s="23"/>
      <c r="BC87" s="20"/>
      <c r="BD87" s="23"/>
      <c r="BE87" s="20"/>
      <c r="BF87" s="23"/>
      <c r="BG87" s="20"/>
      <c r="BH87" s="23"/>
      <c r="BI87" s="20"/>
      <c r="BJ87" s="23"/>
      <c r="BK87" s="20"/>
      <c r="BL87" s="23"/>
      <c r="BM87" s="20"/>
      <c r="BN87" s="23"/>
      <c r="BO87" s="20"/>
      <c r="BP87" s="23"/>
      <c r="BQ87" s="20"/>
      <c r="BR87" s="23"/>
      <c r="BS87" s="20"/>
      <c r="BT87" s="23"/>
      <c r="BU87" s="20"/>
      <c r="BV87" s="23"/>
      <c r="BW87" s="20"/>
      <c r="BX87" s="23"/>
      <c r="BY87" s="20"/>
      <c r="BZ87" s="23"/>
      <c r="CA87" s="20"/>
      <c r="CB87" s="23"/>
      <c r="CC87" s="20"/>
      <c r="CD87" s="23"/>
      <c r="CE87" s="20"/>
      <c r="CF87" s="23"/>
      <c r="CG87" s="20"/>
      <c r="CH87" s="23"/>
      <c r="CI87" s="20"/>
      <c r="CJ87" s="23"/>
      <c r="CK87" s="20"/>
      <c r="CL87" s="23"/>
      <c r="CM87" s="20"/>
      <c r="CN87" s="23"/>
      <c r="CO87" s="20"/>
      <c r="CP87" s="23"/>
      <c r="CQ87" s="20"/>
      <c r="CR87" s="23"/>
      <c r="CS87" s="20"/>
      <c r="CT87" s="23"/>
      <c r="CU87" s="20"/>
      <c r="CV87" s="23"/>
      <c r="CW87" s="20"/>
      <c r="CX87" s="23"/>
      <c r="CY87" s="20"/>
      <c r="CZ87" s="23"/>
      <c r="DA87" s="20"/>
      <c r="DB87" s="23"/>
      <c r="DC87" s="20"/>
      <c r="DD87" s="23"/>
      <c r="DE87" s="20"/>
      <c r="DF87" s="23"/>
      <c r="DG87" s="20"/>
      <c r="DH87" s="23"/>
      <c r="DI87" s="20"/>
      <c r="DJ87" s="23"/>
      <c r="DK87" s="20"/>
      <c r="DL87" s="23"/>
      <c r="DM87" s="20"/>
      <c r="DN87" s="23"/>
      <c r="DO87" s="20"/>
      <c r="DP87" s="23"/>
      <c r="DQ87" s="20"/>
      <c r="DR87" s="23"/>
      <c r="DS87" s="20"/>
      <c r="DT87" s="23"/>
      <c r="DU87" s="20"/>
      <c r="DV87" s="23"/>
      <c r="DW87" s="20"/>
      <c r="DX87" s="23"/>
      <c r="DY87" s="20"/>
      <c r="DZ87" s="23"/>
      <c r="EA87" s="20"/>
      <c r="EB87" s="23"/>
      <c r="EC87" s="20"/>
      <c r="ED87" s="23"/>
      <c r="EE87" s="20"/>
      <c r="EF87" s="23"/>
      <c r="EG87" s="20"/>
      <c r="EH87" s="23"/>
      <c r="EI87" s="20"/>
      <c r="EJ87" s="23"/>
      <c r="EK87" s="20"/>
      <c r="EL87" s="23"/>
      <c r="EM87" s="20"/>
      <c r="EN87" s="23"/>
      <c r="EO87" s="20"/>
      <c r="EP87" s="23"/>
      <c r="EQ87" s="20"/>
      <c r="ER87" s="23"/>
      <c r="ES87" s="20"/>
      <c r="ET87" s="23"/>
      <c r="EU87" s="20"/>
      <c r="EV87" s="23"/>
      <c r="EW87" s="20"/>
      <c r="EX87" s="23"/>
      <c r="EY87" s="20"/>
      <c r="EZ87" s="23"/>
      <c r="FA87" s="20"/>
      <c r="FB87" s="23"/>
      <c r="FC87" s="20"/>
      <c r="FD87" s="23"/>
      <c r="FE87" s="20"/>
      <c r="FF87" s="23"/>
      <c r="FG87" s="20"/>
      <c r="FH87" s="23"/>
      <c r="FI87" s="20"/>
      <c r="FJ87" s="23"/>
      <c r="FK87" s="20"/>
      <c r="FL87" s="23"/>
      <c r="FM87" s="20"/>
      <c r="FN87" s="23"/>
      <c r="FO87" s="20"/>
      <c r="FP87" s="23"/>
      <c r="FQ87" s="20"/>
      <c r="FR87" s="23"/>
      <c r="FS87" s="20"/>
      <c r="FT87" s="23"/>
      <c r="FU87" s="20"/>
      <c r="FV87" s="23"/>
      <c r="FW87" s="20"/>
      <c r="FX87" s="23"/>
      <c r="FY87" s="20"/>
      <c r="FZ87" s="23"/>
      <c r="GA87" s="20"/>
      <c r="GB87" s="23"/>
      <c r="GC87" s="20"/>
      <c r="GD87" s="23"/>
      <c r="GE87" s="20"/>
      <c r="GF87" s="23"/>
      <c r="GG87" s="20"/>
      <c r="GH87" s="23"/>
      <c r="GI87" s="20"/>
      <c r="GJ87" s="23"/>
      <c r="GK87" s="20"/>
      <c r="GL87" s="23"/>
      <c r="GM87" s="20"/>
      <c r="GN87" s="23"/>
      <c r="GO87" s="20"/>
      <c r="GP87" s="23"/>
      <c r="GQ87" s="20"/>
      <c r="GR87" s="23"/>
      <c r="GS87" s="20"/>
      <c r="GT87" s="23"/>
      <c r="GU87" s="20"/>
      <c r="GV87" s="23"/>
      <c r="GW87" s="20"/>
      <c r="GX87" s="23"/>
      <c r="GY87" s="20"/>
      <c r="GZ87" s="23"/>
      <c r="HA87" s="20"/>
      <c r="HB87" s="23"/>
      <c r="HC87" s="20"/>
      <c r="HD87" s="23"/>
      <c r="HE87" s="20"/>
      <c r="HF87" s="23"/>
      <c r="HG87" s="20"/>
      <c r="HH87" s="23"/>
      <c r="HI87" s="20"/>
      <c r="HJ87" s="23"/>
      <c r="HK87" s="20"/>
      <c r="HL87" s="23"/>
      <c r="HM87" s="20"/>
      <c r="HN87" s="23"/>
      <c r="HO87" s="20"/>
      <c r="HP87" s="23"/>
      <c r="HQ87" s="20"/>
      <c r="HR87" s="23"/>
      <c r="HS87" s="20"/>
      <c r="HT87" s="23"/>
      <c r="HU87" s="20"/>
      <c r="HV87" s="23"/>
      <c r="HW87" s="20"/>
    </row>
    <row r="88" spans="1:231" hidden="1">
      <c r="A88" s="1"/>
      <c r="E88" s="20"/>
      <c r="F88" s="20"/>
      <c r="G88" s="20"/>
      <c r="H88" s="20"/>
      <c r="I88" s="23"/>
    </row>
    <row r="89" spans="1:231" s="40" customFormat="1">
      <c r="E89" s="1"/>
      <c r="F89" s="1"/>
      <c r="G89" s="1"/>
      <c r="H89" s="1"/>
      <c r="I89" s="1"/>
    </row>
    <row r="90" spans="1:231" ht="22.5" customHeight="1">
      <c r="A90" s="32"/>
      <c r="B90" s="32"/>
      <c r="C90" s="32"/>
      <c r="D90" s="32"/>
      <c r="E90" s="40"/>
      <c r="F90" s="40"/>
      <c r="G90" s="40"/>
      <c r="H90" s="40"/>
      <c r="I90" s="40"/>
      <c r="J90" s="32"/>
      <c r="K90" s="32"/>
      <c r="L90" s="32"/>
    </row>
    <row r="91" spans="1:231" ht="38.25" customHeight="1">
      <c r="A91" s="1"/>
      <c r="E91" s="32"/>
      <c r="F91" s="32"/>
      <c r="G91" s="32"/>
      <c r="H91" s="32"/>
      <c r="I91" s="32"/>
    </row>
    <row r="92" spans="1:231" ht="42.75" customHeight="1">
      <c r="A92" s="41"/>
      <c r="B92" s="41"/>
      <c r="C92" s="41"/>
      <c r="D92" s="41"/>
      <c r="J92" s="41"/>
      <c r="K92" s="41"/>
      <c r="L92" s="41"/>
    </row>
    <row r="93" spans="1:231" s="41" customFormat="1" ht="19.5" customHeight="1"/>
    <row r="94" spans="1:231" s="41" customFormat="1" ht="16.5" customHeight="1"/>
    <row r="95" spans="1:231" s="41" customFormat="1" ht="16.5" customHeight="1"/>
    <row r="96" spans="1:231" s="41" customFormat="1" ht="16.5" customHeight="1"/>
    <row r="97" spans="1:12" s="41" customFormat="1" ht="16.5" customHeight="1">
      <c r="A97" s="42"/>
      <c r="C97" s="42"/>
    </row>
    <row r="98" spans="1:12" s="41" customFormat="1" ht="16.5" customHeight="1"/>
    <row r="99" spans="1:12" s="41" customFormat="1" ht="16.5" customHeight="1">
      <c r="A99" s="32"/>
      <c r="B99" s="32"/>
      <c r="C99" s="32"/>
      <c r="D99" s="32"/>
      <c r="J99" s="32"/>
      <c r="K99" s="32"/>
      <c r="L99" s="32"/>
    </row>
    <row r="100" spans="1:12" s="41" customFormat="1" ht="16.5" customHeight="1">
      <c r="E100" s="32"/>
      <c r="F100" s="32"/>
      <c r="G100" s="32"/>
      <c r="H100" s="32"/>
      <c r="I100" s="32"/>
    </row>
    <row r="101" spans="1:12" s="41" customFormat="1" ht="16.5" customHeight="1"/>
    <row r="102" spans="1:12" s="41" customFormat="1" ht="22.5" customHeight="1">
      <c r="A102" s="43"/>
    </row>
    <row r="103" spans="1:12" s="41" customFormat="1" ht="26.25" customHeight="1">
      <c r="A103" s="43"/>
    </row>
    <row r="104" spans="1:12" s="41" customFormat="1" ht="7.5" customHeight="1"/>
    <row r="105" spans="1:12" s="41" customFormat="1"/>
    <row r="106" spans="1:12" s="41" customFormat="1"/>
    <row r="107" spans="1:12" s="41" customFormat="1"/>
    <row r="108" spans="1:12" s="43" customFormat="1">
      <c r="E108" s="41"/>
      <c r="F108" s="41"/>
      <c r="G108" s="41"/>
      <c r="H108" s="41"/>
      <c r="I108" s="41"/>
    </row>
    <row r="109" spans="1:12" s="32" customFormat="1">
      <c r="E109" s="43"/>
      <c r="F109" s="43"/>
      <c r="G109" s="43"/>
      <c r="H109" s="43"/>
      <c r="I109" s="43"/>
    </row>
    <row r="110" spans="1:12" s="32" customFormat="1"/>
    <row r="111" spans="1:12" s="32" customFormat="1" ht="34.5" customHeight="1"/>
    <row r="112" spans="1:12" s="32" customFormat="1"/>
    <row r="113" spans="1:231" s="32" customFormat="1" ht="16.5" customHeight="1"/>
    <row r="114" spans="1:231" ht="16.5" customHeight="1">
      <c r="A114" s="1"/>
      <c r="E114" s="32"/>
      <c r="F114" s="32"/>
      <c r="G114" s="32"/>
      <c r="H114" s="32"/>
      <c r="I114" s="32"/>
    </row>
    <row r="115" spans="1:231" ht="16.5" customHeight="1">
      <c r="A115" s="41"/>
      <c r="B115" s="41"/>
      <c r="C115" s="41"/>
      <c r="D115" s="41"/>
      <c r="J115" s="41"/>
      <c r="K115" s="41"/>
      <c r="L115" s="41"/>
    </row>
    <row r="116" spans="1:231" ht="16.5" customHeight="1">
      <c r="A116" s="1"/>
      <c r="E116" s="41"/>
      <c r="F116" s="41"/>
      <c r="G116" s="41"/>
      <c r="H116" s="41"/>
      <c r="I116" s="41"/>
    </row>
    <row r="117" spans="1:231" ht="16.5" customHeight="1">
      <c r="A117" s="1"/>
    </row>
    <row r="118" spans="1:231" ht="16.5" customHeight="1">
      <c r="A118" s="1"/>
    </row>
    <row r="119" spans="1:231" ht="16.5" customHeight="1">
      <c r="A119" s="1"/>
    </row>
    <row r="120" spans="1:231" ht="16.5" customHeight="1">
      <c r="A120" s="1"/>
    </row>
    <row r="121" spans="1:231" ht="16.5" customHeight="1">
      <c r="A121" s="1"/>
    </row>
    <row r="122" spans="1:231">
      <c r="A122" s="32"/>
      <c r="B122" s="32"/>
      <c r="C122" s="32"/>
      <c r="D122" s="32"/>
      <c r="J122" s="32"/>
      <c r="K122" s="32"/>
      <c r="L122" s="32"/>
    </row>
    <row r="123" spans="1:231">
      <c r="A123" s="20"/>
      <c r="B123" s="23"/>
      <c r="C123" s="20"/>
      <c r="D123" s="23"/>
      <c r="E123" s="32"/>
      <c r="F123" s="32"/>
      <c r="G123" s="32"/>
      <c r="H123" s="32"/>
      <c r="I123" s="32"/>
      <c r="J123" s="20"/>
      <c r="K123" s="20"/>
      <c r="L123" s="23"/>
      <c r="M123" s="20"/>
      <c r="N123" s="23"/>
      <c r="O123" s="20"/>
      <c r="P123" s="23"/>
      <c r="Q123" s="20"/>
      <c r="R123" s="23"/>
      <c r="S123" s="20"/>
      <c r="T123" s="23"/>
      <c r="U123" s="20"/>
      <c r="V123" s="23"/>
      <c r="W123" s="20"/>
      <c r="X123" s="23"/>
      <c r="Y123" s="20"/>
      <c r="Z123" s="23"/>
      <c r="AA123" s="20"/>
      <c r="AB123" s="23"/>
      <c r="AC123" s="20"/>
      <c r="AD123" s="23"/>
      <c r="AE123" s="20"/>
      <c r="AF123" s="23"/>
      <c r="AG123" s="20"/>
      <c r="AH123" s="23"/>
      <c r="AI123" s="20"/>
      <c r="AJ123" s="23"/>
      <c r="AK123" s="20"/>
      <c r="AL123" s="23"/>
      <c r="AM123" s="20"/>
      <c r="AN123" s="23"/>
      <c r="AO123" s="20"/>
      <c r="AP123" s="23"/>
      <c r="AQ123" s="20"/>
      <c r="AR123" s="23"/>
      <c r="AS123" s="20"/>
      <c r="AT123" s="23"/>
      <c r="AU123" s="20"/>
      <c r="AV123" s="23"/>
      <c r="AW123" s="20"/>
      <c r="AX123" s="23"/>
      <c r="AY123" s="20"/>
      <c r="AZ123" s="23"/>
      <c r="BA123" s="20"/>
      <c r="BB123" s="23"/>
      <c r="BC123" s="20"/>
      <c r="BD123" s="23"/>
      <c r="BE123" s="20"/>
      <c r="BF123" s="23"/>
      <c r="BG123" s="20"/>
      <c r="BH123" s="23"/>
      <c r="BI123" s="20"/>
      <c r="BJ123" s="23"/>
      <c r="BK123" s="20"/>
      <c r="BL123" s="23"/>
      <c r="BM123" s="20"/>
      <c r="BN123" s="23"/>
      <c r="BO123" s="20"/>
      <c r="BP123" s="23"/>
      <c r="BQ123" s="20"/>
      <c r="BR123" s="23"/>
      <c r="BS123" s="20"/>
      <c r="BT123" s="23"/>
      <c r="BU123" s="20"/>
      <c r="BV123" s="23"/>
      <c r="BW123" s="20"/>
      <c r="BX123" s="23"/>
      <c r="BY123" s="20"/>
      <c r="BZ123" s="23"/>
      <c r="CA123" s="20"/>
      <c r="CB123" s="23"/>
      <c r="CC123" s="20"/>
      <c r="CD123" s="23"/>
      <c r="CE123" s="20"/>
      <c r="CF123" s="23"/>
      <c r="CG123" s="20"/>
      <c r="CH123" s="23"/>
      <c r="CI123" s="20"/>
      <c r="CJ123" s="23"/>
      <c r="CK123" s="20"/>
      <c r="CL123" s="23"/>
      <c r="CM123" s="20"/>
      <c r="CN123" s="23"/>
      <c r="CO123" s="20"/>
      <c r="CP123" s="23"/>
      <c r="CQ123" s="20"/>
      <c r="CR123" s="23"/>
      <c r="CS123" s="20"/>
      <c r="CT123" s="23"/>
      <c r="CU123" s="20"/>
      <c r="CV123" s="23"/>
      <c r="CW123" s="20"/>
      <c r="CX123" s="23"/>
      <c r="CY123" s="20"/>
      <c r="CZ123" s="23"/>
      <c r="DA123" s="20"/>
      <c r="DB123" s="23"/>
      <c r="DC123" s="20"/>
      <c r="DD123" s="23"/>
      <c r="DE123" s="20"/>
      <c r="DF123" s="23"/>
      <c r="DG123" s="20"/>
      <c r="DH123" s="23"/>
      <c r="DI123" s="20"/>
      <c r="DJ123" s="23"/>
      <c r="DK123" s="20"/>
      <c r="DL123" s="23"/>
      <c r="DM123" s="20"/>
      <c r="DN123" s="23"/>
      <c r="DO123" s="20"/>
      <c r="DP123" s="23"/>
      <c r="DQ123" s="20"/>
      <c r="DR123" s="23"/>
      <c r="DS123" s="20"/>
      <c r="DT123" s="23"/>
      <c r="DU123" s="20"/>
      <c r="DV123" s="23"/>
      <c r="DW123" s="20"/>
      <c r="DX123" s="23"/>
      <c r="DY123" s="20"/>
      <c r="DZ123" s="23"/>
      <c r="EA123" s="20"/>
      <c r="EB123" s="23"/>
      <c r="EC123" s="20"/>
      <c r="ED123" s="23"/>
      <c r="EE123" s="20"/>
      <c r="EF123" s="23"/>
      <c r="EG123" s="20"/>
      <c r="EH123" s="23"/>
      <c r="EI123" s="20"/>
      <c r="EJ123" s="23"/>
      <c r="EK123" s="20"/>
      <c r="EL123" s="23"/>
      <c r="EM123" s="20"/>
      <c r="EN123" s="23"/>
      <c r="EO123" s="20"/>
      <c r="EP123" s="23"/>
      <c r="EQ123" s="20"/>
      <c r="ER123" s="23"/>
      <c r="ES123" s="20"/>
      <c r="ET123" s="23"/>
      <c r="EU123" s="20"/>
      <c r="EV123" s="23"/>
      <c r="EW123" s="20"/>
      <c r="EX123" s="23"/>
      <c r="EY123" s="20"/>
      <c r="EZ123" s="23"/>
      <c r="FA123" s="20"/>
      <c r="FB123" s="23"/>
      <c r="FC123" s="20"/>
      <c r="FD123" s="23"/>
      <c r="FE123" s="20"/>
      <c r="FF123" s="23"/>
      <c r="FG123" s="20"/>
      <c r="FH123" s="23"/>
      <c r="FI123" s="20"/>
      <c r="FJ123" s="23"/>
      <c r="FK123" s="20"/>
      <c r="FL123" s="23"/>
      <c r="FM123" s="20"/>
      <c r="FN123" s="23"/>
      <c r="FO123" s="20"/>
      <c r="FP123" s="23"/>
      <c r="FQ123" s="20"/>
      <c r="FR123" s="23"/>
      <c r="FS123" s="20"/>
      <c r="FT123" s="23"/>
      <c r="FU123" s="20"/>
      <c r="FV123" s="23"/>
      <c r="FW123" s="20"/>
      <c r="FX123" s="23"/>
      <c r="FY123" s="20"/>
      <c r="FZ123" s="23"/>
      <c r="GA123" s="20"/>
      <c r="GB123" s="23"/>
      <c r="GC123" s="20"/>
      <c r="GD123" s="23"/>
      <c r="GE123" s="20"/>
      <c r="GF123" s="23"/>
      <c r="GG123" s="20"/>
      <c r="GH123" s="23"/>
      <c r="GI123" s="20"/>
      <c r="GJ123" s="23"/>
      <c r="GK123" s="20"/>
      <c r="GL123" s="23"/>
      <c r="GM123" s="20"/>
      <c r="GN123" s="23"/>
      <c r="GO123" s="20"/>
      <c r="GP123" s="23"/>
      <c r="GQ123" s="20"/>
      <c r="GR123" s="23"/>
      <c r="GS123" s="20"/>
      <c r="GT123" s="23"/>
      <c r="GU123" s="20"/>
      <c r="GV123" s="23"/>
      <c r="GW123" s="20"/>
      <c r="GX123" s="23"/>
      <c r="GY123" s="20"/>
      <c r="GZ123" s="23"/>
      <c r="HA123" s="20"/>
      <c r="HB123" s="23"/>
      <c r="HC123" s="20"/>
      <c r="HD123" s="23"/>
      <c r="HE123" s="20"/>
      <c r="HF123" s="23"/>
      <c r="HG123" s="20"/>
      <c r="HH123" s="23"/>
      <c r="HI123" s="20"/>
      <c r="HJ123" s="23"/>
      <c r="HK123" s="20"/>
      <c r="HL123" s="23"/>
      <c r="HM123" s="20"/>
      <c r="HN123" s="23"/>
      <c r="HO123" s="20"/>
      <c r="HP123" s="23"/>
      <c r="HQ123" s="20"/>
      <c r="HR123" s="23"/>
      <c r="HS123" s="20"/>
      <c r="HT123" s="23"/>
      <c r="HU123" s="20"/>
      <c r="HV123" s="23"/>
      <c r="HW123" s="20"/>
    </row>
    <row r="124" spans="1:231" ht="39" customHeight="1">
      <c r="A124" s="20"/>
      <c r="B124" s="23"/>
      <c r="C124" s="20"/>
      <c r="D124" s="23"/>
      <c r="E124" s="20"/>
      <c r="F124" s="20"/>
      <c r="G124" s="20"/>
      <c r="H124" s="20"/>
      <c r="I124" s="23"/>
      <c r="J124" s="20"/>
      <c r="K124" s="20"/>
      <c r="L124" s="23"/>
      <c r="M124" s="20"/>
      <c r="N124" s="23"/>
      <c r="O124" s="20"/>
      <c r="P124" s="23"/>
      <c r="Q124" s="20"/>
      <c r="R124" s="23"/>
      <c r="S124" s="20"/>
      <c r="T124" s="23"/>
      <c r="U124" s="20"/>
      <c r="V124" s="23"/>
      <c r="W124" s="20"/>
      <c r="X124" s="23"/>
      <c r="Y124" s="20"/>
      <c r="Z124" s="23"/>
      <c r="AA124" s="20"/>
      <c r="AB124" s="23"/>
      <c r="AC124" s="20"/>
      <c r="AD124" s="23"/>
      <c r="AE124" s="20"/>
      <c r="AF124" s="23"/>
      <c r="AG124" s="20"/>
      <c r="AH124" s="23"/>
      <c r="AI124" s="20"/>
      <c r="AJ124" s="23"/>
      <c r="AK124" s="20"/>
      <c r="AL124" s="23"/>
      <c r="AM124" s="20"/>
      <c r="AN124" s="23"/>
      <c r="AO124" s="20"/>
      <c r="AP124" s="23"/>
      <c r="AQ124" s="20"/>
      <c r="AR124" s="23"/>
      <c r="AS124" s="20"/>
      <c r="AT124" s="23"/>
      <c r="AU124" s="20"/>
      <c r="AV124" s="23"/>
      <c r="AW124" s="20"/>
      <c r="AX124" s="23"/>
      <c r="AY124" s="20"/>
      <c r="AZ124" s="23"/>
      <c r="BA124" s="20"/>
      <c r="BB124" s="23"/>
      <c r="BC124" s="20"/>
      <c r="BD124" s="23"/>
      <c r="BE124" s="20"/>
      <c r="BF124" s="23"/>
      <c r="BG124" s="20"/>
      <c r="BH124" s="23"/>
      <c r="BI124" s="20"/>
      <c r="BJ124" s="23"/>
      <c r="BK124" s="20"/>
      <c r="BL124" s="23"/>
      <c r="BM124" s="20"/>
      <c r="BN124" s="23"/>
      <c r="BO124" s="20"/>
      <c r="BP124" s="23"/>
      <c r="BQ124" s="20"/>
      <c r="BR124" s="23"/>
      <c r="BS124" s="20"/>
      <c r="BT124" s="23"/>
      <c r="BU124" s="20"/>
      <c r="BV124" s="23"/>
      <c r="BW124" s="20"/>
      <c r="BX124" s="23"/>
      <c r="BY124" s="20"/>
      <c r="BZ124" s="23"/>
      <c r="CA124" s="20"/>
      <c r="CB124" s="23"/>
      <c r="CC124" s="20"/>
      <c r="CD124" s="23"/>
      <c r="CE124" s="20"/>
      <c r="CF124" s="23"/>
      <c r="CG124" s="20"/>
      <c r="CH124" s="23"/>
      <c r="CI124" s="20"/>
      <c r="CJ124" s="23"/>
      <c r="CK124" s="20"/>
      <c r="CL124" s="23"/>
      <c r="CM124" s="20"/>
      <c r="CN124" s="23"/>
      <c r="CO124" s="20"/>
      <c r="CP124" s="23"/>
      <c r="CQ124" s="20"/>
      <c r="CR124" s="23"/>
      <c r="CS124" s="20"/>
      <c r="CT124" s="23"/>
      <c r="CU124" s="20"/>
      <c r="CV124" s="23"/>
      <c r="CW124" s="20"/>
      <c r="CX124" s="23"/>
      <c r="CY124" s="20"/>
      <c r="CZ124" s="23"/>
      <c r="DA124" s="20"/>
      <c r="DB124" s="23"/>
      <c r="DC124" s="20"/>
      <c r="DD124" s="23"/>
      <c r="DE124" s="20"/>
      <c r="DF124" s="23"/>
      <c r="DG124" s="20"/>
      <c r="DH124" s="23"/>
      <c r="DI124" s="20"/>
      <c r="DJ124" s="23"/>
      <c r="DK124" s="20"/>
      <c r="DL124" s="23"/>
      <c r="DM124" s="20"/>
      <c r="DN124" s="23"/>
      <c r="DO124" s="20"/>
      <c r="DP124" s="23"/>
      <c r="DQ124" s="20"/>
      <c r="DR124" s="23"/>
      <c r="DS124" s="20"/>
      <c r="DT124" s="23"/>
      <c r="DU124" s="20"/>
      <c r="DV124" s="23"/>
      <c r="DW124" s="20"/>
      <c r="DX124" s="23"/>
      <c r="DY124" s="20"/>
      <c r="DZ124" s="23"/>
      <c r="EA124" s="20"/>
      <c r="EB124" s="23"/>
      <c r="EC124" s="20"/>
      <c r="ED124" s="23"/>
      <c r="EE124" s="20"/>
      <c r="EF124" s="23"/>
      <c r="EG124" s="20"/>
      <c r="EH124" s="23"/>
      <c r="EI124" s="20"/>
      <c r="EJ124" s="23"/>
      <c r="EK124" s="20"/>
      <c r="EL124" s="23"/>
      <c r="EM124" s="20"/>
      <c r="EN124" s="23"/>
      <c r="EO124" s="20"/>
      <c r="EP124" s="23"/>
      <c r="EQ124" s="20"/>
      <c r="ER124" s="23"/>
      <c r="ES124" s="20"/>
      <c r="ET124" s="23"/>
      <c r="EU124" s="20"/>
      <c r="EV124" s="23"/>
      <c r="EW124" s="20"/>
      <c r="EX124" s="23"/>
      <c r="EY124" s="20"/>
      <c r="EZ124" s="23"/>
      <c r="FA124" s="20"/>
      <c r="FB124" s="23"/>
      <c r="FC124" s="20"/>
      <c r="FD124" s="23"/>
      <c r="FE124" s="20"/>
      <c r="FF124" s="23"/>
      <c r="FG124" s="20"/>
      <c r="FH124" s="23"/>
      <c r="FI124" s="20"/>
      <c r="FJ124" s="23"/>
      <c r="FK124" s="20"/>
      <c r="FL124" s="23"/>
      <c r="FM124" s="20"/>
      <c r="FN124" s="23"/>
      <c r="FO124" s="20"/>
      <c r="FP124" s="23"/>
      <c r="FQ124" s="20"/>
      <c r="FR124" s="23"/>
      <c r="FS124" s="20"/>
      <c r="FT124" s="23"/>
      <c r="FU124" s="20"/>
      <c r="FV124" s="23"/>
      <c r="FW124" s="20"/>
      <c r="FX124" s="23"/>
      <c r="FY124" s="20"/>
      <c r="FZ124" s="23"/>
      <c r="GA124" s="20"/>
      <c r="GB124" s="23"/>
      <c r="GC124" s="20"/>
      <c r="GD124" s="23"/>
      <c r="GE124" s="20"/>
      <c r="GF124" s="23"/>
      <c r="GG124" s="20"/>
      <c r="GH124" s="23"/>
      <c r="GI124" s="20"/>
      <c r="GJ124" s="23"/>
      <c r="GK124" s="20"/>
      <c r="GL124" s="23"/>
      <c r="GM124" s="20"/>
      <c r="GN124" s="23"/>
      <c r="GO124" s="20"/>
      <c r="GP124" s="23"/>
      <c r="GQ124" s="20"/>
      <c r="GR124" s="23"/>
      <c r="GS124" s="20"/>
      <c r="GT124" s="23"/>
      <c r="GU124" s="20"/>
      <c r="GV124" s="23"/>
      <c r="GW124" s="20"/>
      <c r="GX124" s="23"/>
      <c r="GY124" s="20"/>
      <c r="GZ124" s="23"/>
      <c r="HA124" s="20"/>
      <c r="HB124" s="23"/>
      <c r="HC124" s="20"/>
      <c r="HD124" s="23"/>
      <c r="HE124" s="20"/>
      <c r="HF124" s="23"/>
      <c r="HG124" s="20"/>
      <c r="HH124" s="23"/>
      <c r="HI124" s="20"/>
      <c r="HJ124" s="23"/>
      <c r="HK124" s="20"/>
      <c r="HL124" s="23"/>
      <c r="HM124" s="20"/>
      <c r="HN124" s="23"/>
      <c r="HO124" s="20"/>
      <c r="HP124" s="23"/>
      <c r="HQ124" s="20"/>
      <c r="HR124" s="23"/>
      <c r="HS124" s="20"/>
      <c r="HT124" s="23"/>
      <c r="HU124" s="20"/>
      <c r="HV124" s="23"/>
      <c r="HW124" s="20"/>
    </row>
    <row r="125" spans="1:231" s="32" customFormat="1">
      <c r="E125" s="20"/>
      <c r="F125" s="20"/>
      <c r="G125" s="20"/>
      <c r="H125" s="20"/>
      <c r="I125" s="23"/>
    </row>
    <row r="126" spans="1:231" ht="16.5" customHeight="1">
      <c r="A126" s="1"/>
      <c r="E126" s="32"/>
      <c r="F126" s="32"/>
      <c r="G126" s="32"/>
      <c r="H126" s="32"/>
      <c r="I126" s="32"/>
    </row>
    <row r="127" spans="1:231" ht="16.5" customHeight="1">
      <c r="A127" s="1"/>
    </row>
    <row r="128" spans="1:231" ht="16.5" customHeight="1">
      <c r="A128" s="1"/>
    </row>
    <row r="129" spans="1:231" ht="16.5" customHeight="1">
      <c r="A129" s="1"/>
    </row>
    <row r="130" spans="1:231" ht="16.5" customHeight="1">
      <c r="A130" s="1"/>
    </row>
    <row r="131" spans="1:231" ht="16.5" customHeight="1">
      <c r="A131" s="32"/>
      <c r="B131" s="32"/>
      <c r="C131" s="32"/>
      <c r="D131" s="32"/>
      <c r="J131" s="32"/>
      <c r="K131" s="32"/>
      <c r="L131" s="32"/>
    </row>
    <row r="132" spans="1:231" ht="16.5" customHeight="1">
      <c r="A132" s="1"/>
      <c r="E132" s="32"/>
      <c r="F132" s="32"/>
      <c r="G132" s="32"/>
      <c r="H132" s="32"/>
      <c r="I132" s="32"/>
    </row>
    <row r="133" spans="1:231" ht="16.5" customHeight="1">
      <c r="A133" s="20"/>
      <c r="B133" s="23"/>
      <c r="C133" s="20"/>
      <c r="D133" s="23"/>
      <c r="J133" s="20"/>
      <c r="K133" s="20"/>
      <c r="L133" s="23"/>
    </row>
    <row r="134" spans="1:231" s="32" customFormat="1">
      <c r="E134" s="20"/>
      <c r="F134" s="20"/>
      <c r="G134" s="20"/>
      <c r="H134" s="20"/>
      <c r="I134" s="23"/>
    </row>
    <row r="135" spans="1:231">
      <c r="A135" s="20"/>
      <c r="B135" s="23"/>
      <c r="C135" s="20"/>
      <c r="D135" s="23"/>
      <c r="E135" s="32"/>
      <c r="F135" s="32"/>
      <c r="G135" s="32"/>
      <c r="H135" s="32"/>
      <c r="I135" s="32"/>
      <c r="J135" s="20"/>
      <c r="K135" s="20"/>
      <c r="L135" s="23"/>
      <c r="M135" s="20"/>
      <c r="N135" s="23"/>
      <c r="O135" s="20"/>
      <c r="P135" s="23"/>
      <c r="Q135" s="20"/>
      <c r="R135" s="23"/>
      <c r="S135" s="20"/>
      <c r="T135" s="23"/>
      <c r="U135" s="20"/>
      <c r="V135" s="23"/>
      <c r="W135" s="20"/>
      <c r="X135" s="23"/>
      <c r="Y135" s="20"/>
      <c r="Z135" s="23"/>
      <c r="AA135" s="20"/>
      <c r="AB135" s="23"/>
      <c r="AC135" s="20"/>
      <c r="AD135" s="23"/>
      <c r="AE135" s="20"/>
      <c r="AF135" s="23"/>
      <c r="AG135" s="20"/>
      <c r="AH135" s="23"/>
      <c r="AI135" s="20"/>
      <c r="AJ135" s="23"/>
      <c r="AK135" s="20"/>
      <c r="AL135" s="23"/>
      <c r="AM135" s="20"/>
      <c r="AN135" s="23"/>
      <c r="AO135" s="20"/>
      <c r="AP135" s="23"/>
      <c r="AQ135" s="20"/>
      <c r="AR135" s="23"/>
      <c r="AS135" s="20"/>
      <c r="AT135" s="23"/>
      <c r="AU135" s="20"/>
      <c r="AV135" s="23"/>
      <c r="AW135" s="20"/>
      <c r="AX135" s="23"/>
      <c r="AY135" s="20"/>
      <c r="AZ135" s="23"/>
      <c r="BA135" s="20"/>
      <c r="BB135" s="23"/>
      <c r="BC135" s="20"/>
      <c r="BD135" s="23"/>
      <c r="BE135" s="20"/>
      <c r="BF135" s="23"/>
      <c r="BG135" s="20"/>
      <c r="BH135" s="23"/>
      <c r="BI135" s="20"/>
      <c r="BJ135" s="23"/>
      <c r="BK135" s="20"/>
      <c r="BL135" s="23"/>
      <c r="BM135" s="20"/>
      <c r="BN135" s="23"/>
      <c r="BO135" s="20"/>
      <c r="BP135" s="23"/>
      <c r="BQ135" s="20"/>
      <c r="BR135" s="23"/>
      <c r="BS135" s="20"/>
      <c r="BT135" s="23"/>
      <c r="BU135" s="20"/>
      <c r="BV135" s="23"/>
      <c r="BW135" s="20"/>
      <c r="BX135" s="23"/>
      <c r="BY135" s="20"/>
      <c r="BZ135" s="23"/>
      <c r="CA135" s="20"/>
      <c r="CB135" s="23"/>
      <c r="CC135" s="20"/>
      <c r="CD135" s="23"/>
      <c r="CE135" s="20"/>
      <c r="CF135" s="23"/>
      <c r="CG135" s="20"/>
      <c r="CH135" s="23"/>
      <c r="CI135" s="20"/>
      <c r="CJ135" s="23"/>
      <c r="CK135" s="20"/>
      <c r="CL135" s="23"/>
      <c r="CM135" s="20"/>
      <c r="CN135" s="23"/>
      <c r="CO135" s="20"/>
      <c r="CP135" s="23"/>
      <c r="CQ135" s="20"/>
      <c r="CR135" s="23"/>
      <c r="CS135" s="20"/>
      <c r="CT135" s="23"/>
      <c r="CU135" s="20"/>
      <c r="CV135" s="23"/>
      <c r="CW135" s="20"/>
      <c r="CX135" s="23"/>
      <c r="CY135" s="20"/>
      <c r="CZ135" s="23"/>
      <c r="DA135" s="20"/>
      <c r="DB135" s="23"/>
      <c r="DC135" s="20"/>
      <c r="DD135" s="23"/>
      <c r="DE135" s="20"/>
      <c r="DF135" s="23"/>
      <c r="DG135" s="20"/>
      <c r="DH135" s="23"/>
      <c r="DI135" s="20"/>
      <c r="DJ135" s="23"/>
      <c r="DK135" s="20"/>
      <c r="DL135" s="23"/>
      <c r="DM135" s="20"/>
      <c r="DN135" s="23"/>
      <c r="DO135" s="20"/>
      <c r="DP135" s="23"/>
      <c r="DQ135" s="20"/>
      <c r="DR135" s="23"/>
      <c r="DS135" s="20"/>
      <c r="DT135" s="23"/>
      <c r="DU135" s="20"/>
      <c r="DV135" s="23"/>
      <c r="DW135" s="20"/>
      <c r="DX135" s="23"/>
      <c r="DY135" s="20"/>
      <c r="DZ135" s="23"/>
      <c r="EA135" s="20"/>
      <c r="EB135" s="23"/>
      <c r="EC135" s="20"/>
      <c r="ED135" s="23"/>
      <c r="EE135" s="20"/>
      <c r="EF135" s="23"/>
      <c r="EG135" s="20"/>
      <c r="EH135" s="23"/>
      <c r="EI135" s="20"/>
      <c r="EJ135" s="23"/>
      <c r="EK135" s="20"/>
      <c r="EL135" s="23"/>
      <c r="EM135" s="20"/>
      <c r="EN135" s="23"/>
      <c r="EO135" s="20"/>
      <c r="EP135" s="23"/>
      <c r="EQ135" s="20"/>
      <c r="ER135" s="23"/>
      <c r="ES135" s="20"/>
      <c r="ET135" s="23"/>
      <c r="EU135" s="20"/>
      <c r="EV135" s="23"/>
      <c r="EW135" s="20"/>
      <c r="EX135" s="23"/>
      <c r="EY135" s="20"/>
      <c r="EZ135" s="23"/>
      <c r="FA135" s="20"/>
      <c r="FB135" s="23"/>
      <c r="FC135" s="20"/>
      <c r="FD135" s="23"/>
      <c r="FE135" s="20"/>
      <c r="FF135" s="23"/>
      <c r="FG135" s="20"/>
      <c r="FH135" s="23"/>
      <c r="FI135" s="20"/>
      <c r="FJ135" s="23"/>
      <c r="FK135" s="20"/>
      <c r="FL135" s="23"/>
      <c r="FM135" s="20"/>
      <c r="FN135" s="23"/>
      <c r="FO135" s="20"/>
      <c r="FP135" s="23"/>
      <c r="FQ135" s="20"/>
      <c r="FR135" s="23"/>
      <c r="FS135" s="20"/>
      <c r="FT135" s="23"/>
      <c r="FU135" s="20"/>
      <c r="FV135" s="23"/>
      <c r="FW135" s="20"/>
      <c r="FX135" s="23"/>
      <c r="FY135" s="20"/>
      <c r="FZ135" s="23"/>
      <c r="GA135" s="20"/>
      <c r="GB135" s="23"/>
      <c r="GC135" s="20"/>
      <c r="GD135" s="23"/>
      <c r="GE135" s="20"/>
      <c r="GF135" s="23"/>
      <c r="GG135" s="20"/>
      <c r="GH135" s="23"/>
      <c r="GI135" s="20"/>
      <c r="GJ135" s="23"/>
      <c r="GK135" s="20"/>
      <c r="GL135" s="23"/>
      <c r="GM135" s="20"/>
      <c r="GN135" s="23"/>
      <c r="GO135" s="20"/>
      <c r="GP135" s="23"/>
      <c r="GQ135" s="20"/>
      <c r="GR135" s="23"/>
      <c r="GS135" s="20"/>
      <c r="GT135" s="23"/>
      <c r="GU135" s="20"/>
      <c r="GV135" s="23"/>
      <c r="GW135" s="20"/>
      <c r="GX135" s="23"/>
      <c r="GY135" s="20"/>
      <c r="GZ135" s="23"/>
      <c r="HA135" s="20"/>
      <c r="HB135" s="23"/>
      <c r="HC135" s="20"/>
      <c r="HD135" s="23"/>
      <c r="HE135" s="20"/>
      <c r="HF135" s="23"/>
      <c r="HG135" s="20"/>
      <c r="HH135" s="23"/>
      <c r="HI135" s="20"/>
      <c r="HJ135" s="23"/>
      <c r="HK135" s="20"/>
      <c r="HL135" s="23"/>
      <c r="HM135" s="20"/>
      <c r="HN135" s="23"/>
      <c r="HO135" s="20"/>
      <c r="HP135" s="23"/>
      <c r="HQ135" s="20"/>
      <c r="HR135" s="23"/>
      <c r="HS135" s="20"/>
      <c r="HT135" s="23"/>
      <c r="HU135" s="20"/>
      <c r="HV135" s="23"/>
      <c r="HW135" s="20"/>
    </row>
    <row r="136" spans="1:231" ht="39" customHeight="1">
      <c r="A136" s="20"/>
      <c r="B136" s="23"/>
      <c r="C136" s="20"/>
      <c r="D136" s="23"/>
      <c r="E136" s="20"/>
      <c r="F136" s="20"/>
      <c r="G136" s="20"/>
      <c r="H136" s="20"/>
      <c r="I136" s="23"/>
      <c r="J136" s="20"/>
      <c r="K136" s="20"/>
      <c r="L136" s="23"/>
      <c r="M136" s="20"/>
      <c r="N136" s="23"/>
      <c r="O136" s="20"/>
      <c r="P136" s="23"/>
      <c r="Q136" s="20"/>
      <c r="R136" s="23"/>
      <c r="S136" s="20"/>
      <c r="T136" s="23"/>
      <c r="U136" s="20"/>
      <c r="V136" s="23"/>
      <c r="W136" s="20"/>
      <c r="X136" s="23"/>
      <c r="Y136" s="20"/>
      <c r="Z136" s="23"/>
      <c r="AA136" s="20"/>
      <c r="AB136" s="23"/>
      <c r="AC136" s="20"/>
      <c r="AD136" s="23"/>
      <c r="AE136" s="20"/>
      <c r="AF136" s="23"/>
      <c r="AG136" s="20"/>
      <c r="AH136" s="23"/>
      <c r="AI136" s="20"/>
      <c r="AJ136" s="23"/>
      <c r="AK136" s="20"/>
      <c r="AL136" s="23"/>
      <c r="AM136" s="20"/>
      <c r="AN136" s="23"/>
      <c r="AO136" s="20"/>
      <c r="AP136" s="23"/>
      <c r="AQ136" s="20"/>
      <c r="AR136" s="23"/>
      <c r="AS136" s="20"/>
      <c r="AT136" s="23"/>
      <c r="AU136" s="20"/>
      <c r="AV136" s="23"/>
      <c r="AW136" s="20"/>
      <c r="AX136" s="23"/>
      <c r="AY136" s="20"/>
      <c r="AZ136" s="23"/>
      <c r="BA136" s="20"/>
      <c r="BB136" s="23"/>
      <c r="BC136" s="20"/>
      <c r="BD136" s="23"/>
      <c r="BE136" s="20"/>
      <c r="BF136" s="23"/>
      <c r="BG136" s="20"/>
      <c r="BH136" s="23"/>
      <c r="BI136" s="20"/>
      <c r="BJ136" s="23"/>
      <c r="BK136" s="20"/>
      <c r="BL136" s="23"/>
      <c r="BM136" s="20"/>
      <c r="BN136" s="23"/>
      <c r="BO136" s="20"/>
      <c r="BP136" s="23"/>
      <c r="BQ136" s="20"/>
      <c r="BR136" s="23"/>
      <c r="BS136" s="20"/>
      <c r="BT136" s="23"/>
      <c r="BU136" s="20"/>
      <c r="BV136" s="23"/>
      <c r="BW136" s="20"/>
      <c r="BX136" s="23"/>
      <c r="BY136" s="20"/>
      <c r="BZ136" s="23"/>
      <c r="CA136" s="20"/>
      <c r="CB136" s="23"/>
      <c r="CC136" s="20"/>
      <c r="CD136" s="23"/>
      <c r="CE136" s="20"/>
      <c r="CF136" s="23"/>
      <c r="CG136" s="20"/>
      <c r="CH136" s="23"/>
      <c r="CI136" s="20"/>
      <c r="CJ136" s="23"/>
      <c r="CK136" s="20"/>
      <c r="CL136" s="23"/>
      <c r="CM136" s="20"/>
      <c r="CN136" s="23"/>
      <c r="CO136" s="20"/>
      <c r="CP136" s="23"/>
      <c r="CQ136" s="20"/>
      <c r="CR136" s="23"/>
      <c r="CS136" s="20"/>
      <c r="CT136" s="23"/>
      <c r="CU136" s="20"/>
      <c r="CV136" s="23"/>
      <c r="CW136" s="20"/>
      <c r="CX136" s="23"/>
      <c r="CY136" s="20"/>
      <c r="CZ136" s="23"/>
      <c r="DA136" s="20"/>
      <c r="DB136" s="23"/>
      <c r="DC136" s="20"/>
      <c r="DD136" s="23"/>
      <c r="DE136" s="20"/>
      <c r="DF136" s="23"/>
      <c r="DG136" s="20"/>
      <c r="DH136" s="23"/>
      <c r="DI136" s="20"/>
      <c r="DJ136" s="23"/>
      <c r="DK136" s="20"/>
      <c r="DL136" s="23"/>
      <c r="DM136" s="20"/>
      <c r="DN136" s="23"/>
      <c r="DO136" s="20"/>
      <c r="DP136" s="23"/>
      <c r="DQ136" s="20"/>
      <c r="DR136" s="23"/>
      <c r="DS136" s="20"/>
      <c r="DT136" s="23"/>
      <c r="DU136" s="20"/>
      <c r="DV136" s="23"/>
      <c r="DW136" s="20"/>
      <c r="DX136" s="23"/>
      <c r="DY136" s="20"/>
      <c r="DZ136" s="23"/>
      <c r="EA136" s="20"/>
      <c r="EB136" s="23"/>
      <c r="EC136" s="20"/>
      <c r="ED136" s="23"/>
      <c r="EE136" s="20"/>
      <c r="EF136" s="23"/>
      <c r="EG136" s="20"/>
      <c r="EH136" s="23"/>
      <c r="EI136" s="20"/>
      <c r="EJ136" s="23"/>
      <c r="EK136" s="20"/>
      <c r="EL136" s="23"/>
      <c r="EM136" s="20"/>
      <c r="EN136" s="23"/>
      <c r="EO136" s="20"/>
      <c r="EP136" s="23"/>
      <c r="EQ136" s="20"/>
      <c r="ER136" s="23"/>
      <c r="ES136" s="20"/>
      <c r="ET136" s="23"/>
      <c r="EU136" s="20"/>
      <c r="EV136" s="23"/>
      <c r="EW136" s="20"/>
      <c r="EX136" s="23"/>
      <c r="EY136" s="20"/>
      <c r="EZ136" s="23"/>
      <c r="FA136" s="20"/>
      <c r="FB136" s="23"/>
      <c r="FC136" s="20"/>
      <c r="FD136" s="23"/>
      <c r="FE136" s="20"/>
      <c r="FF136" s="23"/>
      <c r="FG136" s="20"/>
      <c r="FH136" s="23"/>
      <c r="FI136" s="20"/>
      <c r="FJ136" s="23"/>
      <c r="FK136" s="20"/>
      <c r="FL136" s="23"/>
      <c r="FM136" s="20"/>
      <c r="FN136" s="23"/>
      <c r="FO136" s="20"/>
      <c r="FP136" s="23"/>
      <c r="FQ136" s="20"/>
      <c r="FR136" s="23"/>
      <c r="FS136" s="20"/>
      <c r="FT136" s="23"/>
      <c r="FU136" s="20"/>
      <c r="FV136" s="23"/>
      <c r="FW136" s="20"/>
      <c r="FX136" s="23"/>
      <c r="FY136" s="20"/>
      <c r="FZ136" s="23"/>
      <c r="GA136" s="20"/>
      <c r="GB136" s="23"/>
      <c r="GC136" s="20"/>
      <c r="GD136" s="23"/>
      <c r="GE136" s="20"/>
      <c r="GF136" s="23"/>
      <c r="GG136" s="20"/>
      <c r="GH136" s="23"/>
      <c r="GI136" s="20"/>
      <c r="GJ136" s="23"/>
      <c r="GK136" s="20"/>
      <c r="GL136" s="23"/>
      <c r="GM136" s="20"/>
      <c r="GN136" s="23"/>
      <c r="GO136" s="20"/>
      <c r="GP136" s="23"/>
      <c r="GQ136" s="20"/>
      <c r="GR136" s="23"/>
      <c r="GS136" s="20"/>
      <c r="GT136" s="23"/>
      <c r="GU136" s="20"/>
      <c r="GV136" s="23"/>
      <c r="GW136" s="20"/>
      <c r="GX136" s="23"/>
      <c r="GY136" s="20"/>
      <c r="GZ136" s="23"/>
      <c r="HA136" s="20"/>
      <c r="HB136" s="23"/>
      <c r="HC136" s="20"/>
      <c r="HD136" s="23"/>
      <c r="HE136" s="20"/>
      <c r="HF136" s="23"/>
      <c r="HG136" s="20"/>
      <c r="HH136" s="23"/>
      <c r="HI136" s="20"/>
      <c r="HJ136" s="23"/>
      <c r="HK136" s="20"/>
      <c r="HL136" s="23"/>
      <c r="HM136" s="20"/>
      <c r="HN136" s="23"/>
      <c r="HO136" s="20"/>
      <c r="HP136" s="23"/>
      <c r="HQ136" s="20"/>
      <c r="HR136" s="23"/>
      <c r="HS136" s="20"/>
      <c r="HT136" s="23"/>
      <c r="HU136" s="20"/>
      <c r="HV136" s="23"/>
      <c r="HW136" s="20"/>
    </row>
    <row r="137" spans="1:231">
      <c r="A137" s="1"/>
      <c r="E137" s="20"/>
      <c r="F137" s="20"/>
      <c r="G137" s="20"/>
      <c r="H137" s="20"/>
      <c r="I137" s="23"/>
    </row>
    <row r="138" spans="1:231" ht="16.5" hidden="1" customHeight="1">
      <c r="A138" s="1"/>
    </row>
    <row r="139" spans="1:231" ht="16.5" hidden="1" customHeight="1">
      <c r="A139" s="1"/>
    </row>
    <row r="140" spans="1:231" ht="16.5" hidden="1" customHeight="1">
      <c r="A140" s="1"/>
    </row>
    <row r="141" spans="1:231" ht="16.5" hidden="1" customHeight="1">
      <c r="A141" s="1"/>
    </row>
    <row r="142" spans="1:231" ht="16.5" hidden="1" customHeight="1">
      <c r="A142" s="1"/>
    </row>
    <row r="143" spans="1:231" ht="16.5" hidden="1" customHeight="1">
      <c r="A143" s="1"/>
    </row>
    <row r="144" spans="1:231" ht="16.5" hidden="1" customHeight="1">
      <c r="A144" s="1"/>
    </row>
    <row r="145" spans="1:231" ht="16.5" hidden="1" customHeight="1">
      <c r="A145" s="32"/>
      <c r="B145" s="32"/>
      <c r="C145" s="32"/>
      <c r="D145" s="32"/>
      <c r="J145" s="32"/>
      <c r="K145" s="32"/>
      <c r="L145" s="32"/>
    </row>
    <row r="146" spans="1:231" s="32" customFormat="1" hidden="1"/>
    <row r="147" spans="1:231" hidden="1">
      <c r="A147" s="20"/>
      <c r="B147" s="23"/>
      <c r="C147" s="20"/>
      <c r="D147" s="23"/>
      <c r="E147" s="32"/>
      <c r="F147" s="32"/>
      <c r="G147" s="32"/>
      <c r="H147" s="32"/>
      <c r="I147" s="32"/>
      <c r="J147" s="20"/>
      <c r="K147" s="20"/>
      <c r="L147" s="23"/>
      <c r="M147" s="20"/>
      <c r="N147" s="23"/>
      <c r="O147" s="20"/>
      <c r="P147" s="23"/>
      <c r="Q147" s="20"/>
      <c r="R147" s="23"/>
      <c r="S147" s="20"/>
      <c r="T147" s="23"/>
      <c r="U147" s="20"/>
      <c r="V147" s="23"/>
      <c r="W147" s="20"/>
      <c r="X147" s="23"/>
      <c r="Y147" s="20"/>
      <c r="Z147" s="23"/>
      <c r="AA147" s="20"/>
      <c r="AB147" s="23"/>
      <c r="AC147" s="20"/>
      <c r="AD147" s="23"/>
      <c r="AE147" s="20"/>
      <c r="AF147" s="23"/>
      <c r="AG147" s="20"/>
      <c r="AH147" s="23"/>
      <c r="AI147" s="20"/>
      <c r="AJ147" s="23"/>
      <c r="AK147" s="20"/>
      <c r="AL147" s="23"/>
      <c r="AM147" s="20"/>
      <c r="AN147" s="23"/>
      <c r="AO147" s="20"/>
      <c r="AP147" s="23"/>
      <c r="AQ147" s="20"/>
      <c r="AR147" s="23"/>
      <c r="AS147" s="20"/>
      <c r="AT147" s="23"/>
      <c r="AU147" s="20"/>
      <c r="AV147" s="23"/>
      <c r="AW147" s="20"/>
      <c r="AX147" s="23"/>
      <c r="AY147" s="20"/>
      <c r="AZ147" s="23"/>
      <c r="BA147" s="20"/>
      <c r="BB147" s="23"/>
      <c r="BC147" s="20"/>
      <c r="BD147" s="23"/>
      <c r="BE147" s="20"/>
      <c r="BF147" s="23"/>
      <c r="BG147" s="20"/>
      <c r="BH147" s="23"/>
      <c r="BI147" s="20"/>
      <c r="BJ147" s="23"/>
      <c r="BK147" s="20"/>
      <c r="BL147" s="23"/>
      <c r="BM147" s="20"/>
      <c r="BN147" s="23"/>
      <c r="BO147" s="20"/>
      <c r="BP147" s="23"/>
      <c r="BQ147" s="20"/>
      <c r="BR147" s="23"/>
      <c r="BS147" s="20"/>
      <c r="BT147" s="23"/>
      <c r="BU147" s="20"/>
      <c r="BV147" s="23"/>
      <c r="BW147" s="20"/>
      <c r="BX147" s="23"/>
      <c r="BY147" s="20"/>
      <c r="BZ147" s="23"/>
      <c r="CA147" s="20"/>
      <c r="CB147" s="23"/>
      <c r="CC147" s="20"/>
      <c r="CD147" s="23"/>
      <c r="CE147" s="20"/>
      <c r="CF147" s="23"/>
      <c r="CG147" s="20"/>
      <c r="CH147" s="23"/>
      <c r="CI147" s="20"/>
      <c r="CJ147" s="23"/>
      <c r="CK147" s="20"/>
      <c r="CL147" s="23"/>
      <c r="CM147" s="20"/>
      <c r="CN147" s="23"/>
      <c r="CO147" s="20"/>
      <c r="CP147" s="23"/>
      <c r="CQ147" s="20"/>
      <c r="CR147" s="23"/>
      <c r="CS147" s="20"/>
      <c r="CT147" s="23"/>
      <c r="CU147" s="20"/>
      <c r="CV147" s="23"/>
      <c r="CW147" s="20"/>
      <c r="CX147" s="23"/>
      <c r="CY147" s="20"/>
      <c r="CZ147" s="23"/>
      <c r="DA147" s="20"/>
      <c r="DB147" s="23"/>
      <c r="DC147" s="20"/>
      <c r="DD147" s="23"/>
      <c r="DE147" s="20"/>
      <c r="DF147" s="23"/>
      <c r="DG147" s="20"/>
      <c r="DH147" s="23"/>
      <c r="DI147" s="20"/>
      <c r="DJ147" s="23"/>
      <c r="DK147" s="20"/>
      <c r="DL147" s="23"/>
      <c r="DM147" s="20"/>
      <c r="DN147" s="23"/>
      <c r="DO147" s="20"/>
      <c r="DP147" s="23"/>
      <c r="DQ147" s="20"/>
      <c r="DR147" s="23"/>
      <c r="DS147" s="20"/>
      <c r="DT147" s="23"/>
      <c r="DU147" s="20"/>
      <c r="DV147" s="23"/>
      <c r="DW147" s="20"/>
      <c r="DX147" s="23"/>
      <c r="DY147" s="20"/>
      <c r="DZ147" s="23"/>
      <c r="EA147" s="20"/>
      <c r="EB147" s="23"/>
      <c r="EC147" s="20"/>
      <c r="ED147" s="23"/>
      <c r="EE147" s="20"/>
      <c r="EF147" s="23"/>
      <c r="EG147" s="20"/>
      <c r="EH147" s="23"/>
      <c r="EI147" s="20"/>
      <c r="EJ147" s="23"/>
      <c r="EK147" s="20"/>
      <c r="EL147" s="23"/>
      <c r="EM147" s="20"/>
      <c r="EN147" s="23"/>
      <c r="EO147" s="20"/>
      <c r="EP147" s="23"/>
      <c r="EQ147" s="20"/>
      <c r="ER147" s="23"/>
      <c r="ES147" s="20"/>
      <c r="ET147" s="23"/>
      <c r="EU147" s="20"/>
      <c r="EV147" s="23"/>
      <c r="EW147" s="20"/>
      <c r="EX147" s="23"/>
      <c r="EY147" s="20"/>
      <c r="EZ147" s="23"/>
      <c r="FA147" s="20"/>
      <c r="FB147" s="23"/>
      <c r="FC147" s="20"/>
      <c r="FD147" s="23"/>
      <c r="FE147" s="20"/>
      <c r="FF147" s="23"/>
      <c r="FG147" s="20"/>
      <c r="FH147" s="23"/>
      <c r="FI147" s="20"/>
      <c r="FJ147" s="23"/>
      <c r="FK147" s="20"/>
      <c r="FL147" s="23"/>
      <c r="FM147" s="20"/>
      <c r="FN147" s="23"/>
      <c r="FO147" s="20"/>
      <c r="FP147" s="23"/>
      <c r="FQ147" s="20"/>
      <c r="FR147" s="23"/>
      <c r="FS147" s="20"/>
      <c r="FT147" s="23"/>
      <c r="FU147" s="20"/>
      <c r="FV147" s="23"/>
      <c r="FW147" s="20"/>
      <c r="FX147" s="23"/>
      <c r="FY147" s="20"/>
      <c r="FZ147" s="23"/>
      <c r="GA147" s="20"/>
      <c r="GB147" s="23"/>
      <c r="GC147" s="20"/>
      <c r="GD147" s="23"/>
      <c r="GE147" s="20"/>
      <c r="GF147" s="23"/>
      <c r="GG147" s="20"/>
      <c r="GH147" s="23"/>
      <c r="GI147" s="20"/>
      <c r="GJ147" s="23"/>
      <c r="GK147" s="20"/>
      <c r="GL147" s="23"/>
      <c r="GM147" s="20"/>
      <c r="GN147" s="23"/>
      <c r="GO147" s="20"/>
      <c r="GP147" s="23"/>
      <c r="GQ147" s="20"/>
      <c r="GR147" s="23"/>
      <c r="GS147" s="20"/>
      <c r="GT147" s="23"/>
      <c r="GU147" s="20"/>
      <c r="GV147" s="23"/>
      <c r="GW147" s="20"/>
      <c r="GX147" s="23"/>
      <c r="GY147" s="20"/>
      <c r="GZ147" s="23"/>
      <c r="HA147" s="20"/>
      <c r="HB147" s="23"/>
      <c r="HC147" s="20"/>
      <c r="HD147" s="23"/>
      <c r="HE147" s="20"/>
      <c r="HF147" s="23"/>
      <c r="HG147" s="20"/>
      <c r="HH147" s="23"/>
      <c r="HI147" s="20"/>
      <c r="HJ147" s="23"/>
      <c r="HK147" s="20"/>
      <c r="HL147" s="23"/>
      <c r="HM147" s="20"/>
      <c r="HN147" s="23"/>
      <c r="HO147" s="20"/>
      <c r="HP147" s="23"/>
      <c r="HQ147" s="20"/>
      <c r="HR147" s="23"/>
      <c r="HS147" s="20"/>
      <c r="HT147" s="23"/>
      <c r="HU147" s="20"/>
      <c r="HV147" s="23"/>
      <c r="HW147" s="20"/>
    </row>
    <row r="148" spans="1:231" ht="39" hidden="1" customHeight="1">
      <c r="A148" s="20"/>
      <c r="B148" s="23"/>
      <c r="C148" s="20"/>
      <c r="D148" s="23"/>
      <c r="E148" s="20"/>
      <c r="F148" s="20"/>
      <c r="G148" s="20"/>
      <c r="H148" s="20"/>
      <c r="I148" s="23"/>
      <c r="J148" s="20"/>
      <c r="K148" s="20"/>
      <c r="L148" s="23"/>
      <c r="M148" s="20"/>
      <c r="N148" s="23"/>
      <c r="O148" s="20"/>
      <c r="P148" s="23"/>
      <c r="Q148" s="20"/>
      <c r="R148" s="23"/>
      <c r="S148" s="20"/>
      <c r="T148" s="23"/>
      <c r="U148" s="20"/>
      <c r="V148" s="23"/>
      <c r="W148" s="20"/>
      <c r="X148" s="23"/>
      <c r="Y148" s="20"/>
      <c r="Z148" s="23"/>
      <c r="AA148" s="20"/>
      <c r="AB148" s="23"/>
      <c r="AC148" s="20"/>
      <c r="AD148" s="23"/>
      <c r="AE148" s="20"/>
      <c r="AF148" s="23"/>
      <c r="AG148" s="20"/>
      <c r="AH148" s="23"/>
      <c r="AI148" s="20"/>
      <c r="AJ148" s="23"/>
      <c r="AK148" s="20"/>
      <c r="AL148" s="23"/>
      <c r="AM148" s="20"/>
      <c r="AN148" s="23"/>
      <c r="AO148" s="20"/>
      <c r="AP148" s="23"/>
      <c r="AQ148" s="20"/>
      <c r="AR148" s="23"/>
      <c r="AS148" s="20"/>
      <c r="AT148" s="23"/>
      <c r="AU148" s="20"/>
      <c r="AV148" s="23"/>
      <c r="AW148" s="20"/>
      <c r="AX148" s="23"/>
      <c r="AY148" s="20"/>
      <c r="AZ148" s="23"/>
      <c r="BA148" s="20"/>
      <c r="BB148" s="23"/>
      <c r="BC148" s="20"/>
      <c r="BD148" s="23"/>
      <c r="BE148" s="20"/>
      <c r="BF148" s="23"/>
      <c r="BG148" s="20"/>
      <c r="BH148" s="23"/>
      <c r="BI148" s="20"/>
      <c r="BJ148" s="23"/>
      <c r="BK148" s="20"/>
      <c r="BL148" s="23"/>
      <c r="BM148" s="20"/>
      <c r="BN148" s="23"/>
      <c r="BO148" s="20"/>
      <c r="BP148" s="23"/>
      <c r="BQ148" s="20"/>
      <c r="BR148" s="23"/>
      <c r="BS148" s="20"/>
      <c r="BT148" s="23"/>
      <c r="BU148" s="20"/>
      <c r="BV148" s="23"/>
      <c r="BW148" s="20"/>
      <c r="BX148" s="23"/>
      <c r="BY148" s="20"/>
      <c r="BZ148" s="23"/>
      <c r="CA148" s="20"/>
      <c r="CB148" s="23"/>
      <c r="CC148" s="20"/>
      <c r="CD148" s="23"/>
      <c r="CE148" s="20"/>
      <c r="CF148" s="23"/>
      <c r="CG148" s="20"/>
      <c r="CH148" s="23"/>
      <c r="CI148" s="20"/>
      <c r="CJ148" s="23"/>
      <c r="CK148" s="20"/>
      <c r="CL148" s="23"/>
      <c r="CM148" s="20"/>
      <c r="CN148" s="23"/>
      <c r="CO148" s="20"/>
      <c r="CP148" s="23"/>
      <c r="CQ148" s="20"/>
      <c r="CR148" s="23"/>
      <c r="CS148" s="20"/>
      <c r="CT148" s="23"/>
      <c r="CU148" s="20"/>
      <c r="CV148" s="23"/>
      <c r="CW148" s="20"/>
      <c r="CX148" s="23"/>
      <c r="CY148" s="20"/>
      <c r="CZ148" s="23"/>
      <c r="DA148" s="20"/>
      <c r="DB148" s="23"/>
      <c r="DC148" s="20"/>
      <c r="DD148" s="23"/>
      <c r="DE148" s="20"/>
      <c r="DF148" s="23"/>
      <c r="DG148" s="20"/>
      <c r="DH148" s="23"/>
      <c r="DI148" s="20"/>
      <c r="DJ148" s="23"/>
      <c r="DK148" s="20"/>
      <c r="DL148" s="23"/>
      <c r="DM148" s="20"/>
      <c r="DN148" s="23"/>
      <c r="DO148" s="20"/>
      <c r="DP148" s="23"/>
      <c r="DQ148" s="20"/>
      <c r="DR148" s="23"/>
      <c r="DS148" s="20"/>
      <c r="DT148" s="23"/>
      <c r="DU148" s="20"/>
      <c r="DV148" s="23"/>
      <c r="DW148" s="20"/>
      <c r="DX148" s="23"/>
      <c r="DY148" s="20"/>
      <c r="DZ148" s="23"/>
      <c r="EA148" s="20"/>
      <c r="EB148" s="23"/>
      <c r="EC148" s="20"/>
      <c r="ED148" s="23"/>
      <c r="EE148" s="20"/>
      <c r="EF148" s="23"/>
      <c r="EG148" s="20"/>
      <c r="EH148" s="23"/>
      <c r="EI148" s="20"/>
      <c r="EJ148" s="23"/>
      <c r="EK148" s="20"/>
      <c r="EL148" s="23"/>
      <c r="EM148" s="20"/>
      <c r="EN148" s="23"/>
      <c r="EO148" s="20"/>
      <c r="EP148" s="23"/>
      <c r="EQ148" s="20"/>
      <c r="ER148" s="23"/>
      <c r="ES148" s="20"/>
      <c r="ET148" s="23"/>
      <c r="EU148" s="20"/>
      <c r="EV148" s="23"/>
      <c r="EW148" s="20"/>
      <c r="EX148" s="23"/>
      <c r="EY148" s="20"/>
      <c r="EZ148" s="23"/>
      <c r="FA148" s="20"/>
      <c r="FB148" s="23"/>
      <c r="FC148" s="20"/>
      <c r="FD148" s="23"/>
      <c r="FE148" s="20"/>
      <c r="FF148" s="23"/>
      <c r="FG148" s="20"/>
      <c r="FH148" s="23"/>
      <c r="FI148" s="20"/>
      <c r="FJ148" s="23"/>
      <c r="FK148" s="20"/>
      <c r="FL148" s="23"/>
      <c r="FM148" s="20"/>
      <c r="FN148" s="23"/>
      <c r="FO148" s="20"/>
      <c r="FP148" s="23"/>
      <c r="FQ148" s="20"/>
      <c r="FR148" s="23"/>
      <c r="FS148" s="20"/>
      <c r="FT148" s="23"/>
      <c r="FU148" s="20"/>
      <c r="FV148" s="23"/>
      <c r="FW148" s="20"/>
      <c r="FX148" s="23"/>
      <c r="FY148" s="20"/>
      <c r="FZ148" s="23"/>
      <c r="GA148" s="20"/>
      <c r="GB148" s="23"/>
      <c r="GC148" s="20"/>
      <c r="GD148" s="23"/>
      <c r="GE148" s="20"/>
      <c r="GF148" s="23"/>
      <c r="GG148" s="20"/>
      <c r="GH148" s="23"/>
      <c r="GI148" s="20"/>
      <c r="GJ148" s="23"/>
      <c r="GK148" s="20"/>
      <c r="GL148" s="23"/>
      <c r="GM148" s="20"/>
      <c r="GN148" s="23"/>
      <c r="GO148" s="20"/>
      <c r="GP148" s="23"/>
      <c r="GQ148" s="20"/>
      <c r="GR148" s="23"/>
      <c r="GS148" s="20"/>
      <c r="GT148" s="23"/>
      <c r="GU148" s="20"/>
      <c r="GV148" s="23"/>
      <c r="GW148" s="20"/>
      <c r="GX148" s="23"/>
      <c r="GY148" s="20"/>
      <c r="GZ148" s="23"/>
      <c r="HA148" s="20"/>
      <c r="HB148" s="23"/>
      <c r="HC148" s="20"/>
      <c r="HD148" s="23"/>
      <c r="HE148" s="20"/>
      <c r="HF148" s="23"/>
      <c r="HG148" s="20"/>
      <c r="HH148" s="23"/>
      <c r="HI148" s="20"/>
      <c r="HJ148" s="23"/>
      <c r="HK148" s="20"/>
      <c r="HL148" s="23"/>
      <c r="HM148" s="20"/>
      <c r="HN148" s="23"/>
      <c r="HO148" s="20"/>
      <c r="HP148" s="23"/>
      <c r="HQ148" s="20"/>
      <c r="HR148" s="23"/>
      <c r="HS148" s="20"/>
      <c r="HT148" s="23"/>
      <c r="HU148" s="20"/>
      <c r="HV148" s="23"/>
      <c r="HW148" s="20"/>
    </row>
    <row r="149" spans="1:231" hidden="1">
      <c r="A149" s="1"/>
      <c r="E149" s="20"/>
      <c r="F149" s="20"/>
      <c r="G149" s="20"/>
      <c r="H149" s="20"/>
      <c r="I149" s="23"/>
    </row>
    <row r="150" spans="1:231" ht="16.5" hidden="1" customHeight="1">
      <c r="A150" s="1"/>
    </row>
    <row r="151" spans="1:231" ht="16.5" hidden="1" customHeight="1">
      <c r="A151" s="1"/>
    </row>
    <row r="152" spans="1:231" ht="16.5" hidden="1" customHeight="1">
      <c r="A152" s="1"/>
    </row>
    <row r="153" spans="1:231" ht="16.5" hidden="1" customHeight="1">
      <c r="A153" s="1"/>
    </row>
    <row r="154" spans="1:231" ht="16.5" hidden="1" customHeight="1">
      <c r="A154" s="1"/>
    </row>
    <row r="155" spans="1:231" ht="16.5" hidden="1" customHeight="1">
      <c r="A155" s="1"/>
    </row>
    <row r="156" spans="1:231" ht="16.5" hidden="1" customHeight="1">
      <c r="A156" s="1"/>
    </row>
    <row r="157" spans="1:231" ht="16.5" hidden="1" customHeight="1">
      <c r="A157" s="1"/>
    </row>
    <row r="158" spans="1:231" s="32" customFormat="1" hidden="1">
      <c r="E158" s="1"/>
      <c r="F158" s="1"/>
      <c r="G158" s="1"/>
      <c r="H158" s="1"/>
      <c r="I158" s="1"/>
    </row>
    <row r="159" spans="1:231" hidden="1">
      <c r="A159" s="20"/>
      <c r="B159" s="23"/>
      <c r="C159" s="20"/>
      <c r="D159" s="23"/>
      <c r="E159" s="32"/>
      <c r="F159" s="32"/>
      <c r="G159" s="32"/>
      <c r="H159" s="32"/>
      <c r="I159" s="32"/>
      <c r="J159" s="20"/>
      <c r="K159" s="20"/>
      <c r="L159" s="23"/>
      <c r="M159" s="20"/>
      <c r="N159" s="23"/>
      <c r="O159" s="20"/>
      <c r="P159" s="23"/>
      <c r="Q159" s="20"/>
      <c r="R159" s="23"/>
      <c r="S159" s="20"/>
      <c r="T159" s="23"/>
      <c r="U159" s="20"/>
      <c r="V159" s="23"/>
      <c r="W159" s="20"/>
      <c r="X159" s="23"/>
      <c r="Y159" s="20"/>
      <c r="Z159" s="23"/>
      <c r="AA159" s="20"/>
      <c r="AB159" s="23"/>
      <c r="AC159" s="20"/>
      <c r="AD159" s="23"/>
      <c r="AE159" s="20"/>
      <c r="AF159" s="23"/>
      <c r="AG159" s="20"/>
      <c r="AH159" s="23"/>
      <c r="AI159" s="20"/>
      <c r="AJ159" s="23"/>
      <c r="AK159" s="20"/>
      <c r="AL159" s="23"/>
      <c r="AM159" s="20"/>
      <c r="AN159" s="23"/>
      <c r="AO159" s="20"/>
      <c r="AP159" s="23"/>
      <c r="AQ159" s="20"/>
      <c r="AR159" s="23"/>
      <c r="AS159" s="20"/>
      <c r="AT159" s="23"/>
      <c r="AU159" s="20"/>
      <c r="AV159" s="23"/>
      <c r="AW159" s="20"/>
      <c r="AX159" s="23"/>
      <c r="AY159" s="20"/>
      <c r="AZ159" s="23"/>
      <c r="BA159" s="20"/>
      <c r="BB159" s="23"/>
      <c r="BC159" s="20"/>
      <c r="BD159" s="23"/>
      <c r="BE159" s="20"/>
      <c r="BF159" s="23"/>
      <c r="BG159" s="20"/>
      <c r="BH159" s="23"/>
      <c r="BI159" s="20"/>
      <c r="BJ159" s="23"/>
      <c r="BK159" s="20"/>
      <c r="BL159" s="23"/>
      <c r="BM159" s="20"/>
      <c r="BN159" s="23"/>
      <c r="BO159" s="20"/>
      <c r="BP159" s="23"/>
      <c r="BQ159" s="20"/>
      <c r="BR159" s="23"/>
      <c r="BS159" s="20"/>
      <c r="BT159" s="23"/>
      <c r="BU159" s="20"/>
      <c r="BV159" s="23"/>
      <c r="BW159" s="20"/>
      <c r="BX159" s="23"/>
      <c r="BY159" s="20"/>
      <c r="BZ159" s="23"/>
      <c r="CA159" s="20"/>
      <c r="CB159" s="23"/>
      <c r="CC159" s="20"/>
      <c r="CD159" s="23"/>
      <c r="CE159" s="20"/>
      <c r="CF159" s="23"/>
      <c r="CG159" s="20"/>
      <c r="CH159" s="23"/>
      <c r="CI159" s="20"/>
      <c r="CJ159" s="23"/>
      <c r="CK159" s="20"/>
      <c r="CL159" s="23"/>
      <c r="CM159" s="20"/>
      <c r="CN159" s="23"/>
      <c r="CO159" s="20"/>
      <c r="CP159" s="23"/>
      <c r="CQ159" s="20"/>
      <c r="CR159" s="23"/>
      <c r="CS159" s="20"/>
      <c r="CT159" s="23"/>
      <c r="CU159" s="20"/>
      <c r="CV159" s="23"/>
      <c r="CW159" s="20"/>
      <c r="CX159" s="23"/>
      <c r="CY159" s="20"/>
      <c r="CZ159" s="23"/>
      <c r="DA159" s="20"/>
      <c r="DB159" s="23"/>
      <c r="DC159" s="20"/>
      <c r="DD159" s="23"/>
      <c r="DE159" s="20"/>
      <c r="DF159" s="23"/>
      <c r="DG159" s="20"/>
      <c r="DH159" s="23"/>
      <c r="DI159" s="20"/>
      <c r="DJ159" s="23"/>
      <c r="DK159" s="20"/>
      <c r="DL159" s="23"/>
      <c r="DM159" s="20"/>
      <c r="DN159" s="23"/>
      <c r="DO159" s="20"/>
      <c r="DP159" s="23"/>
      <c r="DQ159" s="20"/>
      <c r="DR159" s="23"/>
      <c r="DS159" s="20"/>
      <c r="DT159" s="23"/>
      <c r="DU159" s="20"/>
      <c r="DV159" s="23"/>
      <c r="DW159" s="20"/>
      <c r="DX159" s="23"/>
      <c r="DY159" s="20"/>
      <c r="DZ159" s="23"/>
      <c r="EA159" s="20"/>
      <c r="EB159" s="23"/>
      <c r="EC159" s="20"/>
      <c r="ED159" s="23"/>
      <c r="EE159" s="20"/>
      <c r="EF159" s="23"/>
      <c r="EG159" s="20"/>
      <c r="EH159" s="23"/>
      <c r="EI159" s="20"/>
      <c r="EJ159" s="23"/>
      <c r="EK159" s="20"/>
      <c r="EL159" s="23"/>
      <c r="EM159" s="20"/>
      <c r="EN159" s="23"/>
      <c r="EO159" s="20"/>
      <c r="EP159" s="23"/>
      <c r="EQ159" s="20"/>
      <c r="ER159" s="23"/>
      <c r="ES159" s="20"/>
      <c r="ET159" s="23"/>
      <c r="EU159" s="20"/>
      <c r="EV159" s="23"/>
      <c r="EW159" s="20"/>
      <c r="EX159" s="23"/>
      <c r="EY159" s="20"/>
      <c r="EZ159" s="23"/>
      <c r="FA159" s="20"/>
      <c r="FB159" s="23"/>
      <c r="FC159" s="20"/>
      <c r="FD159" s="23"/>
      <c r="FE159" s="20"/>
      <c r="FF159" s="23"/>
      <c r="FG159" s="20"/>
      <c r="FH159" s="23"/>
      <c r="FI159" s="20"/>
      <c r="FJ159" s="23"/>
      <c r="FK159" s="20"/>
      <c r="FL159" s="23"/>
      <c r="FM159" s="20"/>
      <c r="FN159" s="23"/>
      <c r="FO159" s="20"/>
      <c r="FP159" s="23"/>
      <c r="FQ159" s="20"/>
      <c r="FR159" s="23"/>
      <c r="FS159" s="20"/>
      <c r="FT159" s="23"/>
      <c r="FU159" s="20"/>
      <c r="FV159" s="23"/>
      <c r="FW159" s="20"/>
      <c r="FX159" s="23"/>
      <c r="FY159" s="20"/>
      <c r="FZ159" s="23"/>
      <c r="GA159" s="20"/>
      <c r="GB159" s="23"/>
      <c r="GC159" s="20"/>
      <c r="GD159" s="23"/>
      <c r="GE159" s="20"/>
      <c r="GF159" s="23"/>
      <c r="GG159" s="20"/>
      <c r="GH159" s="23"/>
      <c r="GI159" s="20"/>
      <c r="GJ159" s="23"/>
      <c r="GK159" s="20"/>
      <c r="GL159" s="23"/>
      <c r="GM159" s="20"/>
      <c r="GN159" s="23"/>
      <c r="GO159" s="20"/>
      <c r="GP159" s="23"/>
      <c r="GQ159" s="20"/>
      <c r="GR159" s="23"/>
      <c r="GS159" s="20"/>
      <c r="GT159" s="23"/>
      <c r="GU159" s="20"/>
      <c r="GV159" s="23"/>
      <c r="GW159" s="20"/>
      <c r="GX159" s="23"/>
      <c r="GY159" s="20"/>
      <c r="GZ159" s="23"/>
      <c r="HA159" s="20"/>
      <c r="HB159" s="23"/>
      <c r="HC159" s="20"/>
      <c r="HD159" s="23"/>
      <c r="HE159" s="20"/>
      <c r="HF159" s="23"/>
      <c r="HG159" s="20"/>
      <c r="HH159" s="23"/>
      <c r="HI159" s="20"/>
      <c r="HJ159" s="23"/>
      <c r="HK159" s="20"/>
      <c r="HL159" s="23"/>
      <c r="HM159" s="20"/>
      <c r="HN159" s="23"/>
      <c r="HO159" s="20"/>
      <c r="HP159" s="23"/>
      <c r="HQ159" s="20"/>
      <c r="HR159" s="23"/>
      <c r="HS159" s="20"/>
      <c r="HT159" s="23"/>
      <c r="HU159" s="20"/>
      <c r="HV159" s="23"/>
      <c r="HW159" s="20"/>
    </row>
    <row r="160" spans="1:231" ht="39" hidden="1" customHeight="1">
      <c r="A160" s="20"/>
      <c r="B160" s="23"/>
      <c r="C160" s="20"/>
      <c r="D160" s="23"/>
      <c r="E160" s="20"/>
      <c r="F160" s="20"/>
      <c r="G160" s="20"/>
      <c r="H160" s="20"/>
      <c r="I160" s="23"/>
      <c r="J160" s="20"/>
      <c r="K160" s="20"/>
      <c r="L160" s="23"/>
      <c r="M160" s="20"/>
      <c r="N160" s="23"/>
      <c r="O160" s="20"/>
      <c r="P160" s="23"/>
      <c r="Q160" s="20"/>
      <c r="R160" s="23"/>
      <c r="S160" s="20"/>
      <c r="T160" s="23"/>
      <c r="U160" s="20"/>
      <c r="V160" s="23"/>
      <c r="W160" s="20"/>
      <c r="X160" s="23"/>
      <c r="Y160" s="20"/>
      <c r="Z160" s="23"/>
      <c r="AA160" s="20"/>
      <c r="AB160" s="23"/>
      <c r="AC160" s="20"/>
      <c r="AD160" s="23"/>
      <c r="AE160" s="20"/>
      <c r="AF160" s="23"/>
      <c r="AG160" s="20"/>
      <c r="AH160" s="23"/>
      <c r="AI160" s="20"/>
      <c r="AJ160" s="23"/>
      <c r="AK160" s="20"/>
      <c r="AL160" s="23"/>
      <c r="AM160" s="20"/>
      <c r="AN160" s="23"/>
      <c r="AO160" s="20"/>
      <c r="AP160" s="23"/>
      <c r="AQ160" s="20"/>
      <c r="AR160" s="23"/>
      <c r="AS160" s="20"/>
      <c r="AT160" s="23"/>
      <c r="AU160" s="20"/>
      <c r="AV160" s="23"/>
      <c r="AW160" s="20"/>
      <c r="AX160" s="23"/>
      <c r="AY160" s="20"/>
      <c r="AZ160" s="23"/>
      <c r="BA160" s="20"/>
      <c r="BB160" s="23"/>
      <c r="BC160" s="20"/>
      <c r="BD160" s="23"/>
      <c r="BE160" s="20"/>
      <c r="BF160" s="23"/>
      <c r="BG160" s="20"/>
      <c r="BH160" s="23"/>
      <c r="BI160" s="20"/>
      <c r="BJ160" s="23"/>
      <c r="BK160" s="20"/>
      <c r="BL160" s="23"/>
      <c r="BM160" s="20"/>
      <c r="BN160" s="23"/>
      <c r="BO160" s="20"/>
      <c r="BP160" s="23"/>
      <c r="BQ160" s="20"/>
      <c r="BR160" s="23"/>
      <c r="BS160" s="20"/>
      <c r="BT160" s="23"/>
      <c r="BU160" s="20"/>
      <c r="BV160" s="23"/>
      <c r="BW160" s="20"/>
      <c r="BX160" s="23"/>
      <c r="BY160" s="20"/>
      <c r="BZ160" s="23"/>
      <c r="CA160" s="20"/>
      <c r="CB160" s="23"/>
      <c r="CC160" s="20"/>
      <c r="CD160" s="23"/>
      <c r="CE160" s="20"/>
      <c r="CF160" s="23"/>
      <c r="CG160" s="20"/>
      <c r="CH160" s="23"/>
      <c r="CI160" s="20"/>
      <c r="CJ160" s="23"/>
      <c r="CK160" s="20"/>
      <c r="CL160" s="23"/>
      <c r="CM160" s="20"/>
      <c r="CN160" s="23"/>
      <c r="CO160" s="20"/>
      <c r="CP160" s="23"/>
      <c r="CQ160" s="20"/>
      <c r="CR160" s="23"/>
      <c r="CS160" s="20"/>
      <c r="CT160" s="23"/>
      <c r="CU160" s="20"/>
      <c r="CV160" s="23"/>
      <c r="CW160" s="20"/>
      <c r="CX160" s="23"/>
      <c r="CY160" s="20"/>
      <c r="CZ160" s="23"/>
      <c r="DA160" s="20"/>
      <c r="DB160" s="23"/>
      <c r="DC160" s="20"/>
      <c r="DD160" s="23"/>
      <c r="DE160" s="20"/>
      <c r="DF160" s="23"/>
      <c r="DG160" s="20"/>
      <c r="DH160" s="23"/>
      <c r="DI160" s="20"/>
      <c r="DJ160" s="23"/>
      <c r="DK160" s="20"/>
      <c r="DL160" s="23"/>
      <c r="DM160" s="20"/>
      <c r="DN160" s="23"/>
      <c r="DO160" s="20"/>
      <c r="DP160" s="23"/>
      <c r="DQ160" s="20"/>
      <c r="DR160" s="23"/>
      <c r="DS160" s="20"/>
      <c r="DT160" s="23"/>
      <c r="DU160" s="20"/>
      <c r="DV160" s="23"/>
      <c r="DW160" s="20"/>
      <c r="DX160" s="23"/>
      <c r="DY160" s="20"/>
      <c r="DZ160" s="23"/>
      <c r="EA160" s="20"/>
      <c r="EB160" s="23"/>
      <c r="EC160" s="20"/>
      <c r="ED160" s="23"/>
      <c r="EE160" s="20"/>
      <c r="EF160" s="23"/>
      <c r="EG160" s="20"/>
      <c r="EH160" s="23"/>
      <c r="EI160" s="20"/>
      <c r="EJ160" s="23"/>
      <c r="EK160" s="20"/>
      <c r="EL160" s="23"/>
      <c r="EM160" s="20"/>
      <c r="EN160" s="23"/>
      <c r="EO160" s="20"/>
      <c r="EP160" s="23"/>
      <c r="EQ160" s="20"/>
      <c r="ER160" s="23"/>
      <c r="ES160" s="20"/>
      <c r="ET160" s="23"/>
      <c r="EU160" s="20"/>
      <c r="EV160" s="23"/>
      <c r="EW160" s="20"/>
      <c r="EX160" s="23"/>
      <c r="EY160" s="20"/>
      <c r="EZ160" s="23"/>
      <c r="FA160" s="20"/>
      <c r="FB160" s="23"/>
      <c r="FC160" s="20"/>
      <c r="FD160" s="23"/>
      <c r="FE160" s="20"/>
      <c r="FF160" s="23"/>
      <c r="FG160" s="20"/>
      <c r="FH160" s="23"/>
      <c r="FI160" s="20"/>
      <c r="FJ160" s="23"/>
      <c r="FK160" s="20"/>
      <c r="FL160" s="23"/>
      <c r="FM160" s="20"/>
      <c r="FN160" s="23"/>
      <c r="FO160" s="20"/>
      <c r="FP160" s="23"/>
      <c r="FQ160" s="20"/>
      <c r="FR160" s="23"/>
      <c r="FS160" s="20"/>
      <c r="FT160" s="23"/>
      <c r="FU160" s="20"/>
      <c r="FV160" s="23"/>
      <c r="FW160" s="20"/>
      <c r="FX160" s="23"/>
      <c r="FY160" s="20"/>
      <c r="FZ160" s="23"/>
      <c r="GA160" s="20"/>
      <c r="GB160" s="23"/>
      <c r="GC160" s="20"/>
      <c r="GD160" s="23"/>
      <c r="GE160" s="20"/>
      <c r="GF160" s="23"/>
      <c r="GG160" s="20"/>
      <c r="GH160" s="23"/>
      <c r="GI160" s="20"/>
      <c r="GJ160" s="23"/>
      <c r="GK160" s="20"/>
      <c r="GL160" s="23"/>
      <c r="GM160" s="20"/>
      <c r="GN160" s="23"/>
      <c r="GO160" s="20"/>
      <c r="GP160" s="23"/>
      <c r="GQ160" s="20"/>
      <c r="GR160" s="23"/>
      <c r="GS160" s="20"/>
      <c r="GT160" s="23"/>
      <c r="GU160" s="20"/>
      <c r="GV160" s="23"/>
      <c r="GW160" s="20"/>
      <c r="GX160" s="23"/>
      <c r="GY160" s="20"/>
      <c r="GZ160" s="23"/>
      <c r="HA160" s="20"/>
      <c r="HB160" s="23"/>
      <c r="HC160" s="20"/>
      <c r="HD160" s="23"/>
      <c r="HE160" s="20"/>
      <c r="HF160" s="23"/>
      <c r="HG160" s="20"/>
      <c r="HH160" s="23"/>
      <c r="HI160" s="20"/>
      <c r="HJ160" s="23"/>
      <c r="HK160" s="20"/>
      <c r="HL160" s="23"/>
      <c r="HM160" s="20"/>
      <c r="HN160" s="23"/>
      <c r="HO160" s="20"/>
      <c r="HP160" s="23"/>
      <c r="HQ160" s="20"/>
      <c r="HR160" s="23"/>
      <c r="HS160" s="20"/>
      <c r="HT160" s="23"/>
      <c r="HU160" s="20"/>
      <c r="HV160" s="23"/>
      <c r="HW160" s="20"/>
    </row>
    <row r="161" spans="1:9">
      <c r="A161" s="1"/>
      <c r="E161" s="20"/>
      <c r="F161" s="20"/>
      <c r="G161" s="20"/>
      <c r="H161" s="20"/>
      <c r="I161" s="23"/>
    </row>
    <row r="162" spans="1:9" s="40" customFormat="1">
      <c r="E162" s="1"/>
      <c r="F162" s="1"/>
      <c r="G162" s="1"/>
      <c r="H162" s="1"/>
      <c r="I162" s="1"/>
    </row>
    <row r="163" spans="1:9" ht="22.5" customHeight="1">
      <c r="A163" s="1"/>
      <c r="E163" s="40"/>
      <c r="F163" s="40"/>
      <c r="G163" s="40"/>
      <c r="H163" s="40"/>
      <c r="I163" s="40"/>
    </row>
    <row r="164" spans="1:9" ht="63" customHeight="1">
      <c r="A164" s="1"/>
    </row>
    <row r="165" spans="1:9" ht="42.75" customHeight="1">
      <c r="A165" s="1"/>
    </row>
    <row r="166" spans="1:9" s="41" customFormat="1" ht="19.5" customHeight="1">
      <c r="E166" s="1"/>
      <c r="F166" s="1"/>
      <c r="G166" s="1"/>
      <c r="H166" s="1"/>
      <c r="I166" s="1"/>
    </row>
    <row r="167" spans="1:9" s="41" customFormat="1" ht="16.5" customHeight="1"/>
    <row r="168" spans="1:9" s="41" customFormat="1" ht="16.5" customHeight="1"/>
    <row r="169" spans="1:9" s="41" customFormat="1" ht="16.5" customHeight="1"/>
    <row r="170" spans="1:9" s="41" customFormat="1" ht="16.5" customHeight="1">
      <c r="A170" s="42"/>
      <c r="C170" s="42"/>
    </row>
    <row r="171" spans="1:9" s="41" customFormat="1" ht="16.5" customHeight="1"/>
    <row r="172" spans="1:9" s="41" customFormat="1" ht="16.5" customHeight="1"/>
    <row r="173" spans="1:9" s="41" customFormat="1" ht="16.5" customHeight="1"/>
    <row r="174" spans="1:9" s="41" customFormat="1" ht="16.5" customHeight="1"/>
    <row r="175" spans="1:9" s="41" customFormat="1" ht="22.5" customHeight="1">
      <c r="A175" s="43"/>
    </row>
    <row r="176" spans="1:9" s="41" customFormat="1" ht="26.25" customHeight="1">
      <c r="A176" s="43"/>
    </row>
    <row r="177" spans="1:9" s="41" customFormat="1" ht="7.5" customHeight="1"/>
    <row r="178" spans="1:9" s="41" customFormat="1"/>
    <row r="179" spans="1:9" s="41" customFormat="1"/>
    <row r="180" spans="1:9" s="41" customFormat="1"/>
    <row r="181" spans="1:9" s="43" customFormat="1">
      <c r="E181" s="41"/>
      <c r="F181" s="41"/>
      <c r="G181" s="41"/>
      <c r="H181" s="41"/>
      <c r="I181" s="41"/>
    </row>
    <row r="182" spans="1:9" s="32" customFormat="1">
      <c r="E182" s="43"/>
      <c r="F182" s="43"/>
      <c r="G182" s="43"/>
      <c r="H182" s="43"/>
      <c r="I182" s="43"/>
    </row>
    <row r="183" spans="1:9" s="32" customFormat="1"/>
    <row r="184" spans="1:9" s="32" customFormat="1" ht="34.5" customHeight="1"/>
    <row r="185" spans="1:9" s="32" customFormat="1"/>
    <row r="186" spans="1:9" s="32" customFormat="1" ht="16.5" customHeight="1"/>
    <row r="187" spans="1:9" ht="16.5" customHeight="1">
      <c r="A187" s="1"/>
      <c r="E187" s="32"/>
      <c r="F187" s="32"/>
      <c r="G187" s="32"/>
      <c r="H187" s="32"/>
      <c r="I187" s="32"/>
    </row>
    <row r="188" spans="1:9" ht="16.5" customHeight="1">
      <c r="A188" s="1"/>
    </row>
    <row r="189" spans="1:9" ht="16.5" customHeight="1">
      <c r="A189" s="1"/>
    </row>
    <row r="190" spans="1:9" ht="16.5" customHeight="1">
      <c r="A190" s="1"/>
    </row>
    <row r="191" spans="1:9" ht="16.5" customHeight="1">
      <c r="A191" s="1"/>
    </row>
    <row r="192" spans="1:9" ht="16.5" customHeight="1">
      <c r="A192" s="1"/>
    </row>
    <row r="193" spans="1:231" ht="16.5" customHeight="1">
      <c r="A193" s="1"/>
    </row>
    <row r="194" spans="1:231" ht="16.5" customHeight="1">
      <c r="A194" s="1"/>
    </row>
    <row r="195" spans="1:231">
      <c r="A195" s="1"/>
    </row>
    <row r="196" spans="1:231">
      <c r="A196" s="20"/>
      <c r="B196" s="23"/>
      <c r="C196" s="20"/>
      <c r="D196" s="23"/>
      <c r="J196" s="20"/>
      <c r="K196" s="20"/>
      <c r="L196" s="23"/>
      <c r="M196" s="20"/>
      <c r="N196" s="23"/>
      <c r="O196" s="20"/>
      <c r="P196" s="23"/>
      <c r="Q196" s="20"/>
      <c r="R196" s="23"/>
      <c r="S196" s="20"/>
      <c r="T196" s="23"/>
      <c r="U196" s="20"/>
      <c r="V196" s="23"/>
      <c r="W196" s="20"/>
      <c r="X196" s="23"/>
      <c r="Y196" s="20"/>
      <c r="Z196" s="23"/>
      <c r="AA196" s="20"/>
      <c r="AB196" s="23"/>
      <c r="AC196" s="20"/>
      <c r="AD196" s="23"/>
      <c r="AE196" s="20"/>
      <c r="AF196" s="23"/>
      <c r="AG196" s="20"/>
      <c r="AH196" s="23"/>
      <c r="AI196" s="20"/>
      <c r="AJ196" s="23"/>
      <c r="AK196" s="20"/>
      <c r="AL196" s="23"/>
      <c r="AM196" s="20"/>
      <c r="AN196" s="23"/>
      <c r="AO196" s="20"/>
      <c r="AP196" s="23"/>
      <c r="AQ196" s="20"/>
      <c r="AR196" s="23"/>
      <c r="AS196" s="20"/>
      <c r="AT196" s="23"/>
      <c r="AU196" s="20"/>
      <c r="AV196" s="23"/>
      <c r="AW196" s="20"/>
      <c r="AX196" s="23"/>
      <c r="AY196" s="20"/>
      <c r="AZ196" s="23"/>
      <c r="BA196" s="20"/>
      <c r="BB196" s="23"/>
      <c r="BC196" s="20"/>
      <c r="BD196" s="23"/>
      <c r="BE196" s="20"/>
      <c r="BF196" s="23"/>
      <c r="BG196" s="20"/>
      <c r="BH196" s="23"/>
      <c r="BI196" s="20"/>
      <c r="BJ196" s="23"/>
      <c r="BK196" s="20"/>
      <c r="BL196" s="23"/>
      <c r="BM196" s="20"/>
      <c r="BN196" s="23"/>
      <c r="BO196" s="20"/>
      <c r="BP196" s="23"/>
      <c r="BQ196" s="20"/>
      <c r="BR196" s="23"/>
      <c r="BS196" s="20"/>
      <c r="BT196" s="23"/>
      <c r="BU196" s="20"/>
      <c r="BV196" s="23"/>
      <c r="BW196" s="20"/>
      <c r="BX196" s="23"/>
      <c r="BY196" s="20"/>
      <c r="BZ196" s="23"/>
      <c r="CA196" s="20"/>
      <c r="CB196" s="23"/>
      <c r="CC196" s="20"/>
      <c r="CD196" s="23"/>
      <c r="CE196" s="20"/>
      <c r="CF196" s="23"/>
      <c r="CG196" s="20"/>
      <c r="CH196" s="23"/>
      <c r="CI196" s="20"/>
      <c r="CJ196" s="23"/>
      <c r="CK196" s="20"/>
      <c r="CL196" s="23"/>
      <c r="CM196" s="20"/>
      <c r="CN196" s="23"/>
      <c r="CO196" s="20"/>
      <c r="CP196" s="23"/>
      <c r="CQ196" s="20"/>
      <c r="CR196" s="23"/>
      <c r="CS196" s="20"/>
      <c r="CT196" s="23"/>
      <c r="CU196" s="20"/>
      <c r="CV196" s="23"/>
      <c r="CW196" s="20"/>
      <c r="CX196" s="23"/>
      <c r="CY196" s="20"/>
      <c r="CZ196" s="23"/>
      <c r="DA196" s="20"/>
      <c r="DB196" s="23"/>
      <c r="DC196" s="20"/>
      <c r="DD196" s="23"/>
      <c r="DE196" s="20"/>
      <c r="DF196" s="23"/>
      <c r="DG196" s="20"/>
      <c r="DH196" s="23"/>
      <c r="DI196" s="20"/>
      <c r="DJ196" s="23"/>
      <c r="DK196" s="20"/>
      <c r="DL196" s="23"/>
      <c r="DM196" s="20"/>
      <c r="DN196" s="23"/>
      <c r="DO196" s="20"/>
      <c r="DP196" s="23"/>
      <c r="DQ196" s="20"/>
      <c r="DR196" s="23"/>
      <c r="DS196" s="20"/>
      <c r="DT196" s="23"/>
      <c r="DU196" s="20"/>
      <c r="DV196" s="23"/>
      <c r="DW196" s="20"/>
      <c r="DX196" s="23"/>
      <c r="DY196" s="20"/>
      <c r="DZ196" s="23"/>
      <c r="EA196" s="20"/>
      <c r="EB196" s="23"/>
      <c r="EC196" s="20"/>
      <c r="ED196" s="23"/>
      <c r="EE196" s="20"/>
      <c r="EF196" s="23"/>
      <c r="EG196" s="20"/>
      <c r="EH196" s="23"/>
      <c r="EI196" s="20"/>
      <c r="EJ196" s="23"/>
      <c r="EK196" s="20"/>
      <c r="EL196" s="23"/>
      <c r="EM196" s="20"/>
      <c r="EN196" s="23"/>
      <c r="EO196" s="20"/>
      <c r="EP196" s="23"/>
      <c r="EQ196" s="20"/>
      <c r="ER196" s="23"/>
      <c r="ES196" s="20"/>
      <c r="ET196" s="23"/>
      <c r="EU196" s="20"/>
      <c r="EV196" s="23"/>
      <c r="EW196" s="20"/>
      <c r="EX196" s="23"/>
      <c r="EY196" s="20"/>
      <c r="EZ196" s="23"/>
      <c r="FA196" s="20"/>
      <c r="FB196" s="23"/>
      <c r="FC196" s="20"/>
      <c r="FD196" s="23"/>
      <c r="FE196" s="20"/>
      <c r="FF196" s="23"/>
      <c r="FG196" s="20"/>
      <c r="FH196" s="23"/>
      <c r="FI196" s="20"/>
      <c r="FJ196" s="23"/>
      <c r="FK196" s="20"/>
      <c r="FL196" s="23"/>
      <c r="FM196" s="20"/>
      <c r="FN196" s="23"/>
      <c r="FO196" s="20"/>
      <c r="FP196" s="23"/>
      <c r="FQ196" s="20"/>
      <c r="FR196" s="23"/>
      <c r="FS196" s="20"/>
      <c r="FT196" s="23"/>
      <c r="FU196" s="20"/>
      <c r="FV196" s="23"/>
      <c r="FW196" s="20"/>
      <c r="FX196" s="23"/>
      <c r="FY196" s="20"/>
      <c r="FZ196" s="23"/>
      <c r="GA196" s="20"/>
      <c r="GB196" s="23"/>
      <c r="GC196" s="20"/>
      <c r="GD196" s="23"/>
      <c r="GE196" s="20"/>
      <c r="GF196" s="23"/>
      <c r="GG196" s="20"/>
      <c r="GH196" s="23"/>
      <c r="GI196" s="20"/>
      <c r="GJ196" s="23"/>
      <c r="GK196" s="20"/>
      <c r="GL196" s="23"/>
      <c r="GM196" s="20"/>
      <c r="GN196" s="23"/>
      <c r="GO196" s="20"/>
      <c r="GP196" s="23"/>
      <c r="GQ196" s="20"/>
      <c r="GR196" s="23"/>
      <c r="GS196" s="20"/>
      <c r="GT196" s="23"/>
      <c r="GU196" s="20"/>
      <c r="GV196" s="23"/>
      <c r="GW196" s="20"/>
      <c r="GX196" s="23"/>
      <c r="GY196" s="20"/>
      <c r="GZ196" s="23"/>
      <c r="HA196" s="20"/>
      <c r="HB196" s="23"/>
      <c r="HC196" s="20"/>
      <c r="HD196" s="23"/>
      <c r="HE196" s="20"/>
      <c r="HF196" s="23"/>
      <c r="HG196" s="20"/>
      <c r="HH196" s="23"/>
      <c r="HI196" s="20"/>
      <c r="HJ196" s="23"/>
      <c r="HK196" s="20"/>
      <c r="HL196" s="23"/>
      <c r="HM196" s="20"/>
      <c r="HN196" s="23"/>
      <c r="HO196" s="20"/>
      <c r="HP196" s="23"/>
      <c r="HQ196" s="20"/>
      <c r="HR196" s="23"/>
      <c r="HS196" s="20"/>
      <c r="HT196" s="23"/>
      <c r="HU196" s="20"/>
      <c r="HV196" s="23"/>
      <c r="HW196" s="20"/>
    </row>
    <row r="197" spans="1:231" ht="39" customHeight="1">
      <c r="A197" s="20"/>
      <c r="B197" s="23"/>
      <c r="C197" s="20"/>
      <c r="D197" s="23"/>
      <c r="E197" s="20"/>
      <c r="F197" s="20"/>
      <c r="G197" s="20"/>
      <c r="H197" s="20"/>
      <c r="I197" s="23"/>
      <c r="J197" s="20"/>
      <c r="K197" s="20"/>
      <c r="L197" s="23"/>
      <c r="M197" s="20"/>
      <c r="N197" s="23"/>
      <c r="O197" s="20"/>
      <c r="P197" s="23"/>
      <c r="Q197" s="20"/>
      <c r="R197" s="23"/>
      <c r="S197" s="20"/>
      <c r="T197" s="23"/>
      <c r="U197" s="20"/>
      <c r="V197" s="23"/>
      <c r="W197" s="20"/>
      <c r="X197" s="23"/>
      <c r="Y197" s="20"/>
      <c r="Z197" s="23"/>
      <c r="AA197" s="20"/>
      <c r="AB197" s="23"/>
      <c r="AC197" s="20"/>
      <c r="AD197" s="23"/>
      <c r="AE197" s="20"/>
      <c r="AF197" s="23"/>
      <c r="AG197" s="20"/>
      <c r="AH197" s="23"/>
      <c r="AI197" s="20"/>
      <c r="AJ197" s="23"/>
      <c r="AK197" s="20"/>
      <c r="AL197" s="23"/>
      <c r="AM197" s="20"/>
      <c r="AN197" s="23"/>
      <c r="AO197" s="20"/>
      <c r="AP197" s="23"/>
      <c r="AQ197" s="20"/>
      <c r="AR197" s="23"/>
      <c r="AS197" s="20"/>
      <c r="AT197" s="23"/>
      <c r="AU197" s="20"/>
      <c r="AV197" s="23"/>
      <c r="AW197" s="20"/>
      <c r="AX197" s="23"/>
      <c r="AY197" s="20"/>
      <c r="AZ197" s="23"/>
      <c r="BA197" s="20"/>
      <c r="BB197" s="23"/>
      <c r="BC197" s="20"/>
      <c r="BD197" s="23"/>
      <c r="BE197" s="20"/>
      <c r="BF197" s="23"/>
      <c r="BG197" s="20"/>
      <c r="BH197" s="23"/>
      <c r="BI197" s="20"/>
      <c r="BJ197" s="23"/>
      <c r="BK197" s="20"/>
      <c r="BL197" s="23"/>
      <c r="BM197" s="20"/>
      <c r="BN197" s="23"/>
      <c r="BO197" s="20"/>
      <c r="BP197" s="23"/>
      <c r="BQ197" s="20"/>
      <c r="BR197" s="23"/>
      <c r="BS197" s="20"/>
      <c r="BT197" s="23"/>
      <c r="BU197" s="20"/>
      <c r="BV197" s="23"/>
      <c r="BW197" s="20"/>
      <c r="BX197" s="23"/>
      <c r="BY197" s="20"/>
      <c r="BZ197" s="23"/>
      <c r="CA197" s="20"/>
      <c r="CB197" s="23"/>
      <c r="CC197" s="20"/>
      <c r="CD197" s="23"/>
      <c r="CE197" s="20"/>
      <c r="CF197" s="23"/>
      <c r="CG197" s="20"/>
      <c r="CH197" s="23"/>
      <c r="CI197" s="20"/>
      <c r="CJ197" s="23"/>
      <c r="CK197" s="20"/>
      <c r="CL197" s="23"/>
      <c r="CM197" s="20"/>
      <c r="CN197" s="23"/>
      <c r="CO197" s="20"/>
      <c r="CP197" s="23"/>
      <c r="CQ197" s="20"/>
      <c r="CR197" s="23"/>
      <c r="CS197" s="20"/>
      <c r="CT197" s="23"/>
      <c r="CU197" s="20"/>
      <c r="CV197" s="23"/>
      <c r="CW197" s="20"/>
      <c r="CX197" s="23"/>
      <c r="CY197" s="20"/>
      <c r="CZ197" s="23"/>
      <c r="DA197" s="20"/>
      <c r="DB197" s="23"/>
      <c r="DC197" s="20"/>
      <c r="DD197" s="23"/>
      <c r="DE197" s="20"/>
      <c r="DF197" s="23"/>
      <c r="DG197" s="20"/>
      <c r="DH197" s="23"/>
      <c r="DI197" s="20"/>
      <c r="DJ197" s="23"/>
      <c r="DK197" s="20"/>
      <c r="DL197" s="23"/>
      <c r="DM197" s="20"/>
      <c r="DN197" s="23"/>
      <c r="DO197" s="20"/>
      <c r="DP197" s="23"/>
      <c r="DQ197" s="20"/>
      <c r="DR197" s="23"/>
      <c r="DS197" s="20"/>
      <c r="DT197" s="23"/>
      <c r="DU197" s="20"/>
      <c r="DV197" s="23"/>
      <c r="DW197" s="20"/>
      <c r="DX197" s="23"/>
      <c r="DY197" s="20"/>
      <c r="DZ197" s="23"/>
      <c r="EA197" s="20"/>
      <c r="EB197" s="23"/>
      <c r="EC197" s="20"/>
      <c r="ED197" s="23"/>
      <c r="EE197" s="20"/>
      <c r="EF197" s="23"/>
      <c r="EG197" s="20"/>
      <c r="EH197" s="23"/>
      <c r="EI197" s="20"/>
      <c r="EJ197" s="23"/>
      <c r="EK197" s="20"/>
      <c r="EL197" s="23"/>
      <c r="EM197" s="20"/>
      <c r="EN197" s="23"/>
      <c r="EO197" s="20"/>
      <c r="EP197" s="23"/>
      <c r="EQ197" s="20"/>
      <c r="ER197" s="23"/>
      <c r="ES197" s="20"/>
      <c r="ET197" s="23"/>
      <c r="EU197" s="20"/>
      <c r="EV197" s="23"/>
      <c r="EW197" s="20"/>
      <c r="EX197" s="23"/>
      <c r="EY197" s="20"/>
      <c r="EZ197" s="23"/>
      <c r="FA197" s="20"/>
      <c r="FB197" s="23"/>
      <c r="FC197" s="20"/>
      <c r="FD197" s="23"/>
      <c r="FE197" s="20"/>
      <c r="FF197" s="23"/>
      <c r="FG197" s="20"/>
      <c r="FH197" s="23"/>
      <c r="FI197" s="20"/>
      <c r="FJ197" s="23"/>
      <c r="FK197" s="20"/>
      <c r="FL197" s="23"/>
      <c r="FM197" s="20"/>
      <c r="FN197" s="23"/>
      <c r="FO197" s="20"/>
      <c r="FP197" s="23"/>
      <c r="FQ197" s="20"/>
      <c r="FR197" s="23"/>
      <c r="FS197" s="20"/>
      <c r="FT197" s="23"/>
      <c r="FU197" s="20"/>
      <c r="FV197" s="23"/>
      <c r="FW197" s="20"/>
      <c r="FX197" s="23"/>
      <c r="FY197" s="20"/>
      <c r="FZ197" s="23"/>
      <c r="GA197" s="20"/>
      <c r="GB197" s="23"/>
      <c r="GC197" s="20"/>
      <c r="GD197" s="23"/>
      <c r="GE197" s="20"/>
      <c r="GF197" s="23"/>
      <c r="GG197" s="20"/>
      <c r="GH197" s="23"/>
      <c r="GI197" s="20"/>
      <c r="GJ197" s="23"/>
      <c r="GK197" s="20"/>
      <c r="GL197" s="23"/>
      <c r="GM197" s="20"/>
      <c r="GN197" s="23"/>
      <c r="GO197" s="20"/>
      <c r="GP197" s="23"/>
      <c r="GQ197" s="20"/>
      <c r="GR197" s="23"/>
      <c r="GS197" s="20"/>
      <c r="GT197" s="23"/>
      <c r="GU197" s="20"/>
      <c r="GV197" s="23"/>
      <c r="GW197" s="20"/>
      <c r="GX197" s="23"/>
      <c r="GY197" s="20"/>
      <c r="GZ197" s="23"/>
      <c r="HA197" s="20"/>
      <c r="HB197" s="23"/>
      <c r="HC197" s="20"/>
      <c r="HD197" s="23"/>
      <c r="HE197" s="20"/>
      <c r="HF197" s="23"/>
      <c r="HG197" s="20"/>
      <c r="HH197" s="23"/>
      <c r="HI197" s="20"/>
      <c r="HJ197" s="23"/>
      <c r="HK197" s="20"/>
      <c r="HL197" s="23"/>
      <c r="HM197" s="20"/>
      <c r="HN197" s="23"/>
      <c r="HO197" s="20"/>
      <c r="HP197" s="23"/>
      <c r="HQ197" s="20"/>
      <c r="HR197" s="23"/>
      <c r="HS197" s="20"/>
      <c r="HT197" s="23"/>
      <c r="HU197" s="20"/>
      <c r="HV197" s="23"/>
      <c r="HW197" s="20"/>
    </row>
    <row r="198" spans="1:231" s="32" customFormat="1">
      <c r="E198" s="20"/>
      <c r="F198" s="20"/>
      <c r="G198" s="20"/>
      <c r="H198" s="20"/>
      <c r="I198" s="23"/>
    </row>
    <row r="199" spans="1:231" ht="16.5" customHeight="1">
      <c r="A199" s="1"/>
      <c r="E199" s="32"/>
      <c r="F199" s="32"/>
      <c r="G199" s="32"/>
      <c r="H199" s="32"/>
      <c r="I199" s="32"/>
    </row>
    <row r="200" spans="1:231" ht="16.5" customHeight="1">
      <c r="A200" s="1"/>
    </row>
    <row r="201" spans="1:231" ht="16.5" customHeight="1">
      <c r="A201" s="1"/>
    </row>
    <row r="202" spans="1:231" ht="16.5" customHeight="1">
      <c r="A202" s="1"/>
    </row>
    <row r="203" spans="1:231" ht="16.5" customHeight="1">
      <c r="A203" s="1"/>
    </row>
    <row r="204" spans="1:231" ht="16.5" customHeight="1">
      <c r="A204" s="1"/>
    </row>
    <row r="205" spans="1:231" ht="16.5" customHeight="1">
      <c r="A205" s="1"/>
    </row>
    <row r="206" spans="1:231" ht="16.5" customHeight="1">
      <c r="A206" s="1"/>
    </row>
    <row r="207" spans="1:231" s="32" customFormat="1">
      <c r="E207" s="1"/>
      <c r="F207" s="1"/>
      <c r="G207" s="1"/>
      <c r="H207" s="1"/>
      <c r="I207" s="1"/>
    </row>
    <row r="208" spans="1:231">
      <c r="A208" s="20"/>
      <c r="B208" s="23"/>
      <c r="C208" s="20"/>
      <c r="D208" s="23"/>
      <c r="E208" s="32"/>
      <c r="F208" s="32"/>
      <c r="G208" s="32"/>
      <c r="H208" s="32"/>
      <c r="I208" s="32"/>
      <c r="J208" s="20"/>
      <c r="K208" s="20"/>
      <c r="L208" s="23"/>
      <c r="M208" s="20"/>
      <c r="N208" s="23"/>
      <c r="O208" s="20"/>
      <c r="P208" s="23"/>
      <c r="Q208" s="20"/>
      <c r="R208" s="23"/>
      <c r="S208" s="20"/>
      <c r="T208" s="23"/>
      <c r="U208" s="20"/>
      <c r="V208" s="23"/>
      <c r="W208" s="20"/>
      <c r="X208" s="23"/>
      <c r="Y208" s="20"/>
      <c r="Z208" s="23"/>
      <c r="AA208" s="20"/>
      <c r="AB208" s="23"/>
      <c r="AC208" s="20"/>
      <c r="AD208" s="23"/>
      <c r="AE208" s="20"/>
      <c r="AF208" s="23"/>
      <c r="AG208" s="20"/>
      <c r="AH208" s="23"/>
      <c r="AI208" s="20"/>
      <c r="AJ208" s="23"/>
      <c r="AK208" s="20"/>
      <c r="AL208" s="23"/>
      <c r="AM208" s="20"/>
      <c r="AN208" s="23"/>
      <c r="AO208" s="20"/>
      <c r="AP208" s="23"/>
      <c r="AQ208" s="20"/>
      <c r="AR208" s="23"/>
      <c r="AS208" s="20"/>
      <c r="AT208" s="23"/>
      <c r="AU208" s="20"/>
      <c r="AV208" s="23"/>
      <c r="AW208" s="20"/>
      <c r="AX208" s="23"/>
      <c r="AY208" s="20"/>
      <c r="AZ208" s="23"/>
      <c r="BA208" s="20"/>
      <c r="BB208" s="23"/>
      <c r="BC208" s="20"/>
      <c r="BD208" s="23"/>
      <c r="BE208" s="20"/>
      <c r="BF208" s="23"/>
      <c r="BG208" s="20"/>
      <c r="BH208" s="23"/>
      <c r="BI208" s="20"/>
      <c r="BJ208" s="23"/>
      <c r="BK208" s="20"/>
      <c r="BL208" s="23"/>
      <c r="BM208" s="20"/>
      <c r="BN208" s="23"/>
      <c r="BO208" s="20"/>
      <c r="BP208" s="23"/>
      <c r="BQ208" s="20"/>
      <c r="BR208" s="23"/>
      <c r="BS208" s="20"/>
      <c r="BT208" s="23"/>
      <c r="BU208" s="20"/>
      <c r="BV208" s="23"/>
      <c r="BW208" s="20"/>
      <c r="BX208" s="23"/>
      <c r="BY208" s="20"/>
      <c r="BZ208" s="23"/>
      <c r="CA208" s="20"/>
      <c r="CB208" s="23"/>
      <c r="CC208" s="20"/>
      <c r="CD208" s="23"/>
      <c r="CE208" s="20"/>
      <c r="CF208" s="23"/>
      <c r="CG208" s="20"/>
      <c r="CH208" s="23"/>
      <c r="CI208" s="20"/>
      <c r="CJ208" s="23"/>
      <c r="CK208" s="20"/>
      <c r="CL208" s="23"/>
      <c r="CM208" s="20"/>
      <c r="CN208" s="23"/>
      <c r="CO208" s="20"/>
      <c r="CP208" s="23"/>
      <c r="CQ208" s="20"/>
      <c r="CR208" s="23"/>
      <c r="CS208" s="20"/>
      <c r="CT208" s="23"/>
      <c r="CU208" s="20"/>
      <c r="CV208" s="23"/>
      <c r="CW208" s="20"/>
      <c r="CX208" s="23"/>
      <c r="CY208" s="20"/>
      <c r="CZ208" s="23"/>
      <c r="DA208" s="20"/>
      <c r="DB208" s="23"/>
      <c r="DC208" s="20"/>
      <c r="DD208" s="23"/>
      <c r="DE208" s="20"/>
      <c r="DF208" s="23"/>
      <c r="DG208" s="20"/>
      <c r="DH208" s="23"/>
      <c r="DI208" s="20"/>
      <c r="DJ208" s="23"/>
      <c r="DK208" s="20"/>
      <c r="DL208" s="23"/>
      <c r="DM208" s="20"/>
      <c r="DN208" s="23"/>
      <c r="DO208" s="20"/>
      <c r="DP208" s="23"/>
      <c r="DQ208" s="20"/>
      <c r="DR208" s="23"/>
      <c r="DS208" s="20"/>
      <c r="DT208" s="23"/>
      <c r="DU208" s="20"/>
      <c r="DV208" s="23"/>
      <c r="DW208" s="20"/>
      <c r="DX208" s="23"/>
      <c r="DY208" s="20"/>
      <c r="DZ208" s="23"/>
      <c r="EA208" s="20"/>
      <c r="EB208" s="23"/>
      <c r="EC208" s="20"/>
      <c r="ED208" s="23"/>
      <c r="EE208" s="20"/>
      <c r="EF208" s="23"/>
      <c r="EG208" s="20"/>
      <c r="EH208" s="23"/>
      <c r="EI208" s="20"/>
      <c r="EJ208" s="23"/>
      <c r="EK208" s="20"/>
      <c r="EL208" s="23"/>
      <c r="EM208" s="20"/>
      <c r="EN208" s="23"/>
      <c r="EO208" s="20"/>
      <c r="EP208" s="23"/>
      <c r="EQ208" s="20"/>
      <c r="ER208" s="23"/>
      <c r="ES208" s="20"/>
      <c r="ET208" s="23"/>
      <c r="EU208" s="20"/>
      <c r="EV208" s="23"/>
      <c r="EW208" s="20"/>
      <c r="EX208" s="23"/>
      <c r="EY208" s="20"/>
      <c r="EZ208" s="23"/>
      <c r="FA208" s="20"/>
      <c r="FB208" s="23"/>
      <c r="FC208" s="20"/>
      <c r="FD208" s="23"/>
      <c r="FE208" s="20"/>
      <c r="FF208" s="23"/>
      <c r="FG208" s="20"/>
      <c r="FH208" s="23"/>
      <c r="FI208" s="20"/>
      <c r="FJ208" s="23"/>
      <c r="FK208" s="20"/>
      <c r="FL208" s="23"/>
      <c r="FM208" s="20"/>
      <c r="FN208" s="23"/>
      <c r="FO208" s="20"/>
      <c r="FP208" s="23"/>
      <c r="FQ208" s="20"/>
      <c r="FR208" s="23"/>
      <c r="FS208" s="20"/>
      <c r="FT208" s="23"/>
      <c r="FU208" s="20"/>
      <c r="FV208" s="23"/>
      <c r="FW208" s="20"/>
      <c r="FX208" s="23"/>
      <c r="FY208" s="20"/>
      <c r="FZ208" s="23"/>
      <c r="GA208" s="20"/>
      <c r="GB208" s="23"/>
      <c r="GC208" s="20"/>
      <c r="GD208" s="23"/>
      <c r="GE208" s="20"/>
      <c r="GF208" s="23"/>
      <c r="GG208" s="20"/>
      <c r="GH208" s="23"/>
      <c r="GI208" s="20"/>
      <c r="GJ208" s="23"/>
      <c r="GK208" s="20"/>
      <c r="GL208" s="23"/>
      <c r="GM208" s="20"/>
      <c r="GN208" s="23"/>
      <c r="GO208" s="20"/>
      <c r="GP208" s="23"/>
      <c r="GQ208" s="20"/>
      <c r="GR208" s="23"/>
      <c r="GS208" s="20"/>
      <c r="GT208" s="23"/>
      <c r="GU208" s="20"/>
      <c r="GV208" s="23"/>
      <c r="GW208" s="20"/>
      <c r="GX208" s="23"/>
      <c r="GY208" s="20"/>
      <c r="GZ208" s="23"/>
      <c r="HA208" s="20"/>
      <c r="HB208" s="23"/>
      <c r="HC208" s="20"/>
      <c r="HD208" s="23"/>
      <c r="HE208" s="20"/>
      <c r="HF208" s="23"/>
      <c r="HG208" s="20"/>
      <c r="HH208" s="23"/>
      <c r="HI208" s="20"/>
      <c r="HJ208" s="23"/>
      <c r="HK208" s="20"/>
      <c r="HL208" s="23"/>
      <c r="HM208" s="20"/>
      <c r="HN208" s="23"/>
      <c r="HO208" s="20"/>
      <c r="HP208" s="23"/>
      <c r="HQ208" s="20"/>
      <c r="HR208" s="23"/>
      <c r="HS208" s="20"/>
      <c r="HT208" s="23"/>
      <c r="HU208" s="20"/>
      <c r="HV208" s="23"/>
      <c r="HW208" s="20"/>
    </row>
    <row r="209" spans="1:231" ht="39" customHeight="1">
      <c r="A209" s="20"/>
      <c r="B209" s="23"/>
      <c r="C209" s="20"/>
      <c r="D209" s="23"/>
      <c r="E209" s="20"/>
      <c r="F209" s="20"/>
      <c r="G209" s="20"/>
      <c r="H209" s="20"/>
      <c r="I209" s="23"/>
      <c r="J209" s="20"/>
      <c r="K209" s="20"/>
      <c r="L209" s="23"/>
      <c r="M209" s="20"/>
      <c r="N209" s="23"/>
      <c r="O209" s="20"/>
      <c r="P209" s="23"/>
      <c r="Q209" s="20"/>
      <c r="R209" s="23"/>
      <c r="S209" s="20"/>
      <c r="T209" s="23"/>
      <c r="U209" s="20"/>
      <c r="V209" s="23"/>
      <c r="W209" s="20"/>
      <c r="X209" s="23"/>
      <c r="Y209" s="20"/>
      <c r="Z209" s="23"/>
      <c r="AA209" s="20"/>
      <c r="AB209" s="23"/>
      <c r="AC209" s="20"/>
      <c r="AD209" s="23"/>
      <c r="AE209" s="20"/>
      <c r="AF209" s="23"/>
      <c r="AG209" s="20"/>
      <c r="AH209" s="23"/>
      <c r="AI209" s="20"/>
      <c r="AJ209" s="23"/>
      <c r="AK209" s="20"/>
      <c r="AL209" s="23"/>
      <c r="AM209" s="20"/>
      <c r="AN209" s="23"/>
      <c r="AO209" s="20"/>
      <c r="AP209" s="23"/>
      <c r="AQ209" s="20"/>
      <c r="AR209" s="23"/>
      <c r="AS209" s="20"/>
      <c r="AT209" s="23"/>
      <c r="AU209" s="20"/>
      <c r="AV209" s="23"/>
      <c r="AW209" s="20"/>
      <c r="AX209" s="23"/>
      <c r="AY209" s="20"/>
      <c r="AZ209" s="23"/>
      <c r="BA209" s="20"/>
      <c r="BB209" s="23"/>
      <c r="BC209" s="20"/>
      <c r="BD209" s="23"/>
      <c r="BE209" s="20"/>
      <c r="BF209" s="23"/>
      <c r="BG209" s="20"/>
      <c r="BH209" s="23"/>
      <c r="BI209" s="20"/>
      <c r="BJ209" s="23"/>
      <c r="BK209" s="20"/>
      <c r="BL209" s="23"/>
      <c r="BM209" s="20"/>
      <c r="BN209" s="23"/>
      <c r="BO209" s="20"/>
      <c r="BP209" s="23"/>
      <c r="BQ209" s="20"/>
      <c r="BR209" s="23"/>
      <c r="BS209" s="20"/>
      <c r="BT209" s="23"/>
      <c r="BU209" s="20"/>
      <c r="BV209" s="23"/>
      <c r="BW209" s="20"/>
      <c r="BX209" s="23"/>
      <c r="BY209" s="20"/>
      <c r="BZ209" s="23"/>
      <c r="CA209" s="20"/>
      <c r="CB209" s="23"/>
      <c r="CC209" s="20"/>
      <c r="CD209" s="23"/>
      <c r="CE209" s="20"/>
      <c r="CF209" s="23"/>
      <c r="CG209" s="20"/>
      <c r="CH209" s="23"/>
      <c r="CI209" s="20"/>
      <c r="CJ209" s="23"/>
      <c r="CK209" s="20"/>
      <c r="CL209" s="23"/>
      <c r="CM209" s="20"/>
      <c r="CN209" s="23"/>
      <c r="CO209" s="20"/>
      <c r="CP209" s="23"/>
      <c r="CQ209" s="20"/>
      <c r="CR209" s="23"/>
      <c r="CS209" s="20"/>
      <c r="CT209" s="23"/>
      <c r="CU209" s="20"/>
      <c r="CV209" s="23"/>
      <c r="CW209" s="20"/>
      <c r="CX209" s="23"/>
      <c r="CY209" s="20"/>
      <c r="CZ209" s="23"/>
      <c r="DA209" s="20"/>
      <c r="DB209" s="23"/>
      <c r="DC209" s="20"/>
      <c r="DD209" s="23"/>
      <c r="DE209" s="20"/>
      <c r="DF209" s="23"/>
      <c r="DG209" s="20"/>
      <c r="DH209" s="23"/>
      <c r="DI209" s="20"/>
      <c r="DJ209" s="23"/>
      <c r="DK209" s="20"/>
      <c r="DL209" s="23"/>
      <c r="DM209" s="20"/>
      <c r="DN209" s="23"/>
      <c r="DO209" s="20"/>
      <c r="DP209" s="23"/>
      <c r="DQ209" s="20"/>
      <c r="DR209" s="23"/>
      <c r="DS209" s="20"/>
      <c r="DT209" s="23"/>
      <c r="DU209" s="20"/>
      <c r="DV209" s="23"/>
      <c r="DW209" s="20"/>
      <c r="DX209" s="23"/>
      <c r="DY209" s="20"/>
      <c r="DZ209" s="23"/>
      <c r="EA209" s="20"/>
      <c r="EB209" s="23"/>
      <c r="EC209" s="20"/>
      <c r="ED209" s="23"/>
      <c r="EE209" s="20"/>
      <c r="EF209" s="23"/>
      <c r="EG209" s="20"/>
      <c r="EH209" s="23"/>
      <c r="EI209" s="20"/>
      <c r="EJ209" s="23"/>
      <c r="EK209" s="20"/>
      <c r="EL209" s="23"/>
      <c r="EM209" s="20"/>
      <c r="EN209" s="23"/>
      <c r="EO209" s="20"/>
      <c r="EP209" s="23"/>
      <c r="EQ209" s="20"/>
      <c r="ER209" s="23"/>
      <c r="ES209" s="20"/>
      <c r="ET209" s="23"/>
      <c r="EU209" s="20"/>
      <c r="EV209" s="23"/>
      <c r="EW209" s="20"/>
      <c r="EX209" s="23"/>
      <c r="EY209" s="20"/>
      <c r="EZ209" s="23"/>
      <c r="FA209" s="20"/>
      <c r="FB209" s="23"/>
      <c r="FC209" s="20"/>
      <c r="FD209" s="23"/>
      <c r="FE209" s="20"/>
      <c r="FF209" s="23"/>
      <c r="FG209" s="20"/>
      <c r="FH209" s="23"/>
      <c r="FI209" s="20"/>
      <c r="FJ209" s="23"/>
      <c r="FK209" s="20"/>
      <c r="FL209" s="23"/>
      <c r="FM209" s="20"/>
      <c r="FN209" s="23"/>
      <c r="FO209" s="20"/>
      <c r="FP209" s="23"/>
      <c r="FQ209" s="20"/>
      <c r="FR209" s="23"/>
      <c r="FS209" s="20"/>
      <c r="FT209" s="23"/>
      <c r="FU209" s="20"/>
      <c r="FV209" s="23"/>
      <c r="FW209" s="20"/>
      <c r="FX209" s="23"/>
      <c r="FY209" s="20"/>
      <c r="FZ209" s="23"/>
      <c r="GA209" s="20"/>
      <c r="GB209" s="23"/>
      <c r="GC209" s="20"/>
      <c r="GD209" s="23"/>
      <c r="GE209" s="20"/>
      <c r="GF209" s="23"/>
      <c r="GG209" s="20"/>
      <c r="GH209" s="23"/>
      <c r="GI209" s="20"/>
      <c r="GJ209" s="23"/>
      <c r="GK209" s="20"/>
      <c r="GL209" s="23"/>
      <c r="GM209" s="20"/>
      <c r="GN209" s="23"/>
      <c r="GO209" s="20"/>
      <c r="GP209" s="23"/>
      <c r="GQ209" s="20"/>
      <c r="GR209" s="23"/>
      <c r="GS209" s="20"/>
      <c r="GT209" s="23"/>
      <c r="GU209" s="20"/>
      <c r="GV209" s="23"/>
      <c r="GW209" s="20"/>
      <c r="GX209" s="23"/>
      <c r="GY209" s="20"/>
      <c r="GZ209" s="23"/>
      <c r="HA209" s="20"/>
      <c r="HB209" s="23"/>
      <c r="HC209" s="20"/>
      <c r="HD209" s="23"/>
      <c r="HE209" s="20"/>
      <c r="HF209" s="23"/>
      <c r="HG209" s="20"/>
      <c r="HH209" s="23"/>
      <c r="HI209" s="20"/>
      <c r="HJ209" s="23"/>
      <c r="HK209" s="20"/>
      <c r="HL209" s="23"/>
      <c r="HM209" s="20"/>
      <c r="HN209" s="23"/>
      <c r="HO209" s="20"/>
      <c r="HP209" s="23"/>
      <c r="HQ209" s="20"/>
      <c r="HR209" s="23"/>
      <c r="HS209" s="20"/>
      <c r="HT209" s="23"/>
      <c r="HU209" s="20"/>
      <c r="HV209" s="23"/>
      <c r="HW209" s="20"/>
    </row>
    <row r="210" spans="1:231">
      <c r="A210" s="1"/>
      <c r="E210" s="20"/>
      <c r="F210" s="20"/>
      <c r="G210" s="20"/>
      <c r="H210" s="20"/>
      <c r="I210" s="23"/>
    </row>
    <row r="211" spans="1:231" ht="16.5" hidden="1" customHeight="1">
      <c r="A211" s="1"/>
    </row>
    <row r="212" spans="1:231" ht="16.5" hidden="1" customHeight="1">
      <c r="A212" s="1"/>
    </row>
    <row r="213" spans="1:231" ht="16.5" hidden="1" customHeight="1">
      <c r="A213" s="1"/>
    </row>
    <row r="214" spans="1:231" ht="16.5" hidden="1" customHeight="1">
      <c r="A214" s="1"/>
    </row>
    <row r="215" spans="1:231" ht="16.5" hidden="1" customHeight="1">
      <c r="A215" s="1"/>
    </row>
    <row r="216" spans="1:231" ht="16.5" hidden="1" customHeight="1">
      <c r="A216" s="1"/>
    </row>
    <row r="217" spans="1:231" ht="16.5" hidden="1" customHeight="1">
      <c r="A217" s="1"/>
    </row>
    <row r="218" spans="1:231" ht="16.5" hidden="1" customHeight="1">
      <c r="A218" s="1"/>
    </row>
    <row r="219" spans="1:231" s="32" customFormat="1" hidden="1">
      <c r="E219" s="1"/>
      <c r="F219" s="1"/>
      <c r="G219" s="1"/>
      <c r="H219" s="1"/>
      <c r="I219" s="1"/>
    </row>
    <row r="220" spans="1:231" hidden="1">
      <c r="A220" s="20"/>
      <c r="B220" s="23"/>
      <c r="C220" s="20"/>
      <c r="D220" s="23"/>
      <c r="E220" s="32"/>
      <c r="F220" s="32"/>
      <c r="G220" s="32"/>
      <c r="H220" s="32"/>
      <c r="I220" s="32"/>
      <c r="J220" s="20"/>
      <c r="K220" s="20"/>
      <c r="L220" s="23"/>
      <c r="M220" s="20"/>
      <c r="N220" s="23"/>
      <c r="O220" s="20"/>
      <c r="P220" s="23"/>
      <c r="Q220" s="20"/>
      <c r="R220" s="23"/>
      <c r="S220" s="20"/>
      <c r="T220" s="23"/>
      <c r="U220" s="20"/>
      <c r="V220" s="23"/>
      <c r="W220" s="20"/>
      <c r="X220" s="23"/>
      <c r="Y220" s="20"/>
      <c r="Z220" s="23"/>
      <c r="AA220" s="20"/>
      <c r="AB220" s="23"/>
      <c r="AC220" s="20"/>
      <c r="AD220" s="23"/>
      <c r="AE220" s="20"/>
      <c r="AF220" s="23"/>
      <c r="AG220" s="20"/>
      <c r="AH220" s="23"/>
      <c r="AI220" s="20"/>
      <c r="AJ220" s="23"/>
      <c r="AK220" s="20"/>
      <c r="AL220" s="23"/>
      <c r="AM220" s="20"/>
      <c r="AN220" s="23"/>
      <c r="AO220" s="20"/>
      <c r="AP220" s="23"/>
      <c r="AQ220" s="20"/>
      <c r="AR220" s="23"/>
      <c r="AS220" s="20"/>
      <c r="AT220" s="23"/>
      <c r="AU220" s="20"/>
      <c r="AV220" s="23"/>
      <c r="AW220" s="20"/>
      <c r="AX220" s="23"/>
      <c r="AY220" s="20"/>
      <c r="AZ220" s="23"/>
      <c r="BA220" s="20"/>
      <c r="BB220" s="23"/>
      <c r="BC220" s="20"/>
      <c r="BD220" s="23"/>
      <c r="BE220" s="20"/>
      <c r="BF220" s="23"/>
      <c r="BG220" s="20"/>
      <c r="BH220" s="23"/>
      <c r="BI220" s="20"/>
      <c r="BJ220" s="23"/>
      <c r="BK220" s="20"/>
      <c r="BL220" s="23"/>
      <c r="BM220" s="20"/>
      <c r="BN220" s="23"/>
      <c r="BO220" s="20"/>
      <c r="BP220" s="23"/>
      <c r="BQ220" s="20"/>
      <c r="BR220" s="23"/>
      <c r="BS220" s="20"/>
      <c r="BT220" s="23"/>
      <c r="BU220" s="20"/>
      <c r="BV220" s="23"/>
      <c r="BW220" s="20"/>
      <c r="BX220" s="23"/>
      <c r="BY220" s="20"/>
      <c r="BZ220" s="23"/>
      <c r="CA220" s="20"/>
      <c r="CB220" s="23"/>
      <c r="CC220" s="20"/>
      <c r="CD220" s="23"/>
      <c r="CE220" s="20"/>
      <c r="CF220" s="23"/>
      <c r="CG220" s="20"/>
      <c r="CH220" s="23"/>
      <c r="CI220" s="20"/>
      <c r="CJ220" s="23"/>
      <c r="CK220" s="20"/>
      <c r="CL220" s="23"/>
      <c r="CM220" s="20"/>
      <c r="CN220" s="23"/>
      <c r="CO220" s="20"/>
      <c r="CP220" s="23"/>
      <c r="CQ220" s="20"/>
      <c r="CR220" s="23"/>
      <c r="CS220" s="20"/>
      <c r="CT220" s="23"/>
      <c r="CU220" s="20"/>
      <c r="CV220" s="23"/>
      <c r="CW220" s="20"/>
      <c r="CX220" s="23"/>
      <c r="CY220" s="20"/>
      <c r="CZ220" s="23"/>
      <c r="DA220" s="20"/>
      <c r="DB220" s="23"/>
      <c r="DC220" s="20"/>
      <c r="DD220" s="23"/>
      <c r="DE220" s="20"/>
      <c r="DF220" s="23"/>
      <c r="DG220" s="20"/>
      <c r="DH220" s="23"/>
      <c r="DI220" s="20"/>
      <c r="DJ220" s="23"/>
      <c r="DK220" s="20"/>
      <c r="DL220" s="23"/>
      <c r="DM220" s="20"/>
      <c r="DN220" s="23"/>
      <c r="DO220" s="20"/>
      <c r="DP220" s="23"/>
      <c r="DQ220" s="20"/>
      <c r="DR220" s="23"/>
      <c r="DS220" s="20"/>
      <c r="DT220" s="23"/>
      <c r="DU220" s="20"/>
      <c r="DV220" s="23"/>
      <c r="DW220" s="20"/>
      <c r="DX220" s="23"/>
      <c r="DY220" s="20"/>
      <c r="DZ220" s="23"/>
      <c r="EA220" s="20"/>
      <c r="EB220" s="23"/>
      <c r="EC220" s="20"/>
      <c r="ED220" s="23"/>
      <c r="EE220" s="20"/>
      <c r="EF220" s="23"/>
      <c r="EG220" s="20"/>
      <c r="EH220" s="23"/>
      <c r="EI220" s="20"/>
      <c r="EJ220" s="23"/>
      <c r="EK220" s="20"/>
      <c r="EL220" s="23"/>
      <c r="EM220" s="20"/>
      <c r="EN220" s="23"/>
      <c r="EO220" s="20"/>
      <c r="EP220" s="23"/>
      <c r="EQ220" s="20"/>
      <c r="ER220" s="23"/>
      <c r="ES220" s="20"/>
      <c r="ET220" s="23"/>
      <c r="EU220" s="20"/>
      <c r="EV220" s="23"/>
      <c r="EW220" s="20"/>
      <c r="EX220" s="23"/>
      <c r="EY220" s="20"/>
      <c r="EZ220" s="23"/>
      <c r="FA220" s="20"/>
      <c r="FB220" s="23"/>
      <c r="FC220" s="20"/>
      <c r="FD220" s="23"/>
      <c r="FE220" s="20"/>
      <c r="FF220" s="23"/>
      <c r="FG220" s="20"/>
      <c r="FH220" s="23"/>
      <c r="FI220" s="20"/>
      <c r="FJ220" s="23"/>
      <c r="FK220" s="20"/>
      <c r="FL220" s="23"/>
      <c r="FM220" s="20"/>
      <c r="FN220" s="23"/>
      <c r="FO220" s="20"/>
      <c r="FP220" s="23"/>
      <c r="FQ220" s="20"/>
      <c r="FR220" s="23"/>
      <c r="FS220" s="20"/>
      <c r="FT220" s="23"/>
      <c r="FU220" s="20"/>
      <c r="FV220" s="23"/>
      <c r="FW220" s="20"/>
      <c r="FX220" s="23"/>
      <c r="FY220" s="20"/>
      <c r="FZ220" s="23"/>
      <c r="GA220" s="20"/>
      <c r="GB220" s="23"/>
      <c r="GC220" s="20"/>
      <c r="GD220" s="23"/>
      <c r="GE220" s="20"/>
      <c r="GF220" s="23"/>
      <c r="GG220" s="20"/>
      <c r="GH220" s="23"/>
      <c r="GI220" s="20"/>
      <c r="GJ220" s="23"/>
      <c r="GK220" s="20"/>
      <c r="GL220" s="23"/>
      <c r="GM220" s="20"/>
      <c r="GN220" s="23"/>
      <c r="GO220" s="20"/>
      <c r="GP220" s="23"/>
      <c r="GQ220" s="20"/>
      <c r="GR220" s="23"/>
      <c r="GS220" s="20"/>
      <c r="GT220" s="23"/>
      <c r="GU220" s="20"/>
      <c r="GV220" s="23"/>
      <c r="GW220" s="20"/>
      <c r="GX220" s="23"/>
      <c r="GY220" s="20"/>
      <c r="GZ220" s="23"/>
      <c r="HA220" s="20"/>
      <c r="HB220" s="23"/>
      <c r="HC220" s="20"/>
      <c r="HD220" s="23"/>
      <c r="HE220" s="20"/>
      <c r="HF220" s="23"/>
      <c r="HG220" s="20"/>
      <c r="HH220" s="23"/>
      <c r="HI220" s="20"/>
      <c r="HJ220" s="23"/>
      <c r="HK220" s="20"/>
      <c r="HL220" s="23"/>
      <c r="HM220" s="20"/>
      <c r="HN220" s="23"/>
      <c r="HO220" s="20"/>
      <c r="HP220" s="23"/>
      <c r="HQ220" s="20"/>
      <c r="HR220" s="23"/>
      <c r="HS220" s="20"/>
      <c r="HT220" s="23"/>
      <c r="HU220" s="20"/>
      <c r="HV220" s="23"/>
      <c r="HW220" s="20"/>
    </row>
    <row r="221" spans="1:231" ht="39" hidden="1" customHeight="1">
      <c r="A221" s="20"/>
      <c r="B221" s="23"/>
      <c r="C221" s="20"/>
      <c r="D221" s="23"/>
      <c r="E221" s="20"/>
      <c r="F221" s="20"/>
      <c r="G221" s="20"/>
      <c r="H221" s="20"/>
      <c r="I221" s="23"/>
      <c r="J221" s="20"/>
      <c r="K221" s="20"/>
      <c r="L221" s="23"/>
      <c r="M221" s="20"/>
      <c r="N221" s="23"/>
      <c r="O221" s="20"/>
      <c r="P221" s="23"/>
      <c r="Q221" s="20"/>
      <c r="R221" s="23"/>
      <c r="S221" s="20"/>
      <c r="T221" s="23"/>
      <c r="U221" s="20"/>
      <c r="V221" s="23"/>
      <c r="W221" s="20"/>
      <c r="X221" s="23"/>
      <c r="Y221" s="20"/>
      <c r="Z221" s="23"/>
      <c r="AA221" s="20"/>
      <c r="AB221" s="23"/>
      <c r="AC221" s="20"/>
      <c r="AD221" s="23"/>
      <c r="AE221" s="20"/>
      <c r="AF221" s="23"/>
      <c r="AG221" s="20"/>
      <c r="AH221" s="23"/>
      <c r="AI221" s="20"/>
      <c r="AJ221" s="23"/>
      <c r="AK221" s="20"/>
      <c r="AL221" s="23"/>
      <c r="AM221" s="20"/>
      <c r="AN221" s="23"/>
      <c r="AO221" s="20"/>
      <c r="AP221" s="23"/>
      <c r="AQ221" s="20"/>
      <c r="AR221" s="23"/>
      <c r="AS221" s="20"/>
      <c r="AT221" s="23"/>
      <c r="AU221" s="20"/>
      <c r="AV221" s="23"/>
      <c r="AW221" s="20"/>
      <c r="AX221" s="23"/>
      <c r="AY221" s="20"/>
      <c r="AZ221" s="23"/>
      <c r="BA221" s="20"/>
      <c r="BB221" s="23"/>
      <c r="BC221" s="20"/>
      <c r="BD221" s="23"/>
      <c r="BE221" s="20"/>
      <c r="BF221" s="23"/>
      <c r="BG221" s="20"/>
      <c r="BH221" s="23"/>
      <c r="BI221" s="20"/>
      <c r="BJ221" s="23"/>
      <c r="BK221" s="20"/>
      <c r="BL221" s="23"/>
      <c r="BM221" s="20"/>
      <c r="BN221" s="23"/>
      <c r="BO221" s="20"/>
      <c r="BP221" s="23"/>
      <c r="BQ221" s="20"/>
      <c r="BR221" s="23"/>
      <c r="BS221" s="20"/>
      <c r="BT221" s="23"/>
      <c r="BU221" s="20"/>
      <c r="BV221" s="23"/>
      <c r="BW221" s="20"/>
      <c r="BX221" s="23"/>
      <c r="BY221" s="20"/>
      <c r="BZ221" s="23"/>
      <c r="CA221" s="20"/>
      <c r="CB221" s="23"/>
      <c r="CC221" s="20"/>
      <c r="CD221" s="23"/>
      <c r="CE221" s="20"/>
      <c r="CF221" s="23"/>
      <c r="CG221" s="20"/>
      <c r="CH221" s="23"/>
      <c r="CI221" s="20"/>
      <c r="CJ221" s="23"/>
      <c r="CK221" s="20"/>
      <c r="CL221" s="23"/>
      <c r="CM221" s="20"/>
      <c r="CN221" s="23"/>
      <c r="CO221" s="20"/>
      <c r="CP221" s="23"/>
      <c r="CQ221" s="20"/>
      <c r="CR221" s="23"/>
      <c r="CS221" s="20"/>
      <c r="CT221" s="23"/>
      <c r="CU221" s="20"/>
      <c r="CV221" s="23"/>
      <c r="CW221" s="20"/>
      <c r="CX221" s="23"/>
      <c r="CY221" s="20"/>
      <c r="CZ221" s="23"/>
      <c r="DA221" s="20"/>
      <c r="DB221" s="23"/>
      <c r="DC221" s="20"/>
      <c r="DD221" s="23"/>
      <c r="DE221" s="20"/>
      <c r="DF221" s="23"/>
      <c r="DG221" s="20"/>
      <c r="DH221" s="23"/>
      <c r="DI221" s="20"/>
      <c r="DJ221" s="23"/>
      <c r="DK221" s="20"/>
      <c r="DL221" s="23"/>
      <c r="DM221" s="20"/>
      <c r="DN221" s="23"/>
      <c r="DO221" s="20"/>
      <c r="DP221" s="23"/>
      <c r="DQ221" s="20"/>
      <c r="DR221" s="23"/>
      <c r="DS221" s="20"/>
      <c r="DT221" s="23"/>
      <c r="DU221" s="20"/>
      <c r="DV221" s="23"/>
      <c r="DW221" s="20"/>
      <c r="DX221" s="23"/>
      <c r="DY221" s="20"/>
      <c r="DZ221" s="23"/>
      <c r="EA221" s="20"/>
      <c r="EB221" s="23"/>
      <c r="EC221" s="20"/>
      <c r="ED221" s="23"/>
      <c r="EE221" s="20"/>
      <c r="EF221" s="23"/>
      <c r="EG221" s="20"/>
      <c r="EH221" s="23"/>
      <c r="EI221" s="20"/>
      <c r="EJ221" s="23"/>
      <c r="EK221" s="20"/>
      <c r="EL221" s="23"/>
      <c r="EM221" s="20"/>
      <c r="EN221" s="23"/>
      <c r="EO221" s="20"/>
      <c r="EP221" s="23"/>
      <c r="EQ221" s="20"/>
      <c r="ER221" s="23"/>
      <c r="ES221" s="20"/>
      <c r="ET221" s="23"/>
      <c r="EU221" s="20"/>
      <c r="EV221" s="23"/>
      <c r="EW221" s="20"/>
      <c r="EX221" s="23"/>
      <c r="EY221" s="20"/>
      <c r="EZ221" s="23"/>
      <c r="FA221" s="20"/>
      <c r="FB221" s="23"/>
      <c r="FC221" s="20"/>
      <c r="FD221" s="23"/>
      <c r="FE221" s="20"/>
      <c r="FF221" s="23"/>
      <c r="FG221" s="20"/>
      <c r="FH221" s="23"/>
      <c r="FI221" s="20"/>
      <c r="FJ221" s="23"/>
      <c r="FK221" s="20"/>
      <c r="FL221" s="23"/>
      <c r="FM221" s="20"/>
      <c r="FN221" s="23"/>
      <c r="FO221" s="20"/>
      <c r="FP221" s="23"/>
      <c r="FQ221" s="20"/>
      <c r="FR221" s="23"/>
      <c r="FS221" s="20"/>
      <c r="FT221" s="23"/>
      <c r="FU221" s="20"/>
      <c r="FV221" s="23"/>
      <c r="FW221" s="20"/>
      <c r="FX221" s="23"/>
      <c r="FY221" s="20"/>
      <c r="FZ221" s="23"/>
      <c r="GA221" s="20"/>
      <c r="GB221" s="23"/>
      <c r="GC221" s="20"/>
      <c r="GD221" s="23"/>
      <c r="GE221" s="20"/>
      <c r="GF221" s="23"/>
      <c r="GG221" s="20"/>
      <c r="GH221" s="23"/>
      <c r="GI221" s="20"/>
      <c r="GJ221" s="23"/>
      <c r="GK221" s="20"/>
      <c r="GL221" s="23"/>
      <c r="GM221" s="20"/>
      <c r="GN221" s="23"/>
      <c r="GO221" s="20"/>
      <c r="GP221" s="23"/>
      <c r="GQ221" s="20"/>
      <c r="GR221" s="23"/>
      <c r="GS221" s="20"/>
      <c r="GT221" s="23"/>
      <c r="GU221" s="20"/>
      <c r="GV221" s="23"/>
      <c r="GW221" s="20"/>
      <c r="GX221" s="23"/>
      <c r="GY221" s="20"/>
      <c r="GZ221" s="23"/>
      <c r="HA221" s="20"/>
      <c r="HB221" s="23"/>
      <c r="HC221" s="20"/>
      <c r="HD221" s="23"/>
      <c r="HE221" s="20"/>
      <c r="HF221" s="23"/>
      <c r="HG221" s="20"/>
      <c r="HH221" s="23"/>
      <c r="HI221" s="20"/>
      <c r="HJ221" s="23"/>
      <c r="HK221" s="20"/>
      <c r="HL221" s="23"/>
      <c r="HM221" s="20"/>
      <c r="HN221" s="23"/>
      <c r="HO221" s="20"/>
      <c r="HP221" s="23"/>
      <c r="HQ221" s="20"/>
      <c r="HR221" s="23"/>
      <c r="HS221" s="20"/>
      <c r="HT221" s="23"/>
      <c r="HU221" s="20"/>
      <c r="HV221" s="23"/>
      <c r="HW221" s="20"/>
    </row>
    <row r="222" spans="1:231" hidden="1">
      <c r="A222" s="1"/>
      <c r="E222" s="20"/>
      <c r="F222" s="20"/>
      <c r="G222" s="20"/>
      <c r="H222" s="20"/>
      <c r="I222" s="23"/>
    </row>
    <row r="223" spans="1:231" ht="16.5" hidden="1" customHeight="1">
      <c r="A223" s="1"/>
    </row>
    <row r="224" spans="1:231" ht="16.5" hidden="1" customHeight="1">
      <c r="A224" s="1"/>
    </row>
    <row r="225" spans="1:231" ht="16.5" hidden="1" customHeight="1">
      <c r="A225" s="1"/>
    </row>
    <row r="226" spans="1:231" ht="16.5" hidden="1" customHeight="1">
      <c r="A226" s="1"/>
    </row>
    <row r="227" spans="1:231" ht="16.5" hidden="1" customHeight="1">
      <c r="A227" s="1"/>
    </row>
    <row r="228" spans="1:231" ht="16.5" hidden="1" customHeight="1">
      <c r="A228" s="1"/>
    </row>
    <row r="229" spans="1:231" ht="16.5" hidden="1" customHeight="1">
      <c r="A229" s="1"/>
    </row>
    <row r="230" spans="1:231" ht="16.5" hidden="1" customHeight="1">
      <c r="A230" s="1"/>
    </row>
    <row r="231" spans="1:231" s="32" customFormat="1" hidden="1">
      <c r="E231" s="1"/>
      <c r="F231" s="1"/>
      <c r="G231" s="1"/>
      <c r="H231" s="1"/>
      <c r="I231" s="1"/>
    </row>
    <row r="232" spans="1:231" hidden="1">
      <c r="A232" s="20"/>
      <c r="B232" s="23"/>
      <c r="C232" s="20"/>
      <c r="D232" s="23"/>
      <c r="E232" s="32"/>
      <c r="F232" s="32"/>
      <c r="G232" s="32"/>
      <c r="H232" s="32"/>
      <c r="I232" s="32"/>
      <c r="J232" s="20"/>
      <c r="K232" s="20"/>
      <c r="L232" s="23"/>
      <c r="M232" s="20"/>
      <c r="N232" s="23"/>
      <c r="O232" s="20"/>
      <c r="P232" s="23"/>
      <c r="Q232" s="20"/>
      <c r="R232" s="23"/>
      <c r="S232" s="20"/>
      <c r="T232" s="23"/>
      <c r="U232" s="20"/>
      <c r="V232" s="23"/>
      <c r="W232" s="20"/>
      <c r="X232" s="23"/>
      <c r="Y232" s="20"/>
      <c r="Z232" s="23"/>
      <c r="AA232" s="20"/>
      <c r="AB232" s="23"/>
      <c r="AC232" s="20"/>
      <c r="AD232" s="23"/>
      <c r="AE232" s="20"/>
      <c r="AF232" s="23"/>
      <c r="AG232" s="20"/>
      <c r="AH232" s="23"/>
      <c r="AI232" s="20"/>
      <c r="AJ232" s="23"/>
      <c r="AK232" s="20"/>
      <c r="AL232" s="23"/>
      <c r="AM232" s="20"/>
      <c r="AN232" s="23"/>
      <c r="AO232" s="20"/>
      <c r="AP232" s="23"/>
      <c r="AQ232" s="20"/>
      <c r="AR232" s="23"/>
      <c r="AS232" s="20"/>
      <c r="AT232" s="23"/>
      <c r="AU232" s="20"/>
      <c r="AV232" s="23"/>
      <c r="AW232" s="20"/>
      <c r="AX232" s="23"/>
      <c r="AY232" s="20"/>
      <c r="AZ232" s="23"/>
      <c r="BA232" s="20"/>
      <c r="BB232" s="23"/>
      <c r="BC232" s="20"/>
      <c r="BD232" s="23"/>
      <c r="BE232" s="20"/>
      <c r="BF232" s="23"/>
      <c r="BG232" s="20"/>
      <c r="BH232" s="23"/>
      <c r="BI232" s="20"/>
      <c r="BJ232" s="23"/>
      <c r="BK232" s="20"/>
      <c r="BL232" s="23"/>
      <c r="BM232" s="20"/>
      <c r="BN232" s="23"/>
      <c r="BO232" s="20"/>
      <c r="BP232" s="23"/>
      <c r="BQ232" s="20"/>
      <c r="BR232" s="23"/>
      <c r="BS232" s="20"/>
      <c r="BT232" s="23"/>
      <c r="BU232" s="20"/>
      <c r="BV232" s="23"/>
      <c r="BW232" s="20"/>
      <c r="BX232" s="23"/>
      <c r="BY232" s="20"/>
      <c r="BZ232" s="23"/>
      <c r="CA232" s="20"/>
      <c r="CB232" s="23"/>
      <c r="CC232" s="20"/>
      <c r="CD232" s="23"/>
      <c r="CE232" s="20"/>
      <c r="CF232" s="23"/>
      <c r="CG232" s="20"/>
      <c r="CH232" s="23"/>
      <c r="CI232" s="20"/>
      <c r="CJ232" s="23"/>
      <c r="CK232" s="20"/>
      <c r="CL232" s="23"/>
      <c r="CM232" s="20"/>
      <c r="CN232" s="23"/>
      <c r="CO232" s="20"/>
      <c r="CP232" s="23"/>
      <c r="CQ232" s="20"/>
      <c r="CR232" s="23"/>
      <c r="CS232" s="20"/>
      <c r="CT232" s="23"/>
      <c r="CU232" s="20"/>
      <c r="CV232" s="23"/>
      <c r="CW232" s="20"/>
      <c r="CX232" s="23"/>
      <c r="CY232" s="20"/>
      <c r="CZ232" s="23"/>
      <c r="DA232" s="20"/>
      <c r="DB232" s="23"/>
      <c r="DC232" s="20"/>
      <c r="DD232" s="23"/>
      <c r="DE232" s="20"/>
      <c r="DF232" s="23"/>
      <c r="DG232" s="20"/>
      <c r="DH232" s="23"/>
      <c r="DI232" s="20"/>
      <c r="DJ232" s="23"/>
      <c r="DK232" s="20"/>
      <c r="DL232" s="23"/>
      <c r="DM232" s="20"/>
      <c r="DN232" s="23"/>
      <c r="DO232" s="20"/>
      <c r="DP232" s="23"/>
      <c r="DQ232" s="20"/>
      <c r="DR232" s="23"/>
      <c r="DS232" s="20"/>
      <c r="DT232" s="23"/>
      <c r="DU232" s="20"/>
      <c r="DV232" s="23"/>
      <c r="DW232" s="20"/>
      <c r="DX232" s="23"/>
      <c r="DY232" s="20"/>
      <c r="DZ232" s="23"/>
      <c r="EA232" s="20"/>
      <c r="EB232" s="23"/>
      <c r="EC232" s="20"/>
      <c r="ED232" s="23"/>
      <c r="EE232" s="20"/>
      <c r="EF232" s="23"/>
      <c r="EG232" s="20"/>
      <c r="EH232" s="23"/>
      <c r="EI232" s="20"/>
      <c r="EJ232" s="23"/>
      <c r="EK232" s="20"/>
      <c r="EL232" s="23"/>
      <c r="EM232" s="20"/>
      <c r="EN232" s="23"/>
      <c r="EO232" s="20"/>
      <c r="EP232" s="23"/>
      <c r="EQ232" s="20"/>
      <c r="ER232" s="23"/>
      <c r="ES232" s="20"/>
      <c r="ET232" s="23"/>
      <c r="EU232" s="20"/>
      <c r="EV232" s="23"/>
      <c r="EW232" s="20"/>
      <c r="EX232" s="23"/>
      <c r="EY232" s="20"/>
      <c r="EZ232" s="23"/>
      <c r="FA232" s="20"/>
      <c r="FB232" s="23"/>
      <c r="FC232" s="20"/>
      <c r="FD232" s="23"/>
      <c r="FE232" s="20"/>
      <c r="FF232" s="23"/>
      <c r="FG232" s="20"/>
      <c r="FH232" s="23"/>
      <c r="FI232" s="20"/>
      <c r="FJ232" s="23"/>
      <c r="FK232" s="20"/>
      <c r="FL232" s="23"/>
      <c r="FM232" s="20"/>
      <c r="FN232" s="23"/>
      <c r="FO232" s="20"/>
      <c r="FP232" s="23"/>
      <c r="FQ232" s="20"/>
      <c r="FR232" s="23"/>
      <c r="FS232" s="20"/>
      <c r="FT232" s="23"/>
      <c r="FU232" s="20"/>
      <c r="FV232" s="23"/>
      <c r="FW232" s="20"/>
      <c r="FX232" s="23"/>
      <c r="FY232" s="20"/>
      <c r="FZ232" s="23"/>
      <c r="GA232" s="20"/>
      <c r="GB232" s="23"/>
      <c r="GC232" s="20"/>
      <c r="GD232" s="23"/>
      <c r="GE232" s="20"/>
      <c r="GF232" s="23"/>
      <c r="GG232" s="20"/>
      <c r="GH232" s="23"/>
      <c r="GI232" s="20"/>
      <c r="GJ232" s="23"/>
      <c r="GK232" s="20"/>
      <c r="GL232" s="23"/>
      <c r="GM232" s="20"/>
      <c r="GN232" s="23"/>
      <c r="GO232" s="20"/>
      <c r="GP232" s="23"/>
      <c r="GQ232" s="20"/>
      <c r="GR232" s="23"/>
      <c r="GS232" s="20"/>
      <c r="GT232" s="23"/>
      <c r="GU232" s="20"/>
      <c r="GV232" s="23"/>
      <c r="GW232" s="20"/>
      <c r="GX232" s="23"/>
      <c r="GY232" s="20"/>
      <c r="GZ232" s="23"/>
      <c r="HA232" s="20"/>
      <c r="HB232" s="23"/>
      <c r="HC232" s="20"/>
      <c r="HD232" s="23"/>
      <c r="HE232" s="20"/>
      <c r="HF232" s="23"/>
      <c r="HG232" s="20"/>
      <c r="HH232" s="23"/>
      <c r="HI232" s="20"/>
      <c r="HJ232" s="23"/>
      <c r="HK232" s="20"/>
      <c r="HL232" s="23"/>
      <c r="HM232" s="20"/>
      <c r="HN232" s="23"/>
      <c r="HO232" s="20"/>
      <c r="HP232" s="23"/>
      <c r="HQ232" s="20"/>
      <c r="HR232" s="23"/>
      <c r="HS232" s="20"/>
      <c r="HT232" s="23"/>
      <c r="HU232" s="20"/>
      <c r="HV232" s="23"/>
      <c r="HW232" s="20"/>
    </row>
    <row r="233" spans="1:231" ht="39" hidden="1" customHeight="1">
      <c r="A233" s="20"/>
      <c r="B233" s="23"/>
      <c r="C233" s="20"/>
      <c r="D233" s="23"/>
      <c r="E233" s="20"/>
      <c r="F233" s="20"/>
      <c r="G233" s="20"/>
      <c r="H233" s="20"/>
      <c r="I233" s="23"/>
      <c r="J233" s="20"/>
      <c r="K233" s="20"/>
      <c r="L233" s="23"/>
      <c r="M233" s="20"/>
      <c r="N233" s="23"/>
      <c r="O233" s="20"/>
      <c r="P233" s="23"/>
      <c r="Q233" s="20"/>
      <c r="R233" s="23"/>
      <c r="S233" s="20"/>
      <c r="T233" s="23"/>
      <c r="U233" s="20"/>
      <c r="V233" s="23"/>
      <c r="W233" s="20"/>
      <c r="X233" s="23"/>
      <c r="Y233" s="20"/>
      <c r="Z233" s="23"/>
      <c r="AA233" s="20"/>
      <c r="AB233" s="23"/>
      <c r="AC233" s="20"/>
      <c r="AD233" s="23"/>
      <c r="AE233" s="20"/>
      <c r="AF233" s="23"/>
      <c r="AG233" s="20"/>
      <c r="AH233" s="23"/>
      <c r="AI233" s="20"/>
      <c r="AJ233" s="23"/>
      <c r="AK233" s="20"/>
      <c r="AL233" s="23"/>
      <c r="AM233" s="20"/>
      <c r="AN233" s="23"/>
      <c r="AO233" s="20"/>
      <c r="AP233" s="23"/>
      <c r="AQ233" s="20"/>
      <c r="AR233" s="23"/>
      <c r="AS233" s="20"/>
      <c r="AT233" s="23"/>
      <c r="AU233" s="20"/>
      <c r="AV233" s="23"/>
      <c r="AW233" s="20"/>
      <c r="AX233" s="23"/>
      <c r="AY233" s="20"/>
      <c r="AZ233" s="23"/>
      <c r="BA233" s="20"/>
      <c r="BB233" s="23"/>
      <c r="BC233" s="20"/>
      <c r="BD233" s="23"/>
      <c r="BE233" s="20"/>
      <c r="BF233" s="23"/>
      <c r="BG233" s="20"/>
      <c r="BH233" s="23"/>
      <c r="BI233" s="20"/>
      <c r="BJ233" s="23"/>
      <c r="BK233" s="20"/>
      <c r="BL233" s="23"/>
      <c r="BM233" s="20"/>
      <c r="BN233" s="23"/>
      <c r="BO233" s="20"/>
      <c r="BP233" s="23"/>
      <c r="BQ233" s="20"/>
      <c r="BR233" s="23"/>
      <c r="BS233" s="20"/>
      <c r="BT233" s="23"/>
      <c r="BU233" s="20"/>
      <c r="BV233" s="23"/>
      <c r="BW233" s="20"/>
      <c r="BX233" s="23"/>
      <c r="BY233" s="20"/>
      <c r="BZ233" s="23"/>
      <c r="CA233" s="20"/>
      <c r="CB233" s="23"/>
      <c r="CC233" s="20"/>
      <c r="CD233" s="23"/>
      <c r="CE233" s="20"/>
      <c r="CF233" s="23"/>
      <c r="CG233" s="20"/>
      <c r="CH233" s="23"/>
      <c r="CI233" s="20"/>
      <c r="CJ233" s="23"/>
      <c r="CK233" s="20"/>
      <c r="CL233" s="23"/>
      <c r="CM233" s="20"/>
      <c r="CN233" s="23"/>
      <c r="CO233" s="20"/>
      <c r="CP233" s="23"/>
      <c r="CQ233" s="20"/>
      <c r="CR233" s="23"/>
      <c r="CS233" s="20"/>
      <c r="CT233" s="23"/>
      <c r="CU233" s="20"/>
      <c r="CV233" s="23"/>
      <c r="CW233" s="20"/>
      <c r="CX233" s="23"/>
      <c r="CY233" s="20"/>
      <c r="CZ233" s="23"/>
      <c r="DA233" s="20"/>
      <c r="DB233" s="23"/>
      <c r="DC233" s="20"/>
      <c r="DD233" s="23"/>
      <c r="DE233" s="20"/>
      <c r="DF233" s="23"/>
      <c r="DG233" s="20"/>
      <c r="DH233" s="23"/>
      <c r="DI233" s="20"/>
      <c r="DJ233" s="23"/>
      <c r="DK233" s="20"/>
      <c r="DL233" s="23"/>
      <c r="DM233" s="20"/>
      <c r="DN233" s="23"/>
      <c r="DO233" s="20"/>
      <c r="DP233" s="23"/>
      <c r="DQ233" s="20"/>
      <c r="DR233" s="23"/>
      <c r="DS233" s="20"/>
      <c r="DT233" s="23"/>
      <c r="DU233" s="20"/>
      <c r="DV233" s="23"/>
      <c r="DW233" s="20"/>
      <c r="DX233" s="23"/>
      <c r="DY233" s="20"/>
      <c r="DZ233" s="23"/>
      <c r="EA233" s="20"/>
      <c r="EB233" s="23"/>
      <c r="EC233" s="20"/>
      <c r="ED233" s="23"/>
      <c r="EE233" s="20"/>
      <c r="EF233" s="23"/>
      <c r="EG233" s="20"/>
      <c r="EH233" s="23"/>
      <c r="EI233" s="20"/>
      <c r="EJ233" s="23"/>
      <c r="EK233" s="20"/>
      <c r="EL233" s="23"/>
      <c r="EM233" s="20"/>
      <c r="EN233" s="23"/>
      <c r="EO233" s="20"/>
      <c r="EP233" s="23"/>
      <c r="EQ233" s="20"/>
      <c r="ER233" s="23"/>
      <c r="ES233" s="20"/>
      <c r="ET233" s="23"/>
      <c r="EU233" s="20"/>
      <c r="EV233" s="23"/>
      <c r="EW233" s="20"/>
      <c r="EX233" s="23"/>
      <c r="EY233" s="20"/>
      <c r="EZ233" s="23"/>
      <c r="FA233" s="20"/>
      <c r="FB233" s="23"/>
      <c r="FC233" s="20"/>
      <c r="FD233" s="23"/>
      <c r="FE233" s="20"/>
      <c r="FF233" s="23"/>
      <c r="FG233" s="20"/>
      <c r="FH233" s="23"/>
      <c r="FI233" s="20"/>
      <c r="FJ233" s="23"/>
      <c r="FK233" s="20"/>
      <c r="FL233" s="23"/>
      <c r="FM233" s="20"/>
      <c r="FN233" s="23"/>
      <c r="FO233" s="20"/>
      <c r="FP233" s="23"/>
      <c r="FQ233" s="20"/>
      <c r="FR233" s="23"/>
      <c r="FS233" s="20"/>
      <c r="FT233" s="23"/>
      <c r="FU233" s="20"/>
      <c r="FV233" s="23"/>
      <c r="FW233" s="20"/>
      <c r="FX233" s="23"/>
      <c r="FY233" s="20"/>
      <c r="FZ233" s="23"/>
      <c r="GA233" s="20"/>
      <c r="GB233" s="23"/>
      <c r="GC233" s="20"/>
      <c r="GD233" s="23"/>
      <c r="GE233" s="20"/>
      <c r="GF233" s="23"/>
      <c r="GG233" s="20"/>
      <c r="GH233" s="23"/>
      <c r="GI233" s="20"/>
      <c r="GJ233" s="23"/>
      <c r="GK233" s="20"/>
      <c r="GL233" s="23"/>
      <c r="GM233" s="20"/>
      <c r="GN233" s="23"/>
      <c r="GO233" s="20"/>
      <c r="GP233" s="23"/>
      <c r="GQ233" s="20"/>
      <c r="GR233" s="23"/>
      <c r="GS233" s="20"/>
      <c r="GT233" s="23"/>
      <c r="GU233" s="20"/>
      <c r="GV233" s="23"/>
      <c r="GW233" s="20"/>
      <c r="GX233" s="23"/>
      <c r="GY233" s="20"/>
      <c r="GZ233" s="23"/>
      <c r="HA233" s="20"/>
      <c r="HB233" s="23"/>
      <c r="HC233" s="20"/>
      <c r="HD233" s="23"/>
      <c r="HE233" s="20"/>
      <c r="HF233" s="23"/>
      <c r="HG233" s="20"/>
      <c r="HH233" s="23"/>
      <c r="HI233" s="20"/>
      <c r="HJ233" s="23"/>
      <c r="HK233" s="20"/>
      <c r="HL233" s="23"/>
      <c r="HM233" s="20"/>
      <c r="HN233" s="23"/>
      <c r="HO233" s="20"/>
      <c r="HP233" s="23"/>
      <c r="HQ233" s="20"/>
      <c r="HR233" s="23"/>
      <c r="HS233" s="20"/>
      <c r="HT233" s="23"/>
      <c r="HU233" s="20"/>
      <c r="HV233" s="23"/>
      <c r="HW233" s="20"/>
    </row>
    <row r="234" spans="1:231">
      <c r="A234" s="1"/>
      <c r="E234" s="20"/>
      <c r="F234" s="20"/>
      <c r="G234" s="20"/>
      <c r="H234" s="20"/>
      <c r="I234" s="23"/>
    </row>
    <row r="235" spans="1:231" s="40" customFormat="1">
      <c r="E235" s="1"/>
      <c r="F235" s="1"/>
      <c r="G235" s="1"/>
      <c r="H235" s="1"/>
      <c r="I235" s="1"/>
    </row>
    <row r="236" spans="1:231" ht="22.5" customHeight="1">
      <c r="A236" s="1"/>
      <c r="E236" s="40"/>
      <c r="F236" s="40"/>
      <c r="G236" s="40"/>
      <c r="H236" s="40"/>
      <c r="I236" s="40"/>
    </row>
    <row r="237" spans="1:231" ht="38.25" customHeight="1">
      <c r="A237" s="1"/>
    </row>
    <row r="238" spans="1:231" ht="42.75" customHeight="1">
      <c r="A238" s="1"/>
    </row>
    <row r="239" spans="1:231" s="41" customFormat="1" ht="19.5" customHeight="1">
      <c r="E239" s="1"/>
      <c r="F239" s="1"/>
      <c r="G239" s="1"/>
      <c r="H239" s="1"/>
      <c r="I239" s="1"/>
    </row>
    <row r="240" spans="1:231" s="41" customFormat="1" ht="16.5" customHeight="1"/>
    <row r="241" spans="1:9" s="41" customFormat="1" ht="16.5" customHeight="1"/>
    <row r="242" spans="1:9" s="41" customFormat="1" ht="16.5" customHeight="1"/>
    <row r="243" spans="1:9" s="41" customFormat="1" ht="16.5" customHeight="1">
      <c r="A243" s="42"/>
      <c r="C243" s="42"/>
    </row>
    <row r="244" spans="1:9" s="41" customFormat="1" ht="16.5" customHeight="1"/>
    <row r="245" spans="1:9" s="41" customFormat="1" ht="16.5" customHeight="1"/>
    <row r="246" spans="1:9" s="41" customFormat="1" ht="16.5" customHeight="1"/>
    <row r="247" spans="1:9" s="41" customFormat="1" ht="16.5" customHeight="1"/>
    <row r="248" spans="1:9" s="41" customFormat="1" ht="22.5" customHeight="1">
      <c r="A248" s="43"/>
    </row>
    <row r="249" spans="1:9" s="41" customFormat="1" ht="26.25" customHeight="1">
      <c r="A249" s="43"/>
    </row>
    <row r="250" spans="1:9" s="41" customFormat="1" ht="7.5" customHeight="1"/>
    <row r="251" spans="1:9" s="41" customFormat="1"/>
    <row r="252" spans="1:9" s="41" customFormat="1"/>
    <row r="253" spans="1:9" s="41" customFormat="1"/>
    <row r="254" spans="1:9" s="43" customFormat="1">
      <c r="E254" s="41"/>
      <c r="F254" s="41"/>
      <c r="G254" s="41"/>
      <c r="H254" s="41"/>
      <c r="I254" s="41"/>
    </row>
    <row r="255" spans="1:9" s="32" customFormat="1">
      <c r="E255" s="43"/>
      <c r="F255" s="43"/>
      <c r="G255" s="43"/>
      <c r="H255" s="43"/>
      <c r="I255" s="43"/>
    </row>
    <row r="256" spans="1:9" s="32" customFormat="1"/>
    <row r="257" spans="1:231" s="32" customFormat="1" ht="34.5" customHeight="1"/>
    <row r="258" spans="1:231" s="32" customFormat="1"/>
    <row r="259" spans="1:231" s="32" customFormat="1" ht="16.5" customHeight="1"/>
    <row r="260" spans="1:231" ht="16.5" customHeight="1">
      <c r="A260" s="1"/>
      <c r="E260" s="32"/>
      <c r="F260" s="32"/>
      <c r="G260" s="32"/>
      <c r="H260" s="32"/>
      <c r="I260" s="32"/>
    </row>
    <row r="261" spans="1:231" ht="16.5" customHeight="1">
      <c r="A261" s="1"/>
    </row>
    <row r="262" spans="1:231" ht="16.5" customHeight="1">
      <c r="A262" s="1"/>
    </row>
    <row r="263" spans="1:231" ht="16.5" customHeight="1">
      <c r="A263" s="1"/>
    </row>
    <row r="264" spans="1:231" ht="16.5" customHeight="1">
      <c r="A264" s="1"/>
    </row>
    <row r="265" spans="1:231" ht="16.5" customHeight="1">
      <c r="A265" s="1"/>
    </row>
    <row r="266" spans="1:231" ht="16.5" customHeight="1">
      <c r="A266" s="1"/>
    </row>
    <row r="267" spans="1:231" ht="16.5" customHeight="1">
      <c r="A267" s="1"/>
    </row>
    <row r="268" spans="1:231">
      <c r="A268" s="1"/>
    </row>
    <row r="269" spans="1:231">
      <c r="A269" s="20"/>
      <c r="B269" s="23"/>
      <c r="C269" s="20"/>
      <c r="D269" s="23"/>
      <c r="J269" s="20"/>
      <c r="K269" s="20"/>
      <c r="L269" s="23"/>
      <c r="M269" s="20"/>
      <c r="N269" s="23"/>
      <c r="O269" s="20"/>
      <c r="P269" s="23"/>
      <c r="Q269" s="20"/>
      <c r="R269" s="23"/>
      <c r="S269" s="20"/>
      <c r="T269" s="23"/>
      <c r="U269" s="20"/>
      <c r="V269" s="23"/>
      <c r="W269" s="20"/>
      <c r="X269" s="23"/>
      <c r="Y269" s="20"/>
      <c r="Z269" s="23"/>
      <c r="AA269" s="20"/>
      <c r="AB269" s="23"/>
      <c r="AC269" s="20"/>
      <c r="AD269" s="23"/>
      <c r="AE269" s="20"/>
      <c r="AF269" s="23"/>
      <c r="AG269" s="20"/>
      <c r="AH269" s="23"/>
      <c r="AI269" s="20"/>
      <c r="AJ269" s="23"/>
      <c r="AK269" s="20"/>
      <c r="AL269" s="23"/>
      <c r="AM269" s="20"/>
      <c r="AN269" s="23"/>
      <c r="AO269" s="20"/>
      <c r="AP269" s="23"/>
      <c r="AQ269" s="20"/>
      <c r="AR269" s="23"/>
      <c r="AS269" s="20"/>
      <c r="AT269" s="23"/>
      <c r="AU269" s="20"/>
      <c r="AV269" s="23"/>
      <c r="AW269" s="20"/>
      <c r="AX269" s="23"/>
      <c r="AY269" s="20"/>
      <c r="AZ269" s="23"/>
      <c r="BA269" s="20"/>
      <c r="BB269" s="23"/>
      <c r="BC269" s="20"/>
      <c r="BD269" s="23"/>
      <c r="BE269" s="20"/>
      <c r="BF269" s="23"/>
      <c r="BG269" s="20"/>
      <c r="BH269" s="23"/>
      <c r="BI269" s="20"/>
      <c r="BJ269" s="23"/>
      <c r="BK269" s="20"/>
      <c r="BL269" s="23"/>
      <c r="BM269" s="20"/>
      <c r="BN269" s="23"/>
      <c r="BO269" s="20"/>
      <c r="BP269" s="23"/>
      <c r="BQ269" s="20"/>
      <c r="BR269" s="23"/>
      <c r="BS269" s="20"/>
      <c r="BT269" s="23"/>
      <c r="BU269" s="20"/>
      <c r="BV269" s="23"/>
      <c r="BW269" s="20"/>
      <c r="BX269" s="23"/>
      <c r="BY269" s="20"/>
      <c r="BZ269" s="23"/>
      <c r="CA269" s="20"/>
      <c r="CB269" s="23"/>
      <c r="CC269" s="20"/>
      <c r="CD269" s="23"/>
      <c r="CE269" s="20"/>
      <c r="CF269" s="23"/>
      <c r="CG269" s="20"/>
      <c r="CH269" s="23"/>
      <c r="CI269" s="20"/>
      <c r="CJ269" s="23"/>
      <c r="CK269" s="20"/>
      <c r="CL269" s="23"/>
      <c r="CM269" s="20"/>
      <c r="CN269" s="23"/>
      <c r="CO269" s="20"/>
      <c r="CP269" s="23"/>
      <c r="CQ269" s="20"/>
      <c r="CR269" s="23"/>
      <c r="CS269" s="20"/>
      <c r="CT269" s="23"/>
      <c r="CU269" s="20"/>
      <c r="CV269" s="23"/>
      <c r="CW269" s="20"/>
      <c r="CX269" s="23"/>
      <c r="CY269" s="20"/>
      <c r="CZ269" s="23"/>
      <c r="DA269" s="20"/>
      <c r="DB269" s="23"/>
      <c r="DC269" s="20"/>
      <c r="DD269" s="23"/>
      <c r="DE269" s="20"/>
      <c r="DF269" s="23"/>
      <c r="DG269" s="20"/>
      <c r="DH269" s="23"/>
      <c r="DI269" s="20"/>
      <c r="DJ269" s="23"/>
      <c r="DK269" s="20"/>
      <c r="DL269" s="23"/>
      <c r="DM269" s="20"/>
      <c r="DN269" s="23"/>
      <c r="DO269" s="20"/>
      <c r="DP269" s="23"/>
      <c r="DQ269" s="20"/>
      <c r="DR269" s="23"/>
      <c r="DS269" s="20"/>
      <c r="DT269" s="23"/>
      <c r="DU269" s="20"/>
      <c r="DV269" s="23"/>
      <c r="DW269" s="20"/>
      <c r="DX269" s="23"/>
      <c r="DY269" s="20"/>
      <c r="DZ269" s="23"/>
      <c r="EA269" s="20"/>
      <c r="EB269" s="23"/>
      <c r="EC269" s="20"/>
      <c r="ED269" s="23"/>
      <c r="EE269" s="20"/>
      <c r="EF269" s="23"/>
      <c r="EG269" s="20"/>
      <c r="EH269" s="23"/>
      <c r="EI269" s="20"/>
      <c r="EJ269" s="23"/>
      <c r="EK269" s="20"/>
      <c r="EL269" s="23"/>
      <c r="EM269" s="20"/>
      <c r="EN269" s="23"/>
      <c r="EO269" s="20"/>
      <c r="EP269" s="23"/>
      <c r="EQ269" s="20"/>
      <c r="ER269" s="23"/>
      <c r="ES269" s="20"/>
      <c r="ET269" s="23"/>
      <c r="EU269" s="20"/>
      <c r="EV269" s="23"/>
      <c r="EW269" s="20"/>
      <c r="EX269" s="23"/>
      <c r="EY269" s="20"/>
      <c r="EZ269" s="23"/>
      <c r="FA269" s="20"/>
      <c r="FB269" s="23"/>
      <c r="FC269" s="20"/>
      <c r="FD269" s="23"/>
      <c r="FE269" s="20"/>
      <c r="FF269" s="23"/>
      <c r="FG269" s="20"/>
      <c r="FH269" s="23"/>
      <c r="FI269" s="20"/>
      <c r="FJ269" s="23"/>
      <c r="FK269" s="20"/>
      <c r="FL269" s="23"/>
      <c r="FM269" s="20"/>
      <c r="FN269" s="23"/>
      <c r="FO269" s="20"/>
      <c r="FP269" s="23"/>
      <c r="FQ269" s="20"/>
      <c r="FR269" s="23"/>
      <c r="FS269" s="20"/>
      <c r="FT269" s="23"/>
      <c r="FU269" s="20"/>
      <c r="FV269" s="23"/>
      <c r="FW269" s="20"/>
      <c r="FX269" s="23"/>
      <c r="FY269" s="20"/>
      <c r="FZ269" s="23"/>
      <c r="GA269" s="20"/>
      <c r="GB269" s="23"/>
      <c r="GC269" s="20"/>
      <c r="GD269" s="23"/>
      <c r="GE269" s="20"/>
      <c r="GF269" s="23"/>
      <c r="GG269" s="20"/>
      <c r="GH269" s="23"/>
      <c r="GI269" s="20"/>
      <c r="GJ269" s="23"/>
      <c r="GK269" s="20"/>
      <c r="GL269" s="23"/>
      <c r="GM269" s="20"/>
      <c r="GN269" s="23"/>
      <c r="GO269" s="20"/>
      <c r="GP269" s="23"/>
      <c r="GQ269" s="20"/>
      <c r="GR269" s="23"/>
      <c r="GS269" s="20"/>
      <c r="GT269" s="23"/>
      <c r="GU269" s="20"/>
      <c r="GV269" s="23"/>
      <c r="GW269" s="20"/>
      <c r="GX269" s="23"/>
      <c r="GY269" s="20"/>
      <c r="GZ269" s="23"/>
      <c r="HA269" s="20"/>
      <c r="HB269" s="23"/>
      <c r="HC269" s="20"/>
      <c r="HD269" s="23"/>
      <c r="HE269" s="20"/>
      <c r="HF269" s="23"/>
      <c r="HG269" s="20"/>
      <c r="HH269" s="23"/>
      <c r="HI269" s="20"/>
      <c r="HJ269" s="23"/>
      <c r="HK269" s="20"/>
      <c r="HL269" s="23"/>
      <c r="HM269" s="20"/>
      <c r="HN269" s="23"/>
      <c r="HO269" s="20"/>
      <c r="HP269" s="23"/>
      <c r="HQ269" s="20"/>
      <c r="HR269" s="23"/>
      <c r="HS269" s="20"/>
      <c r="HT269" s="23"/>
      <c r="HU269" s="20"/>
      <c r="HV269" s="23"/>
      <c r="HW269" s="20"/>
    </row>
    <row r="270" spans="1:231" ht="39" customHeight="1">
      <c r="A270" s="20"/>
      <c r="B270" s="23"/>
      <c r="C270" s="20"/>
      <c r="D270" s="23"/>
      <c r="E270" s="20"/>
      <c r="F270" s="20"/>
      <c r="G270" s="20"/>
      <c r="H270" s="20"/>
      <c r="I270" s="23"/>
      <c r="J270" s="20"/>
      <c r="K270" s="20"/>
      <c r="L270" s="23"/>
      <c r="M270" s="20"/>
      <c r="N270" s="23"/>
      <c r="O270" s="20"/>
      <c r="P270" s="23"/>
      <c r="Q270" s="20"/>
      <c r="R270" s="23"/>
      <c r="S270" s="20"/>
      <c r="T270" s="23"/>
      <c r="U270" s="20"/>
      <c r="V270" s="23"/>
      <c r="W270" s="20"/>
      <c r="X270" s="23"/>
      <c r="Y270" s="20"/>
      <c r="Z270" s="23"/>
      <c r="AA270" s="20"/>
      <c r="AB270" s="23"/>
      <c r="AC270" s="20"/>
      <c r="AD270" s="23"/>
      <c r="AE270" s="20"/>
      <c r="AF270" s="23"/>
      <c r="AG270" s="20"/>
      <c r="AH270" s="23"/>
      <c r="AI270" s="20"/>
      <c r="AJ270" s="23"/>
      <c r="AK270" s="20"/>
      <c r="AL270" s="23"/>
      <c r="AM270" s="20"/>
      <c r="AN270" s="23"/>
      <c r="AO270" s="20"/>
      <c r="AP270" s="23"/>
      <c r="AQ270" s="20"/>
      <c r="AR270" s="23"/>
      <c r="AS270" s="20"/>
      <c r="AT270" s="23"/>
      <c r="AU270" s="20"/>
      <c r="AV270" s="23"/>
      <c r="AW270" s="20"/>
      <c r="AX270" s="23"/>
      <c r="AY270" s="20"/>
      <c r="AZ270" s="23"/>
      <c r="BA270" s="20"/>
      <c r="BB270" s="23"/>
      <c r="BC270" s="20"/>
      <c r="BD270" s="23"/>
      <c r="BE270" s="20"/>
      <c r="BF270" s="23"/>
      <c r="BG270" s="20"/>
      <c r="BH270" s="23"/>
      <c r="BI270" s="20"/>
      <c r="BJ270" s="23"/>
      <c r="BK270" s="20"/>
      <c r="BL270" s="23"/>
      <c r="BM270" s="20"/>
      <c r="BN270" s="23"/>
      <c r="BO270" s="20"/>
      <c r="BP270" s="23"/>
      <c r="BQ270" s="20"/>
      <c r="BR270" s="23"/>
      <c r="BS270" s="20"/>
      <c r="BT270" s="23"/>
      <c r="BU270" s="20"/>
      <c r="BV270" s="23"/>
      <c r="BW270" s="20"/>
      <c r="BX270" s="23"/>
      <c r="BY270" s="20"/>
      <c r="BZ270" s="23"/>
      <c r="CA270" s="20"/>
      <c r="CB270" s="23"/>
      <c r="CC270" s="20"/>
      <c r="CD270" s="23"/>
      <c r="CE270" s="20"/>
      <c r="CF270" s="23"/>
      <c r="CG270" s="20"/>
      <c r="CH270" s="23"/>
      <c r="CI270" s="20"/>
      <c r="CJ270" s="23"/>
      <c r="CK270" s="20"/>
      <c r="CL270" s="23"/>
      <c r="CM270" s="20"/>
      <c r="CN270" s="23"/>
      <c r="CO270" s="20"/>
      <c r="CP270" s="23"/>
      <c r="CQ270" s="20"/>
      <c r="CR270" s="23"/>
      <c r="CS270" s="20"/>
      <c r="CT270" s="23"/>
      <c r="CU270" s="20"/>
      <c r="CV270" s="23"/>
      <c r="CW270" s="20"/>
      <c r="CX270" s="23"/>
      <c r="CY270" s="20"/>
      <c r="CZ270" s="23"/>
      <c r="DA270" s="20"/>
      <c r="DB270" s="23"/>
      <c r="DC270" s="20"/>
      <c r="DD270" s="23"/>
      <c r="DE270" s="20"/>
      <c r="DF270" s="23"/>
      <c r="DG270" s="20"/>
      <c r="DH270" s="23"/>
      <c r="DI270" s="20"/>
      <c r="DJ270" s="23"/>
      <c r="DK270" s="20"/>
      <c r="DL270" s="23"/>
      <c r="DM270" s="20"/>
      <c r="DN270" s="23"/>
      <c r="DO270" s="20"/>
      <c r="DP270" s="23"/>
      <c r="DQ270" s="20"/>
      <c r="DR270" s="23"/>
      <c r="DS270" s="20"/>
      <c r="DT270" s="23"/>
      <c r="DU270" s="20"/>
      <c r="DV270" s="23"/>
      <c r="DW270" s="20"/>
      <c r="DX270" s="23"/>
      <c r="DY270" s="20"/>
      <c r="DZ270" s="23"/>
      <c r="EA270" s="20"/>
      <c r="EB270" s="23"/>
      <c r="EC270" s="20"/>
      <c r="ED270" s="23"/>
      <c r="EE270" s="20"/>
      <c r="EF270" s="23"/>
      <c r="EG270" s="20"/>
      <c r="EH270" s="23"/>
      <c r="EI270" s="20"/>
      <c r="EJ270" s="23"/>
      <c r="EK270" s="20"/>
      <c r="EL270" s="23"/>
      <c r="EM270" s="20"/>
      <c r="EN270" s="23"/>
      <c r="EO270" s="20"/>
      <c r="EP270" s="23"/>
      <c r="EQ270" s="20"/>
      <c r="ER270" s="23"/>
      <c r="ES270" s="20"/>
      <c r="ET270" s="23"/>
      <c r="EU270" s="20"/>
      <c r="EV270" s="23"/>
      <c r="EW270" s="20"/>
      <c r="EX270" s="23"/>
      <c r="EY270" s="20"/>
      <c r="EZ270" s="23"/>
      <c r="FA270" s="20"/>
      <c r="FB270" s="23"/>
      <c r="FC270" s="20"/>
      <c r="FD270" s="23"/>
      <c r="FE270" s="20"/>
      <c r="FF270" s="23"/>
      <c r="FG270" s="20"/>
      <c r="FH270" s="23"/>
      <c r="FI270" s="20"/>
      <c r="FJ270" s="23"/>
      <c r="FK270" s="20"/>
      <c r="FL270" s="23"/>
      <c r="FM270" s="20"/>
      <c r="FN270" s="23"/>
      <c r="FO270" s="20"/>
      <c r="FP270" s="23"/>
      <c r="FQ270" s="20"/>
      <c r="FR270" s="23"/>
      <c r="FS270" s="20"/>
      <c r="FT270" s="23"/>
      <c r="FU270" s="20"/>
      <c r="FV270" s="23"/>
      <c r="FW270" s="20"/>
      <c r="FX270" s="23"/>
      <c r="FY270" s="20"/>
      <c r="FZ270" s="23"/>
      <c r="GA270" s="20"/>
      <c r="GB270" s="23"/>
      <c r="GC270" s="20"/>
      <c r="GD270" s="23"/>
      <c r="GE270" s="20"/>
      <c r="GF270" s="23"/>
      <c r="GG270" s="20"/>
      <c r="GH270" s="23"/>
      <c r="GI270" s="20"/>
      <c r="GJ270" s="23"/>
      <c r="GK270" s="20"/>
      <c r="GL270" s="23"/>
      <c r="GM270" s="20"/>
      <c r="GN270" s="23"/>
      <c r="GO270" s="20"/>
      <c r="GP270" s="23"/>
      <c r="GQ270" s="20"/>
      <c r="GR270" s="23"/>
      <c r="GS270" s="20"/>
      <c r="GT270" s="23"/>
      <c r="GU270" s="20"/>
      <c r="GV270" s="23"/>
      <c r="GW270" s="20"/>
      <c r="GX270" s="23"/>
      <c r="GY270" s="20"/>
      <c r="GZ270" s="23"/>
      <c r="HA270" s="20"/>
      <c r="HB270" s="23"/>
      <c r="HC270" s="20"/>
      <c r="HD270" s="23"/>
      <c r="HE270" s="20"/>
      <c r="HF270" s="23"/>
      <c r="HG270" s="20"/>
      <c r="HH270" s="23"/>
      <c r="HI270" s="20"/>
      <c r="HJ270" s="23"/>
      <c r="HK270" s="20"/>
      <c r="HL270" s="23"/>
      <c r="HM270" s="20"/>
      <c r="HN270" s="23"/>
      <c r="HO270" s="20"/>
      <c r="HP270" s="23"/>
      <c r="HQ270" s="20"/>
      <c r="HR270" s="23"/>
      <c r="HS270" s="20"/>
      <c r="HT270" s="23"/>
      <c r="HU270" s="20"/>
      <c r="HV270" s="23"/>
      <c r="HW270" s="20"/>
    </row>
    <row r="271" spans="1:231" s="32" customFormat="1">
      <c r="E271" s="20"/>
      <c r="F271" s="20"/>
      <c r="G271" s="20"/>
      <c r="H271" s="20"/>
      <c r="I271" s="23"/>
    </row>
    <row r="272" spans="1:231" ht="16.5" customHeight="1">
      <c r="A272" s="1"/>
      <c r="E272" s="32"/>
      <c r="F272" s="32"/>
      <c r="G272" s="32"/>
      <c r="H272" s="32"/>
      <c r="I272" s="32"/>
    </row>
    <row r="273" spans="1:231" ht="16.5" customHeight="1">
      <c r="A273" s="1"/>
    </row>
    <row r="274" spans="1:231" ht="16.5" customHeight="1">
      <c r="A274" s="1"/>
    </row>
    <row r="275" spans="1:231" ht="16.5" customHeight="1">
      <c r="A275" s="1"/>
    </row>
    <row r="276" spans="1:231" ht="16.5" customHeight="1">
      <c r="A276" s="1"/>
    </row>
    <row r="277" spans="1:231" ht="16.5" customHeight="1">
      <c r="A277" s="1"/>
    </row>
    <row r="278" spans="1:231" ht="16.5" customHeight="1">
      <c r="A278" s="1"/>
    </row>
    <row r="279" spans="1:231" ht="16.5" customHeight="1">
      <c r="A279" s="1"/>
    </row>
    <row r="280" spans="1:231" s="32" customFormat="1">
      <c r="E280" s="1"/>
      <c r="F280" s="1"/>
      <c r="G280" s="1"/>
      <c r="H280" s="1"/>
      <c r="I280" s="1"/>
    </row>
    <row r="281" spans="1:231">
      <c r="A281" s="20"/>
      <c r="B281" s="23"/>
      <c r="C281" s="20"/>
      <c r="D281" s="23"/>
      <c r="E281" s="32"/>
      <c r="F281" s="32"/>
      <c r="G281" s="32"/>
      <c r="H281" s="32"/>
      <c r="I281" s="32"/>
      <c r="J281" s="20"/>
      <c r="K281" s="20"/>
      <c r="L281" s="23"/>
      <c r="M281" s="20"/>
      <c r="N281" s="23"/>
      <c r="O281" s="20"/>
      <c r="P281" s="23"/>
      <c r="Q281" s="20"/>
      <c r="R281" s="23"/>
      <c r="S281" s="20"/>
      <c r="T281" s="23"/>
      <c r="U281" s="20"/>
      <c r="V281" s="23"/>
      <c r="W281" s="20"/>
      <c r="X281" s="23"/>
      <c r="Y281" s="20"/>
      <c r="Z281" s="23"/>
      <c r="AA281" s="20"/>
      <c r="AB281" s="23"/>
      <c r="AC281" s="20"/>
      <c r="AD281" s="23"/>
      <c r="AE281" s="20"/>
      <c r="AF281" s="23"/>
      <c r="AG281" s="20"/>
      <c r="AH281" s="23"/>
      <c r="AI281" s="20"/>
      <c r="AJ281" s="23"/>
      <c r="AK281" s="20"/>
      <c r="AL281" s="23"/>
      <c r="AM281" s="20"/>
      <c r="AN281" s="23"/>
      <c r="AO281" s="20"/>
      <c r="AP281" s="23"/>
      <c r="AQ281" s="20"/>
      <c r="AR281" s="23"/>
      <c r="AS281" s="20"/>
      <c r="AT281" s="23"/>
      <c r="AU281" s="20"/>
      <c r="AV281" s="23"/>
      <c r="AW281" s="20"/>
      <c r="AX281" s="23"/>
      <c r="AY281" s="20"/>
      <c r="AZ281" s="23"/>
      <c r="BA281" s="20"/>
      <c r="BB281" s="23"/>
      <c r="BC281" s="20"/>
      <c r="BD281" s="23"/>
      <c r="BE281" s="20"/>
      <c r="BF281" s="23"/>
      <c r="BG281" s="20"/>
      <c r="BH281" s="23"/>
      <c r="BI281" s="20"/>
      <c r="BJ281" s="23"/>
      <c r="BK281" s="20"/>
      <c r="BL281" s="23"/>
      <c r="BM281" s="20"/>
      <c r="BN281" s="23"/>
      <c r="BO281" s="20"/>
      <c r="BP281" s="23"/>
      <c r="BQ281" s="20"/>
      <c r="BR281" s="23"/>
      <c r="BS281" s="20"/>
      <c r="BT281" s="23"/>
      <c r="BU281" s="20"/>
      <c r="BV281" s="23"/>
      <c r="BW281" s="20"/>
      <c r="BX281" s="23"/>
      <c r="BY281" s="20"/>
      <c r="BZ281" s="23"/>
      <c r="CA281" s="20"/>
      <c r="CB281" s="23"/>
      <c r="CC281" s="20"/>
      <c r="CD281" s="23"/>
      <c r="CE281" s="20"/>
      <c r="CF281" s="23"/>
      <c r="CG281" s="20"/>
      <c r="CH281" s="23"/>
      <c r="CI281" s="20"/>
      <c r="CJ281" s="23"/>
      <c r="CK281" s="20"/>
      <c r="CL281" s="23"/>
      <c r="CM281" s="20"/>
      <c r="CN281" s="23"/>
      <c r="CO281" s="20"/>
      <c r="CP281" s="23"/>
      <c r="CQ281" s="20"/>
      <c r="CR281" s="23"/>
      <c r="CS281" s="20"/>
      <c r="CT281" s="23"/>
      <c r="CU281" s="20"/>
      <c r="CV281" s="23"/>
      <c r="CW281" s="20"/>
      <c r="CX281" s="23"/>
      <c r="CY281" s="20"/>
      <c r="CZ281" s="23"/>
      <c r="DA281" s="20"/>
      <c r="DB281" s="23"/>
      <c r="DC281" s="20"/>
      <c r="DD281" s="23"/>
      <c r="DE281" s="20"/>
      <c r="DF281" s="23"/>
      <c r="DG281" s="20"/>
      <c r="DH281" s="23"/>
      <c r="DI281" s="20"/>
      <c r="DJ281" s="23"/>
      <c r="DK281" s="20"/>
      <c r="DL281" s="23"/>
      <c r="DM281" s="20"/>
      <c r="DN281" s="23"/>
      <c r="DO281" s="20"/>
      <c r="DP281" s="23"/>
      <c r="DQ281" s="20"/>
      <c r="DR281" s="23"/>
      <c r="DS281" s="20"/>
      <c r="DT281" s="23"/>
      <c r="DU281" s="20"/>
      <c r="DV281" s="23"/>
      <c r="DW281" s="20"/>
      <c r="DX281" s="23"/>
      <c r="DY281" s="20"/>
      <c r="DZ281" s="23"/>
      <c r="EA281" s="20"/>
      <c r="EB281" s="23"/>
      <c r="EC281" s="20"/>
      <c r="ED281" s="23"/>
      <c r="EE281" s="20"/>
      <c r="EF281" s="23"/>
      <c r="EG281" s="20"/>
      <c r="EH281" s="23"/>
      <c r="EI281" s="20"/>
      <c r="EJ281" s="23"/>
      <c r="EK281" s="20"/>
      <c r="EL281" s="23"/>
      <c r="EM281" s="20"/>
      <c r="EN281" s="23"/>
      <c r="EO281" s="20"/>
      <c r="EP281" s="23"/>
      <c r="EQ281" s="20"/>
      <c r="ER281" s="23"/>
      <c r="ES281" s="20"/>
      <c r="ET281" s="23"/>
      <c r="EU281" s="20"/>
      <c r="EV281" s="23"/>
      <c r="EW281" s="20"/>
      <c r="EX281" s="23"/>
      <c r="EY281" s="20"/>
      <c r="EZ281" s="23"/>
      <c r="FA281" s="20"/>
      <c r="FB281" s="23"/>
      <c r="FC281" s="20"/>
      <c r="FD281" s="23"/>
      <c r="FE281" s="20"/>
      <c r="FF281" s="23"/>
      <c r="FG281" s="20"/>
      <c r="FH281" s="23"/>
      <c r="FI281" s="20"/>
      <c r="FJ281" s="23"/>
      <c r="FK281" s="20"/>
      <c r="FL281" s="23"/>
      <c r="FM281" s="20"/>
      <c r="FN281" s="23"/>
      <c r="FO281" s="20"/>
      <c r="FP281" s="23"/>
      <c r="FQ281" s="20"/>
      <c r="FR281" s="23"/>
      <c r="FS281" s="20"/>
      <c r="FT281" s="23"/>
      <c r="FU281" s="20"/>
      <c r="FV281" s="23"/>
      <c r="FW281" s="20"/>
      <c r="FX281" s="23"/>
      <c r="FY281" s="20"/>
      <c r="FZ281" s="23"/>
      <c r="GA281" s="20"/>
      <c r="GB281" s="23"/>
      <c r="GC281" s="20"/>
      <c r="GD281" s="23"/>
      <c r="GE281" s="20"/>
      <c r="GF281" s="23"/>
      <c r="GG281" s="20"/>
      <c r="GH281" s="23"/>
      <c r="GI281" s="20"/>
      <c r="GJ281" s="23"/>
      <c r="GK281" s="20"/>
      <c r="GL281" s="23"/>
      <c r="GM281" s="20"/>
      <c r="GN281" s="23"/>
      <c r="GO281" s="20"/>
      <c r="GP281" s="23"/>
      <c r="GQ281" s="20"/>
      <c r="GR281" s="23"/>
      <c r="GS281" s="20"/>
      <c r="GT281" s="23"/>
      <c r="GU281" s="20"/>
      <c r="GV281" s="23"/>
      <c r="GW281" s="20"/>
      <c r="GX281" s="23"/>
      <c r="GY281" s="20"/>
      <c r="GZ281" s="23"/>
      <c r="HA281" s="20"/>
      <c r="HB281" s="23"/>
      <c r="HC281" s="20"/>
      <c r="HD281" s="23"/>
      <c r="HE281" s="20"/>
      <c r="HF281" s="23"/>
      <c r="HG281" s="20"/>
      <c r="HH281" s="23"/>
      <c r="HI281" s="20"/>
      <c r="HJ281" s="23"/>
      <c r="HK281" s="20"/>
      <c r="HL281" s="23"/>
      <c r="HM281" s="20"/>
      <c r="HN281" s="23"/>
      <c r="HO281" s="20"/>
      <c r="HP281" s="23"/>
      <c r="HQ281" s="20"/>
      <c r="HR281" s="23"/>
      <c r="HS281" s="20"/>
      <c r="HT281" s="23"/>
      <c r="HU281" s="20"/>
      <c r="HV281" s="23"/>
      <c r="HW281" s="20"/>
    </row>
    <row r="282" spans="1:231" ht="39" customHeight="1">
      <c r="A282" s="20"/>
      <c r="B282" s="23"/>
      <c r="C282" s="20"/>
      <c r="D282" s="23"/>
      <c r="E282" s="20"/>
      <c r="F282" s="20"/>
      <c r="G282" s="20"/>
      <c r="H282" s="20"/>
      <c r="I282" s="23"/>
      <c r="J282" s="20"/>
      <c r="K282" s="20"/>
      <c r="L282" s="23"/>
      <c r="M282" s="20"/>
      <c r="N282" s="23"/>
      <c r="O282" s="20"/>
      <c r="P282" s="23"/>
      <c r="Q282" s="20"/>
      <c r="R282" s="23"/>
      <c r="S282" s="20"/>
      <c r="T282" s="23"/>
      <c r="U282" s="20"/>
      <c r="V282" s="23"/>
      <c r="W282" s="20"/>
      <c r="X282" s="23"/>
      <c r="Y282" s="20"/>
      <c r="Z282" s="23"/>
      <c r="AA282" s="20"/>
      <c r="AB282" s="23"/>
      <c r="AC282" s="20"/>
      <c r="AD282" s="23"/>
      <c r="AE282" s="20"/>
      <c r="AF282" s="23"/>
      <c r="AG282" s="20"/>
      <c r="AH282" s="23"/>
      <c r="AI282" s="20"/>
      <c r="AJ282" s="23"/>
      <c r="AK282" s="20"/>
      <c r="AL282" s="23"/>
      <c r="AM282" s="20"/>
      <c r="AN282" s="23"/>
      <c r="AO282" s="20"/>
      <c r="AP282" s="23"/>
      <c r="AQ282" s="20"/>
      <c r="AR282" s="23"/>
      <c r="AS282" s="20"/>
      <c r="AT282" s="23"/>
      <c r="AU282" s="20"/>
      <c r="AV282" s="23"/>
      <c r="AW282" s="20"/>
      <c r="AX282" s="23"/>
      <c r="AY282" s="20"/>
      <c r="AZ282" s="23"/>
      <c r="BA282" s="20"/>
      <c r="BB282" s="23"/>
      <c r="BC282" s="20"/>
      <c r="BD282" s="23"/>
      <c r="BE282" s="20"/>
      <c r="BF282" s="23"/>
      <c r="BG282" s="20"/>
      <c r="BH282" s="23"/>
      <c r="BI282" s="20"/>
      <c r="BJ282" s="23"/>
      <c r="BK282" s="20"/>
      <c r="BL282" s="23"/>
      <c r="BM282" s="20"/>
      <c r="BN282" s="23"/>
      <c r="BO282" s="20"/>
      <c r="BP282" s="23"/>
      <c r="BQ282" s="20"/>
      <c r="BR282" s="23"/>
      <c r="BS282" s="20"/>
      <c r="BT282" s="23"/>
      <c r="BU282" s="20"/>
      <c r="BV282" s="23"/>
      <c r="BW282" s="20"/>
      <c r="BX282" s="23"/>
      <c r="BY282" s="20"/>
      <c r="BZ282" s="23"/>
      <c r="CA282" s="20"/>
      <c r="CB282" s="23"/>
      <c r="CC282" s="20"/>
      <c r="CD282" s="23"/>
      <c r="CE282" s="20"/>
      <c r="CF282" s="23"/>
      <c r="CG282" s="20"/>
      <c r="CH282" s="23"/>
      <c r="CI282" s="20"/>
      <c r="CJ282" s="23"/>
      <c r="CK282" s="20"/>
      <c r="CL282" s="23"/>
      <c r="CM282" s="20"/>
      <c r="CN282" s="23"/>
      <c r="CO282" s="20"/>
      <c r="CP282" s="23"/>
      <c r="CQ282" s="20"/>
      <c r="CR282" s="23"/>
      <c r="CS282" s="20"/>
      <c r="CT282" s="23"/>
      <c r="CU282" s="20"/>
      <c r="CV282" s="23"/>
      <c r="CW282" s="20"/>
      <c r="CX282" s="23"/>
      <c r="CY282" s="20"/>
      <c r="CZ282" s="23"/>
      <c r="DA282" s="20"/>
      <c r="DB282" s="23"/>
      <c r="DC282" s="20"/>
      <c r="DD282" s="23"/>
      <c r="DE282" s="20"/>
      <c r="DF282" s="23"/>
      <c r="DG282" s="20"/>
      <c r="DH282" s="23"/>
      <c r="DI282" s="20"/>
      <c r="DJ282" s="23"/>
      <c r="DK282" s="20"/>
      <c r="DL282" s="23"/>
      <c r="DM282" s="20"/>
      <c r="DN282" s="23"/>
      <c r="DO282" s="20"/>
      <c r="DP282" s="23"/>
      <c r="DQ282" s="20"/>
      <c r="DR282" s="23"/>
      <c r="DS282" s="20"/>
      <c r="DT282" s="23"/>
      <c r="DU282" s="20"/>
      <c r="DV282" s="23"/>
      <c r="DW282" s="20"/>
      <c r="DX282" s="23"/>
      <c r="DY282" s="20"/>
      <c r="DZ282" s="23"/>
      <c r="EA282" s="20"/>
      <c r="EB282" s="23"/>
      <c r="EC282" s="20"/>
      <c r="ED282" s="23"/>
      <c r="EE282" s="20"/>
      <c r="EF282" s="23"/>
      <c r="EG282" s="20"/>
      <c r="EH282" s="23"/>
      <c r="EI282" s="20"/>
      <c r="EJ282" s="23"/>
      <c r="EK282" s="20"/>
      <c r="EL282" s="23"/>
      <c r="EM282" s="20"/>
      <c r="EN282" s="23"/>
      <c r="EO282" s="20"/>
      <c r="EP282" s="23"/>
      <c r="EQ282" s="20"/>
      <c r="ER282" s="23"/>
      <c r="ES282" s="20"/>
      <c r="ET282" s="23"/>
      <c r="EU282" s="20"/>
      <c r="EV282" s="23"/>
      <c r="EW282" s="20"/>
      <c r="EX282" s="23"/>
      <c r="EY282" s="20"/>
      <c r="EZ282" s="23"/>
      <c r="FA282" s="20"/>
      <c r="FB282" s="23"/>
      <c r="FC282" s="20"/>
      <c r="FD282" s="23"/>
      <c r="FE282" s="20"/>
      <c r="FF282" s="23"/>
      <c r="FG282" s="20"/>
      <c r="FH282" s="23"/>
      <c r="FI282" s="20"/>
      <c r="FJ282" s="23"/>
      <c r="FK282" s="20"/>
      <c r="FL282" s="23"/>
      <c r="FM282" s="20"/>
      <c r="FN282" s="23"/>
      <c r="FO282" s="20"/>
      <c r="FP282" s="23"/>
      <c r="FQ282" s="20"/>
      <c r="FR282" s="23"/>
      <c r="FS282" s="20"/>
      <c r="FT282" s="23"/>
      <c r="FU282" s="20"/>
      <c r="FV282" s="23"/>
      <c r="FW282" s="20"/>
      <c r="FX282" s="23"/>
      <c r="FY282" s="20"/>
      <c r="FZ282" s="23"/>
      <c r="GA282" s="20"/>
      <c r="GB282" s="23"/>
      <c r="GC282" s="20"/>
      <c r="GD282" s="23"/>
      <c r="GE282" s="20"/>
      <c r="GF282" s="23"/>
      <c r="GG282" s="20"/>
      <c r="GH282" s="23"/>
      <c r="GI282" s="20"/>
      <c r="GJ282" s="23"/>
      <c r="GK282" s="20"/>
      <c r="GL282" s="23"/>
      <c r="GM282" s="20"/>
      <c r="GN282" s="23"/>
      <c r="GO282" s="20"/>
      <c r="GP282" s="23"/>
      <c r="GQ282" s="20"/>
      <c r="GR282" s="23"/>
      <c r="GS282" s="20"/>
      <c r="GT282" s="23"/>
      <c r="GU282" s="20"/>
      <c r="GV282" s="23"/>
      <c r="GW282" s="20"/>
      <c r="GX282" s="23"/>
      <c r="GY282" s="20"/>
      <c r="GZ282" s="23"/>
      <c r="HA282" s="20"/>
      <c r="HB282" s="23"/>
      <c r="HC282" s="20"/>
      <c r="HD282" s="23"/>
      <c r="HE282" s="20"/>
      <c r="HF282" s="23"/>
      <c r="HG282" s="20"/>
      <c r="HH282" s="23"/>
      <c r="HI282" s="20"/>
      <c r="HJ282" s="23"/>
      <c r="HK282" s="20"/>
      <c r="HL282" s="23"/>
      <c r="HM282" s="20"/>
      <c r="HN282" s="23"/>
      <c r="HO282" s="20"/>
      <c r="HP282" s="23"/>
      <c r="HQ282" s="20"/>
      <c r="HR282" s="23"/>
      <c r="HS282" s="20"/>
      <c r="HT282" s="23"/>
      <c r="HU282" s="20"/>
      <c r="HV282" s="23"/>
      <c r="HW282" s="20"/>
    </row>
    <row r="283" spans="1:231">
      <c r="A283" s="1"/>
      <c r="E283" s="20"/>
      <c r="F283" s="20"/>
      <c r="G283" s="20"/>
      <c r="H283" s="20"/>
      <c r="I283" s="23"/>
    </row>
    <row r="284" spans="1:231" ht="16.5" hidden="1" customHeight="1">
      <c r="A284" s="1"/>
    </row>
    <row r="285" spans="1:231" ht="16.5" hidden="1" customHeight="1">
      <c r="A285" s="1"/>
    </row>
    <row r="286" spans="1:231" ht="16.5" hidden="1" customHeight="1">
      <c r="A286" s="1"/>
    </row>
    <row r="287" spans="1:231" ht="16.5" hidden="1" customHeight="1">
      <c r="A287" s="1"/>
    </row>
    <row r="288" spans="1:231" ht="16.5" hidden="1" customHeight="1">
      <c r="A288" s="1"/>
    </row>
    <row r="289" spans="1:231" ht="16.5" hidden="1" customHeight="1">
      <c r="A289" s="1"/>
    </row>
    <row r="290" spans="1:231" ht="16.5" hidden="1" customHeight="1">
      <c r="A290" s="1"/>
    </row>
    <row r="291" spans="1:231" ht="16.5" hidden="1" customHeight="1">
      <c r="A291" s="1"/>
    </row>
    <row r="292" spans="1:231" s="32" customFormat="1" hidden="1">
      <c r="E292" s="1"/>
      <c r="F292" s="1"/>
      <c r="G292" s="1"/>
      <c r="H292" s="1"/>
      <c r="I292" s="1"/>
    </row>
    <row r="293" spans="1:231" hidden="1">
      <c r="A293" s="20"/>
      <c r="B293" s="23"/>
      <c r="C293" s="20"/>
      <c r="D293" s="23"/>
      <c r="E293" s="32"/>
      <c r="F293" s="32"/>
      <c r="G293" s="32"/>
      <c r="H293" s="32"/>
      <c r="I293" s="32"/>
      <c r="J293" s="20"/>
      <c r="K293" s="20"/>
      <c r="L293" s="23"/>
      <c r="M293" s="20"/>
      <c r="N293" s="23"/>
      <c r="O293" s="20"/>
      <c r="P293" s="23"/>
      <c r="Q293" s="20"/>
      <c r="R293" s="23"/>
      <c r="S293" s="20"/>
      <c r="T293" s="23"/>
      <c r="U293" s="20"/>
      <c r="V293" s="23"/>
      <c r="W293" s="20"/>
      <c r="X293" s="23"/>
      <c r="Y293" s="20"/>
      <c r="Z293" s="23"/>
      <c r="AA293" s="20"/>
      <c r="AB293" s="23"/>
      <c r="AC293" s="20"/>
      <c r="AD293" s="23"/>
      <c r="AE293" s="20"/>
      <c r="AF293" s="23"/>
      <c r="AG293" s="20"/>
      <c r="AH293" s="23"/>
      <c r="AI293" s="20"/>
      <c r="AJ293" s="23"/>
      <c r="AK293" s="20"/>
      <c r="AL293" s="23"/>
      <c r="AM293" s="20"/>
      <c r="AN293" s="23"/>
      <c r="AO293" s="20"/>
      <c r="AP293" s="23"/>
      <c r="AQ293" s="20"/>
      <c r="AR293" s="23"/>
      <c r="AS293" s="20"/>
      <c r="AT293" s="23"/>
      <c r="AU293" s="20"/>
      <c r="AV293" s="23"/>
      <c r="AW293" s="20"/>
      <c r="AX293" s="23"/>
      <c r="AY293" s="20"/>
      <c r="AZ293" s="23"/>
      <c r="BA293" s="20"/>
      <c r="BB293" s="23"/>
      <c r="BC293" s="20"/>
      <c r="BD293" s="23"/>
      <c r="BE293" s="20"/>
      <c r="BF293" s="23"/>
      <c r="BG293" s="20"/>
      <c r="BH293" s="23"/>
      <c r="BI293" s="20"/>
      <c r="BJ293" s="23"/>
      <c r="BK293" s="20"/>
      <c r="BL293" s="23"/>
      <c r="BM293" s="20"/>
      <c r="BN293" s="23"/>
      <c r="BO293" s="20"/>
      <c r="BP293" s="23"/>
      <c r="BQ293" s="20"/>
      <c r="BR293" s="23"/>
      <c r="BS293" s="20"/>
      <c r="BT293" s="23"/>
      <c r="BU293" s="20"/>
      <c r="BV293" s="23"/>
      <c r="BW293" s="20"/>
      <c r="BX293" s="23"/>
      <c r="BY293" s="20"/>
      <c r="BZ293" s="23"/>
      <c r="CA293" s="20"/>
      <c r="CB293" s="23"/>
      <c r="CC293" s="20"/>
      <c r="CD293" s="23"/>
      <c r="CE293" s="20"/>
      <c r="CF293" s="23"/>
      <c r="CG293" s="20"/>
      <c r="CH293" s="23"/>
      <c r="CI293" s="20"/>
      <c r="CJ293" s="23"/>
      <c r="CK293" s="20"/>
      <c r="CL293" s="23"/>
      <c r="CM293" s="20"/>
      <c r="CN293" s="23"/>
      <c r="CO293" s="20"/>
      <c r="CP293" s="23"/>
      <c r="CQ293" s="20"/>
      <c r="CR293" s="23"/>
      <c r="CS293" s="20"/>
      <c r="CT293" s="23"/>
      <c r="CU293" s="20"/>
      <c r="CV293" s="23"/>
      <c r="CW293" s="20"/>
      <c r="CX293" s="23"/>
      <c r="CY293" s="20"/>
      <c r="CZ293" s="23"/>
      <c r="DA293" s="20"/>
      <c r="DB293" s="23"/>
      <c r="DC293" s="20"/>
      <c r="DD293" s="23"/>
      <c r="DE293" s="20"/>
      <c r="DF293" s="23"/>
      <c r="DG293" s="20"/>
      <c r="DH293" s="23"/>
      <c r="DI293" s="20"/>
      <c r="DJ293" s="23"/>
      <c r="DK293" s="20"/>
      <c r="DL293" s="23"/>
      <c r="DM293" s="20"/>
      <c r="DN293" s="23"/>
      <c r="DO293" s="20"/>
      <c r="DP293" s="23"/>
      <c r="DQ293" s="20"/>
      <c r="DR293" s="23"/>
      <c r="DS293" s="20"/>
      <c r="DT293" s="23"/>
      <c r="DU293" s="20"/>
      <c r="DV293" s="23"/>
      <c r="DW293" s="20"/>
      <c r="DX293" s="23"/>
      <c r="DY293" s="20"/>
      <c r="DZ293" s="23"/>
      <c r="EA293" s="20"/>
      <c r="EB293" s="23"/>
      <c r="EC293" s="20"/>
      <c r="ED293" s="23"/>
      <c r="EE293" s="20"/>
      <c r="EF293" s="23"/>
      <c r="EG293" s="20"/>
      <c r="EH293" s="23"/>
      <c r="EI293" s="20"/>
      <c r="EJ293" s="23"/>
      <c r="EK293" s="20"/>
      <c r="EL293" s="23"/>
      <c r="EM293" s="20"/>
      <c r="EN293" s="23"/>
      <c r="EO293" s="20"/>
      <c r="EP293" s="23"/>
      <c r="EQ293" s="20"/>
      <c r="ER293" s="23"/>
      <c r="ES293" s="20"/>
      <c r="ET293" s="23"/>
      <c r="EU293" s="20"/>
      <c r="EV293" s="23"/>
      <c r="EW293" s="20"/>
      <c r="EX293" s="23"/>
      <c r="EY293" s="20"/>
      <c r="EZ293" s="23"/>
      <c r="FA293" s="20"/>
      <c r="FB293" s="23"/>
      <c r="FC293" s="20"/>
      <c r="FD293" s="23"/>
      <c r="FE293" s="20"/>
      <c r="FF293" s="23"/>
      <c r="FG293" s="20"/>
      <c r="FH293" s="23"/>
      <c r="FI293" s="20"/>
      <c r="FJ293" s="23"/>
      <c r="FK293" s="20"/>
      <c r="FL293" s="23"/>
      <c r="FM293" s="20"/>
      <c r="FN293" s="23"/>
      <c r="FO293" s="20"/>
      <c r="FP293" s="23"/>
      <c r="FQ293" s="20"/>
      <c r="FR293" s="23"/>
      <c r="FS293" s="20"/>
      <c r="FT293" s="23"/>
      <c r="FU293" s="20"/>
      <c r="FV293" s="23"/>
      <c r="FW293" s="20"/>
      <c r="FX293" s="23"/>
      <c r="FY293" s="20"/>
      <c r="FZ293" s="23"/>
      <c r="GA293" s="20"/>
      <c r="GB293" s="23"/>
      <c r="GC293" s="20"/>
      <c r="GD293" s="23"/>
      <c r="GE293" s="20"/>
      <c r="GF293" s="23"/>
      <c r="GG293" s="20"/>
      <c r="GH293" s="23"/>
      <c r="GI293" s="20"/>
      <c r="GJ293" s="23"/>
      <c r="GK293" s="20"/>
      <c r="GL293" s="23"/>
      <c r="GM293" s="20"/>
      <c r="GN293" s="23"/>
      <c r="GO293" s="20"/>
      <c r="GP293" s="23"/>
      <c r="GQ293" s="20"/>
      <c r="GR293" s="23"/>
      <c r="GS293" s="20"/>
      <c r="GT293" s="23"/>
      <c r="GU293" s="20"/>
      <c r="GV293" s="23"/>
      <c r="GW293" s="20"/>
      <c r="GX293" s="23"/>
      <c r="GY293" s="20"/>
      <c r="GZ293" s="23"/>
      <c r="HA293" s="20"/>
      <c r="HB293" s="23"/>
      <c r="HC293" s="20"/>
      <c r="HD293" s="23"/>
      <c r="HE293" s="20"/>
      <c r="HF293" s="23"/>
      <c r="HG293" s="20"/>
      <c r="HH293" s="23"/>
      <c r="HI293" s="20"/>
      <c r="HJ293" s="23"/>
      <c r="HK293" s="20"/>
      <c r="HL293" s="23"/>
      <c r="HM293" s="20"/>
      <c r="HN293" s="23"/>
      <c r="HO293" s="20"/>
      <c r="HP293" s="23"/>
      <c r="HQ293" s="20"/>
      <c r="HR293" s="23"/>
      <c r="HS293" s="20"/>
      <c r="HT293" s="23"/>
      <c r="HU293" s="20"/>
      <c r="HV293" s="23"/>
      <c r="HW293" s="20"/>
    </row>
    <row r="294" spans="1:231" ht="39" hidden="1" customHeight="1">
      <c r="A294" s="20"/>
      <c r="B294" s="23"/>
      <c r="C294" s="20"/>
      <c r="D294" s="23"/>
      <c r="E294" s="20"/>
      <c r="F294" s="20"/>
      <c r="G294" s="20"/>
      <c r="H294" s="20"/>
      <c r="I294" s="23"/>
      <c r="J294" s="20"/>
      <c r="K294" s="20"/>
      <c r="L294" s="23"/>
      <c r="M294" s="20"/>
      <c r="N294" s="23"/>
      <c r="O294" s="20"/>
      <c r="P294" s="23"/>
      <c r="Q294" s="20"/>
      <c r="R294" s="23"/>
      <c r="S294" s="20"/>
      <c r="T294" s="23"/>
      <c r="U294" s="20"/>
      <c r="V294" s="23"/>
      <c r="W294" s="20"/>
      <c r="X294" s="23"/>
      <c r="Y294" s="20"/>
      <c r="Z294" s="23"/>
      <c r="AA294" s="20"/>
      <c r="AB294" s="23"/>
      <c r="AC294" s="20"/>
      <c r="AD294" s="23"/>
      <c r="AE294" s="20"/>
      <c r="AF294" s="23"/>
      <c r="AG294" s="20"/>
      <c r="AH294" s="23"/>
      <c r="AI294" s="20"/>
      <c r="AJ294" s="23"/>
      <c r="AK294" s="20"/>
      <c r="AL294" s="23"/>
      <c r="AM294" s="20"/>
      <c r="AN294" s="23"/>
      <c r="AO294" s="20"/>
      <c r="AP294" s="23"/>
      <c r="AQ294" s="20"/>
      <c r="AR294" s="23"/>
      <c r="AS294" s="20"/>
      <c r="AT294" s="23"/>
      <c r="AU294" s="20"/>
      <c r="AV294" s="23"/>
      <c r="AW294" s="20"/>
      <c r="AX294" s="23"/>
      <c r="AY294" s="20"/>
      <c r="AZ294" s="23"/>
      <c r="BA294" s="20"/>
      <c r="BB294" s="23"/>
      <c r="BC294" s="20"/>
      <c r="BD294" s="23"/>
      <c r="BE294" s="20"/>
      <c r="BF294" s="23"/>
      <c r="BG294" s="20"/>
      <c r="BH294" s="23"/>
      <c r="BI294" s="20"/>
      <c r="BJ294" s="23"/>
      <c r="BK294" s="20"/>
      <c r="BL294" s="23"/>
      <c r="BM294" s="20"/>
      <c r="BN294" s="23"/>
      <c r="BO294" s="20"/>
      <c r="BP294" s="23"/>
      <c r="BQ294" s="20"/>
      <c r="BR294" s="23"/>
      <c r="BS294" s="20"/>
      <c r="BT294" s="23"/>
      <c r="BU294" s="20"/>
      <c r="BV294" s="23"/>
      <c r="BW294" s="20"/>
      <c r="BX294" s="23"/>
      <c r="BY294" s="20"/>
      <c r="BZ294" s="23"/>
      <c r="CA294" s="20"/>
      <c r="CB294" s="23"/>
      <c r="CC294" s="20"/>
      <c r="CD294" s="23"/>
      <c r="CE294" s="20"/>
      <c r="CF294" s="23"/>
      <c r="CG294" s="20"/>
      <c r="CH294" s="23"/>
      <c r="CI294" s="20"/>
      <c r="CJ294" s="23"/>
      <c r="CK294" s="20"/>
      <c r="CL294" s="23"/>
      <c r="CM294" s="20"/>
      <c r="CN294" s="23"/>
      <c r="CO294" s="20"/>
      <c r="CP294" s="23"/>
      <c r="CQ294" s="20"/>
      <c r="CR294" s="23"/>
      <c r="CS294" s="20"/>
      <c r="CT294" s="23"/>
      <c r="CU294" s="20"/>
      <c r="CV294" s="23"/>
      <c r="CW294" s="20"/>
      <c r="CX294" s="23"/>
      <c r="CY294" s="20"/>
      <c r="CZ294" s="23"/>
      <c r="DA294" s="20"/>
      <c r="DB294" s="23"/>
      <c r="DC294" s="20"/>
      <c r="DD294" s="23"/>
      <c r="DE294" s="20"/>
      <c r="DF294" s="23"/>
      <c r="DG294" s="20"/>
      <c r="DH294" s="23"/>
      <c r="DI294" s="20"/>
      <c r="DJ294" s="23"/>
      <c r="DK294" s="20"/>
      <c r="DL294" s="23"/>
      <c r="DM294" s="20"/>
      <c r="DN294" s="23"/>
      <c r="DO294" s="20"/>
      <c r="DP294" s="23"/>
      <c r="DQ294" s="20"/>
      <c r="DR294" s="23"/>
      <c r="DS294" s="20"/>
      <c r="DT294" s="23"/>
      <c r="DU294" s="20"/>
      <c r="DV294" s="23"/>
      <c r="DW294" s="20"/>
      <c r="DX294" s="23"/>
      <c r="DY294" s="20"/>
      <c r="DZ294" s="23"/>
      <c r="EA294" s="20"/>
      <c r="EB294" s="23"/>
      <c r="EC294" s="20"/>
      <c r="ED294" s="23"/>
      <c r="EE294" s="20"/>
      <c r="EF294" s="23"/>
      <c r="EG294" s="20"/>
      <c r="EH294" s="23"/>
      <c r="EI294" s="20"/>
      <c r="EJ294" s="23"/>
      <c r="EK294" s="20"/>
      <c r="EL294" s="23"/>
      <c r="EM294" s="20"/>
      <c r="EN294" s="23"/>
      <c r="EO294" s="20"/>
      <c r="EP294" s="23"/>
      <c r="EQ294" s="20"/>
      <c r="ER294" s="23"/>
      <c r="ES294" s="20"/>
      <c r="ET294" s="23"/>
      <c r="EU294" s="20"/>
      <c r="EV294" s="23"/>
      <c r="EW294" s="20"/>
      <c r="EX294" s="23"/>
      <c r="EY294" s="20"/>
      <c r="EZ294" s="23"/>
      <c r="FA294" s="20"/>
      <c r="FB294" s="23"/>
      <c r="FC294" s="20"/>
      <c r="FD294" s="23"/>
      <c r="FE294" s="20"/>
      <c r="FF294" s="23"/>
      <c r="FG294" s="20"/>
      <c r="FH294" s="23"/>
      <c r="FI294" s="20"/>
      <c r="FJ294" s="23"/>
      <c r="FK294" s="20"/>
      <c r="FL294" s="23"/>
      <c r="FM294" s="20"/>
      <c r="FN294" s="23"/>
      <c r="FO294" s="20"/>
      <c r="FP294" s="23"/>
      <c r="FQ294" s="20"/>
      <c r="FR294" s="23"/>
      <c r="FS294" s="20"/>
      <c r="FT294" s="23"/>
      <c r="FU294" s="20"/>
      <c r="FV294" s="23"/>
      <c r="FW294" s="20"/>
      <c r="FX294" s="23"/>
      <c r="FY294" s="20"/>
      <c r="FZ294" s="23"/>
      <c r="GA294" s="20"/>
      <c r="GB294" s="23"/>
      <c r="GC294" s="20"/>
      <c r="GD294" s="23"/>
      <c r="GE294" s="20"/>
      <c r="GF294" s="23"/>
      <c r="GG294" s="20"/>
      <c r="GH294" s="23"/>
      <c r="GI294" s="20"/>
      <c r="GJ294" s="23"/>
      <c r="GK294" s="20"/>
      <c r="GL294" s="23"/>
      <c r="GM294" s="20"/>
      <c r="GN294" s="23"/>
      <c r="GO294" s="20"/>
      <c r="GP294" s="23"/>
      <c r="GQ294" s="20"/>
      <c r="GR294" s="23"/>
      <c r="GS294" s="20"/>
      <c r="GT294" s="23"/>
      <c r="GU294" s="20"/>
      <c r="GV294" s="23"/>
      <c r="GW294" s="20"/>
      <c r="GX294" s="23"/>
      <c r="GY294" s="20"/>
      <c r="GZ294" s="23"/>
      <c r="HA294" s="20"/>
      <c r="HB294" s="23"/>
      <c r="HC294" s="20"/>
      <c r="HD294" s="23"/>
      <c r="HE294" s="20"/>
      <c r="HF294" s="23"/>
      <c r="HG294" s="20"/>
      <c r="HH294" s="23"/>
      <c r="HI294" s="20"/>
      <c r="HJ294" s="23"/>
      <c r="HK294" s="20"/>
      <c r="HL294" s="23"/>
      <c r="HM294" s="20"/>
      <c r="HN294" s="23"/>
      <c r="HO294" s="20"/>
      <c r="HP294" s="23"/>
      <c r="HQ294" s="20"/>
      <c r="HR294" s="23"/>
      <c r="HS294" s="20"/>
      <c r="HT294" s="23"/>
      <c r="HU294" s="20"/>
      <c r="HV294" s="23"/>
      <c r="HW294" s="20"/>
    </row>
    <row r="295" spans="1:231" hidden="1">
      <c r="A295" s="1"/>
      <c r="E295" s="20"/>
      <c r="F295" s="20"/>
      <c r="G295" s="20"/>
      <c r="H295" s="20"/>
      <c r="I295" s="23"/>
    </row>
    <row r="296" spans="1:231" ht="16.5" hidden="1" customHeight="1">
      <c r="A296" s="1"/>
    </row>
    <row r="297" spans="1:231" ht="16.5" hidden="1" customHeight="1">
      <c r="A297" s="1"/>
    </row>
    <row r="298" spans="1:231" ht="16.5" hidden="1" customHeight="1">
      <c r="A298" s="1"/>
    </row>
    <row r="299" spans="1:231" ht="16.5" hidden="1" customHeight="1">
      <c r="A299" s="1"/>
    </row>
    <row r="300" spans="1:231" ht="16.5" hidden="1" customHeight="1">
      <c r="A300" s="1"/>
    </row>
    <row r="301" spans="1:231" ht="16.5" hidden="1" customHeight="1">
      <c r="A301" s="1"/>
    </row>
    <row r="302" spans="1:231" ht="16.5" hidden="1" customHeight="1">
      <c r="A302" s="1"/>
    </row>
    <row r="303" spans="1:231" ht="16.5" hidden="1" customHeight="1">
      <c r="A303" s="1"/>
    </row>
    <row r="304" spans="1:231" s="32" customFormat="1" hidden="1">
      <c r="E304" s="1"/>
      <c r="F304" s="1"/>
      <c r="G304" s="1"/>
      <c r="H304" s="1"/>
      <c r="I304" s="1"/>
    </row>
    <row r="305" spans="1:231" hidden="1">
      <c r="A305" s="20"/>
      <c r="B305" s="23"/>
      <c r="C305" s="20"/>
      <c r="D305" s="23"/>
      <c r="E305" s="32"/>
      <c r="F305" s="32"/>
      <c r="G305" s="32"/>
      <c r="H305" s="32"/>
      <c r="I305" s="32"/>
      <c r="J305" s="20"/>
      <c r="K305" s="20"/>
      <c r="L305" s="23"/>
      <c r="M305" s="20"/>
      <c r="N305" s="23"/>
      <c r="O305" s="20"/>
      <c r="P305" s="23"/>
      <c r="Q305" s="20"/>
      <c r="R305" s="23"/>
      <c r="S305" s="20"/>
      <c r="T305" s="23"/>
      <c r="U305" s="20"/>
      <c r="V305" s="23"/>
      <c r="W305" s="20"/>
      <c r="X305" s="23"/>
      <c r="Y305" s="20"/>
      <c r="Z305" s="23"/>
      <c r="AA305" s="20"/>
      <c r="AB305" s="23"/>
      <c r="AC305" s="20"/>
      <c r="AD305" s="23"/>
      <c r="AE305" s="20"/>
      <c r="AF305" s="23"/>
      <c r="AG305" s="20"/>
      <c r="AH305" s="23"/>
      <c r="AI305" s="20"/>
      <c r="AJ305" s="23"/>
      <c r="AK305" s="20"/>
      <c r="AL305" s="23"/>
      <c r="AM305" s="20"/>
      <c r="AN305" s="23"/>
      <c r="AO305" s="20"/>
      <c r="AP305" s="23"/>
      <c r="AQ305" s="20"/>
      <c r="AR305" s="23"/>
      <c r="AS305" s="20"/>
      <c r="AT305" s="23"/>
      <c r="AU305" s="20"/>
      <c r="AV305" s="23"/>
      <c r="AW305" s="20"/>
      <c r="AX305" s="23"/>
      <c r="AY305" s="20"/>
      <c r="AZ305" s="23"/>
      <c r="BA305" s="20"/>
      <c r="BB305" s="23"/>
      <c r="BC305" s="20"/>
      <c r="BD305" s="23"/>
      <c r="BE305" s="20"/>
      <c r="BF305" s="23"/>
      <c r="BG305" s="20"/>
      <c r="BH305" s="23"/>
      <c r="BI305" s="20"/>
      <c r="BJ305" s="23"/>
      <c r="BK305" s="20"/>
      <c r="BL305" s="23"/>
      <c r="BM305" s="20"/>
      <c r="BN305" s="23"/>
      <c r="BO305" s="20"/>
      <c r="BP305" s="23"/>
      <c r="BQ305" s="20"/>
      <c r="BR305" s="23"/>
      <c r="BS305" s="20"/>
      <c r="BT305" s="23"/>
      <c r="BU305" s="20"/>
      <c r="BV305" s="23"/>
      <c r="BW305" s="20"/>
      <c r="BX305" s="23"/>
      <c r="BY305" s="20"/>
      <c r="BZ305" s="23"/>
      <c r="CA305" s="20"/>
      <c r="CB305" s="23"/>
      <c r="CC305" s="20"/>
      <c r="CD305" s="23"/>
      <c r="CE305" s="20"/>
      <c r="CF305" s="23"/>
      <c r="CG305" s="20"/>
      <c r="CH305" s="23"/>
      <c r="CI305" s="20"/>
      <c r="CJ305" s="23"/>
      <c r="CK305" s="20"/>
      <c r="CL305" s="23"/>
      <c r="CM305" s="20"/>
      <c r="CN305" s="23"/>
      <c r="CO305" s="20"/>
      <c r="CP305" s="23"/>
      <c r="CQ305" s="20"/>
      <c r="CR305" s="23"/>
      <c r="CS305" s="20"/>
      <c r="CT305" s="23"/>
      <c r="CU305" s="20"/>
      <c r="CV305" s="23"/>
      <c r="CW305" s="20"/>
      <c r="CX305" s="23"/>
      <c r="CY305" s="20"/>
      <c r="CZ305" s="23"/>
      <c r="DA305" s="20"/>
      <c r="DB305" s="23"/>
      <c r="DC305" s="20"/>
      <c r="DD305" s="23"/>
      <c r="DE305" s="20"/>
      <c r="DF305" s="23"/>
      <c r="DG305" s="20"/>
      <c r="DH305" s="23"/>
      <c r="DI305" s="20"/>
      <c r="DJ305" s="23"/>
      <c r="DK305" s="20"/>
      <c r="DL305" s="23"/>
      <c r="DM305" s="20"/>
      <c r="DN305" s="23"/>
      <c r="DO305" s="20"/>
      <c r="DP305" s="23"/>
      <c r="DQ305" s="20"/>
      <c r="DR305" s="23"/>
      <c r="DS305" s="20"/>
      <c r="DT305" s="23"/>
      <c r="DU305" s="20"/>
      <c r="DV305" s="23"/>
      <c r="DW305" s="20"/>
      <c r="DX305" s="23"/>
      <c r="DY305" s="20"/>
      <c r="DZ305" s="23"/>
      <c r="EA305" s="20"/>
      <c r="EB305" s="23"/>
      <c r="EC305" s="20"/>
      <c r="ED305" s="23"/>
      <c r="EE305" s="20"/>
      <c r="EF305" s="23"/>
      <c r="EG305" s="20"/>
      <c r="EH305" s="23"/>
      <c r="EI305" s="20"/>
      <c r="EJ305" s="23"/>
      <c r="EK305" s="20"/>
      <c r="EL305" s="23"/>
      <c r="EM305" s="20"/>
      <c r="EN305" s="23"/>
      <c r="EO305" s="20"/>
      <c r="EP305" s="23"/>
      <c r="EQ305" s="20"/>
      <c r="ER305" s="23"/>
      <c r="ES305" s="20"/>
      <c r="ET305" s="23"/>
      <c r="EU305" s="20"/>
      <c r="EV305" s="23"/>
      <c r="EW305" s="20"/>
      <c r="EX305" s="23"/>
      <c r="EY305" s="20"/>
      <c r="EZ305" s="23"/>
      <c r="FA305" s="20"/>
      <c r="FB305" s="23"/>
      <c r="FC305" s="20"/>
      <c r="FD305" s="23"/>
      <c r="FE305" s="20"/>
      <c r="FF305" s="23"/>
      <c r="FG305" s="20"/>
      <c r="FH305" s="23"/>
      <c r="FI305" s="20"/>
      <c r="FJ305" s="23"/>
      <c r="FK305" s="20"/>
      <c r="FL305" s="23"/>
      <c r="FM305" s="20"/>
      <c r="FN305" s="23"/>
      <c r="FO305" s="20"/>
      <c r="FP305" s="23"/>
      <c r="FQ305" s="20"/>
      <c r="FR305" s="23"/>
      <c r="FS305" s="20"/>
      <c r="FT305" s="23"/>
      <c r="FU305" s="20"/>
      <c r="FV305" s="23"/>
      <c r="FW305" s="20"/>
      <c r="FX305" s="23"/>
      <c r="FY305" s="20"/>
      <c r="FZ305" s="23"/>
      <c r="GA305" s="20"/>
      <c r="GB305" s="23"/>
      <c r="GC305" s="20"/>
      <c r="GD305" s="23"/>
      <c r="GE305" s="20"/>
      <c r="GF305" s="23"/>
      <c r="GG305" s="20"/>
      <c r="GH305" s="23"/>
      <c r="GI305" s="20"/>
      <c r="GJ305" s="23"/>
      <c r="GK305" s="20"/>
      <c r="GL305" s="23"/>
      <c r="GM305" s="20"/>
      <c r="GN305" s="23"/>
      <c r="GO305" s="20"/>
      <c r="GP305" s="23"/>
      <c r="GQ305" s="20"/>
      <c r="GR305" s="23"/>
      <c r="GS305" s="20"/>
      <c r="GT305" s="23"/>
      <c r="GU305" s="20"/>
      <c r="GV305" s="23"/>
      <c r="GW305" s="20"/>
      <c r="GX305" s="23"/>
      <c r="GY305" s="20"/>
      <c r="GZ305" s="23"/>
      <c r="HA305" s="20"/>
      <c r="HB305" s="23"/>
      <c r="HC305" s="20"/>
      <c r="HD305" s="23"/>
      <c r="HE305" s="20"/>
      <c r="HF305" s="23"/>
      <c r="HG305" s="20"/>
      <c r="HH305" s="23"/>
      <c r="HI305" s="20"/>
      <c r="HJ305" s="23"/>
      <c r="HK305" s="20"/>
      <c r="HL305" s="23"/>
      <c r="HM305" s="20"/>
      <c r="HN305" s="23"/>
      <c r="HO305" s="20"/>
      <c r="HP305" s="23"/>
      <c r="HQ305" s="20"/>
      <c r="HR305" s="23"/>
      <c r="HS305" s="20"/>
      <c r="HT305" s="23"/>
      <c r="HU305" s="20"/>
      <c r="HV305" s="23"/>
      <c r="HW305" s="20"/>
    </row>
    <row r="306" spans="1:231" ht="39" hidden="1" customHeight="1">
      <c r="A306" s="20"/>
      <c r="B306" s="23"/>
      <c r="C306" s="20"/>
      <c r="D306" s="23"/>
      <c r="E306" s="20"/>
      <c r="F306" s="20"/>
      <c r="G306" s="20"/>
      <c r="H306" s="20"/>
      <c r="I306" s="23"/>
      <c r="J306" s="20"/>
      <c r="K306" s="20"/>
      <c r="L306" s="23"/>
      <c r="M306" s="20"/>
      <c r="N306" s="23"/>
      <c r="O306" s="20"/>
      <c r="P306" s="23"/>
      <c r="Q306" s="20"/>
      <c r="R306" s="23"/>
      <c r="S306" s="20"/>
      <c r="T306" s="23"/>
      <c r="U306" s="20"/>
      <c r="V306" s="23"/>
      <c r="W306" s="20"/>
      <c r="X306" s="23"/>
      <c r="Y306" s="20"/>
      <c r="Z306" s="23"/>
      <c r="AA306" s="20"/>
      <c r="AB306" s="23"/>
      <c r="AC306" s="20"/>
      <c r="AD306" s="23"/>
      <c r="AE306" s="20"/>
      <c r="AF306" s="23"/>
      <c r="AG306" s="20"/>
      <c r="AH306" s="23"/>
      <c r="AI306" s="20"/>
      <c r="AJ306" s="23"/>
      <c r="AK306" s="20"/>
      <c r="AL306" s="23"/>
      <c r="AM306" s="20"/>
      <c r="AN306" s="23"/>
      <c r="AO306" s="20"/>
      <c r="AP306" s="23"/>
      <c r="AQ306" s="20"/>
      <c r="AR306" s="23"/>
      <c r="AS306" s="20"/>
      <c r="AT306" s="23"/>
      <c r="AU306" s="20"/>
      <c r="AV306" s="23"/>
      <c r="AW306" s="20"/>
      <c r="AX306" s="23"/>
      <c r="AY306" s="20"/>
      <c r="AZ306" s="23"/>
      <c r="BA306" s="20"/>
      <c r="BB306" s="23"/>
      <c r="BC306" s="20"/>
      <c r="BD306" s="23"/>
      <c r="BE306" s="20"/>
      <c r="BF306" s="23"/>
      <c r="BG306" s="20"/>
      <c r="BH306" s="23"/>
      <c r="BI306" s="20"/>
      <c r="BJ306" s="23"/>
      <c r="BK306" s="20"/>
      <c r="BL306" s="23"/>
      <c r="BM306" s="20"/>
      <c r="BN306" s="23"/>
      <c r="BO306" s="20"/>
      <c r="BP306" s="23"/>
      <c r="BQ306" s="20"/>
      <c r="BR306" s="23"/>
      <c r="BS306" s="20"/>
      <c r="BT306" s="23"/>
      <c r="BU306" s="20"/>
      <c r="BV306" s="23"/>
      <c r="BW306" s="20"/>
      <c r="BX306" s="23"/>
      <c r="BY306" s="20"/>
      <c r="BZ306" s="23"/>
      <c r="CA306" s="20"/>
      <c r="CB306" s="23"/>
      <c r="CC306" s="20"/>
      <c r="CD306" s="23"/>
      <c r="CE306" s="20"/>
      <c r="CF306" s="23"/>
      <c r="CG306" s="20"/>
      <c r="CH306" s="23"/>
      <c r="CI306" s="20"/>
      <c r="CJ306" s="23"/>
      <c r="CK306" s="20"/>
      <c r="CL306" s="23"/>
      <c r="CM306" s="20"/>
      <c r="CN306" s="23"/>
      <c r="CO306" s="20"/>
      <c r="CP306" s="23"/>
      <c r="CQ306" s="20"/>
      <c r="CR306" s="23"/>
      <c r="CS306" s="20"/>
      <c r="CT306" s="23"/>
      <c r="CU306" s="20"/>
      <c r="CV306" s="23"/>
      <c r="CW306" s="20"/>
      <c r="CX306" s="23"/>
      <c r="CY306" s="20"/>
      <c r="CZ306" s="23"/>
      <c r="DA306" s="20"/>
      <c r="DB306" s="23"/>
      <c r="DC306" s="20"/>
      <c r="DD306" s="23"/>
      <c r="DE306" s="20"/>
      <c r="DF306" s="23"/>
      <c r="DG306" s="20"/>
      <c r="DH306" s="23"/>
      <c r="DI306" s="20"/>
      <c r="DJ306" s="23"/>
      <c r="DK306" s="20"/>
      <c r="DL306" s="23"/>
      <c r="DM306" s="20"/>
      <c r="DN306" s="23"/>
      <c r="DO306" s="20"/>
      <c r="DP306" s="23"/>
      <c r="DQ306" s="20"/>
      <c r="DR306" s="23"/>
      <c r="DS306" s="20"/>
      <c r="DT306" s="23"/>
      <c r="DU306" s="20"/>
      <c r="DV306" s="23"/>
      <c r="DW306" s="20"/>
      <c r="DX306" s="23"/>
      <c r="DY306" s="20"/>
      <c r="DZ306" s="23"/>
      <c r="EA306" s="20"/>
      <c r="EB306" s="23"/>
      <c r="EC306" s="20"/>
      <c r="ED306" s="23"/>
      <c r="EE306" s="20"/>
      <c r="EF306" s="23"/>
      <c r="EG306" s="20"/>
      <c r="EH306" s="23"/>
      <c r="EI306" s="20"/>
      <c r="EJ306" s="23"/>
      <c r="EK306" s="20"/>
      <c r="EL306" s="23"/>
      <c r="EM306" s="20"/>
      <c r="EN306" s="23"/>
      <c r="EO306" s="20"/>
      <c r="EP306" s="23"/>
      <c r="EQ306" s="20"/>
      <c r="ER306" s="23"/>
      <c r="ES306" s="20"/>
      <c r="ET306" s="23"/>
      <c r="EU306" s="20"/>
      <c r="EV306" s="23"/>
      <c r="EW306" s="20"/>
      <c r="EX306" s="23"/>
      <c r="EY306" s="20"/>
      <c r="EZ306" s="23"/>
      <c r="FA306" s="20"/>
      <c r="FB306" s="23"/>
      <c r="FC306" s="20"/>
      <c r="FD306" s="23"/>
      <c r="FE306" s="20"/>
      <c r="FF306" s="23"/>
      <c r="FG306" s="20"/>
      <c r="FH306" s="23"/>
      <c r="FI306" s="20"/>
      <c r="FJ306" s="23"/>
      <c r="FK306" s="20"/>
      <c r="FL306" s="23"/>
      <c r="FM306" s="20"/>
      <c r="FN306" s="23"/>
      <c r="FO306" s="20"/>
      <c r="FP306" s="23"/>
      <c r="FQ306" s="20"/>
      <c r="FR306" s="23"/>
      <c r="FS306" s="20"/>
      <c r="FT306" s="23"/>
      <c r="FU306" s="20"/>
      <c r="FV306" s="23"/>
      <c r="FW306" s="20"/>
      <c r="FX306" s="23"/>
      <c r="FY306" s="20"/>
      <c r="FZ306" s="23"/>
      <c r="GA306" s="20"/>
      <c r="GB306" s="23"/>
      <c r="GC306" s="20"/>
      <c r="GD306" s="23"/>
      <c r="GE306" s="20"/>
      <c r="GF306" s="23"/>
      <c r="GG306" s="20"/>
      <c r="GH306" s="23"/>
      <c r="GI306" s="20"/>
      <c r="GJ306" s="23"/>
      <c r="GK306" s="20"/>
      <c r="GL306" s="23"/>
      <c r="GM306" s="20"/>
      <c r="GN306" s="23"/>
      <c r="GO306" s="20"/>
      <c r="GP306" s="23"/>
      <c r="GQ306" s="20"/>
      <c r="GR306" s="23"/>
      <c r="GS306" s="20"/>
      <c r="GT306" s="23"/>
      <c r="GU306" s="20"/>
      <c r="GV306" s="23"/>
      <c r="GW306" s="20"/>
      <c r="GX306" s="23"/>
      <c r="GY306" s="20"/>
      <c r="GZ306" s="23"/>
      <c r="HA306" s="20"/>
      <c r="HB306" s="23"/>
      <c r="HC306" s="20"/>
      <c r="HD306" s="23"/>
      <c r="HE306" s="20"/>
      <c r="HF306" s="23"/>
      <c r="HG306" s="20"/>
      <c r="HH306" s="23"/>
      <c r="HI306" s="20"/>
      <c r="HJ306" s="23"/>
      <c r="HK306" s="20"/>
      <c r="HL306" s="23"/>
      <c r="HM306" s="20"/>
      <c r="HN306" s="23"/>
      <c r="HO306" s="20"/>
      <c r="HP306" s="23"/>
      <c r="HQ306" s="20"/>
      <c r="HR306" s="23"/>
      <c r="HS306" s="20"/>
      <c r="HT306" s="23"/>
      <c r="HU306" s="20"/>
      <c r="HV306" s="23"/>
      <c r="HW306" s="20"/>
    </row>
    <row r="307" spans="1:231">
      <c r="A307" s="1"/>
      <c r="E307" s="20"/>
      <c r="F307" s="20"/>
      <c r="G307" s="20"/>
      <c r="H307" s="20"/>
      <c r="I307" s="23"/>
    </row>
    <row r="308" spans="1:231" s="40" customFormat="1">
      <c r="E308" s="1"/>
      <c r="F308" s="1"/>
      <c r="G308" s="1"/>
      <c r="H308" s="1"/>
      <c r="I308" s="1"/>
    </row>
    <row r="309" spans="1:231" ht="22.5" customHeight="1">
      <c r="A309" s="1"/>
      <c r="E309" s="40"/>
      <c r="F309" s="40"/>
      <c r="G309" s="40"/>
      <c r="H309" s="40"/>
      <c r="I309" s="40"/>
    </row>
    <row r="310" spans="1:231" ht="38.25" customHeight="1">
      <c r="A310" s="1"/>
    </row>
    <row r="311" spans="1:231" ht="42.75" customHeight="1">
      <c r="A311" s="1"/>
    </row>
    <row r="312" spans="1:231" s="41" customFormat="1" ht="19.5" customHeight="1">
      <c r="E312" s="1"/>
      <c r="F312" s="1"/>
      <c r="G312" s="1"/>
      <c r="H312" s="1"/>
      <c r="I312" s="1"/>
    </row>
    <row r="313" spans="1:231" s="41" customFormat="1" ht="16.5" customHeight="1"/>
    <row r="314" spans="1:231" s="41" customFormat="1" ht="16.5" customHeight="1"/>
    <row r="315" spans="1:231" s="41" customFormat="1" ht="16.5" customHeight="1"/>
    <row r="316" spans="1:231" s="41" customFormat="1" ht="16.5" customHeight="1">
      <c r="A316" s="42"/>
      <c r="C316" s="42"/>
    </row>
    <row r="317" spans="1:231" s="41" customFormat="1" ht="16.5" customHeight="1"/>
    <row r="318" spans="1:231" s="41" customFormat="1" ht="16.5" customHeight="1"/>
    <row r="319" spans="1:231" s="41" customFormat="1" ht="16.5" customHeight="1"/>
    <row r="320" spans="1:231" s="41" customFormat="1" ht="16.5" customHeight="1"/>
    <row r="321" spans="1:9" s="41" customFormat="1" ht="22.5" customHeight="1">
      <c r="A321" s="43"/>
    </row>
    <row r="322" spans="1:9" s="41" customFormat="1" ht="26.25" customHeight="1">
      <c r="A322" s="43"/>
    </row>
    <row r="323" spans="1:9" s="41" customFormat="1" ht="7.5" customHeight="1"/>
    <row r="324" spans="1:9" s="41" customFormat="1"/>
    <row r="325" spans="1:9" s="41" customFormat="1"/>
    <row r="326" spans="1:9" s="41" customFormat="1"/>
    <row r="327" spans="1:9" s="43" customFormat="1">
      <c r="E327" s="41"/>
      <c r="F327" s="41"/>
      <c r="G327" s="41"/>
      <c r="H327" s="41"/>
      <c r="I327" s="41"/>
    </row>
    <row r="328" spans="1:9" s="32" customFormat="1">
      <c r="E328" s="43"/>
      <c r="F328" s="43"/>
      <c r="G328" s="43"/>
      <c r="H328" s="43"/>
      <c r="I328" s="43"/>
    </row>
    <row r="329" spans="1:9" s="32" customFormat="1"/>
    <row r="330" spans="1:9" s="32" customFormat="1" ht="34.5" customHeight="1"/>
    <row r="331" spans="1:9" s="32" customFormat="1"/>
    <row r="332" spans="1:9" s="32" customFormat="1" ht="16.5" customHeight="1"/>
    <row r="333" spans="1:9" ht="16.5" customHeight="1">
      <c r="A333" s="1"/>
      <c r="E333" s="32"/>
      <c r="F333" s="32"/>
      <c r="G333" s="32"/>
      <c r="H333" s="32"/>
      <c r="I333" s="32"/>
    </row>
    <row r="334" spans="1:9" ht="16.5" customHeight="1">
      <c r="A334" s="1"/>
    </row>
    <row r="335" spans="1:9" ht="16.5" customHeight="1">
      <c r="A335" s="1"/>
    </row>
    <row r="336" spans="1:9" ht="16.5" customHeight="1">
      <c r="A336" s="1"/>
    </row>
    <row r="337" spans="1:231" ht="16.5" customHeight="1">
      <c r="A337" s="1"/>
    </row>
    <row r="338" spans="1:231" ht="16.5" customHeight="1">
      <c r="A338" s="1"/>
    </row>
    <row r="339" spans="1:231" ht="16.5" customHeight="1">
      <c r="A339" s="1"/>
    </row>
    <row r="340" spans="1:231" ht="16.5" customHeight="1">
      <c r="A340" s="1"/>
    </row>
    <row r="341" spans="1:231">
      <c r="A341" s="1"/>
    </row>
    <row r="342" spans="1:231">
      <c r="A342" s="20"/>
      <c r="B342" s="23"/>
      <c r="C342" s="20"/>
      <c r="D342" s="23"/>
      <c r="J342" s="20"/>
      <c r="K342" s="20"/>
      <c r="L342" s="23"/>
      <c r="M342" s="20"/>
      <c r="N342" s="23"/>
      <c r="O342" s="20"/>
      <c r="P342" s="23"/>
      <c r="Q342" s="20"/>
      <c r="R342" s="23"/>
      <c r="S342" s="20"/>
      <c r="T342" s="23"/>
      <c r="U342" s="20"/>
      <c r="V342" s="23"/>
      <c r="W342" s="20"/>
      <c r="X342" s="23"/>
      <c r="Y342" s="20"/>
      <c r="Z342" s="23"/>
      <c r="AA342" s="20"/>
      <c r="AB342" s="23"/>
      <c r="AC342" s="20"/>
      <c r="AD342" s="23"/>
      <c r="AE342" s="20"/>
      <c r="AF342" s="23"/>
      <c r="AG342" s="20"/>
      <c r="AH342" s="23"/>
      <c r="AI342" s="20"/>
      <c r="AJ342" s="23"/>
      <c r="AK342" s="20"/>
      <c r="AL342" s="23"/>
      <c r="AM342" s="20"/>
      <c r="AN342" s="23"/>
      <c r="AO342" s="20"/>
      <c r="AP342" s="23"/>
      <c r="AQ342" s="20"/>
      <c r="AR342" s="23"/>
      <c r="AS342" s="20"/>
      <c r="AT342" s="23"/>
      <c r="AU342" s="20"/>
      <c r="AV342" s="23"/>
      <c r="AW342" s="20"/>
      <c r="AX342" s="23"/>
      <c r="AY342" s="20"/>
      <c r="AZ342" s="23"/>
      <c r="BA342" s="20"/>
      <c r="BB342" s="23"/>
      <c r="BC342" s="20"/>
      <c r="BD342" s="23"/>
      <c r="BE342" s="20"/>
      <c r="BF342" s="23"/>
      <c r="BG342" s="20"/>
      <c r="BH342" s="23"/>
      <c r="BI342" s="20"/>
      <c r="BJ342" s="23"/>
      <c r="BK342" s="20"/>
      <c r="BL342" s="23"/>
      <c r="BM342" s="20"/>
      <c r="BN342" s="23"/>
      <c r="BO342" s="20"/>
      <c r="BP342" s="23"/>
      <c r="BQ342" s="20"/>
      <c r="BR342" s="23"/>
      <c r="BS342" s="20"/>
      <c r="BT342" s="23"/>
      <c r="BU342" s="20"/>
      <c r="BV342" s="23"/>
      <c r="BW342" s="20"/>
      <c r="BX342" s="23"/>
      <c r="BY342" s="20"/>
      <c r="BZ342" s="23"/>
      <c r="CA342" s="20"/>
      <c r="CB342" s="23"/>
      <c r="CC342" s="20"/>
      <c r="CD342" s="23"/>
      <c r="CE342" s="20"/>
      <c r="CF342" s="23"/>
      <c r="CG342" s="20"/>
      <c r="CH342" s="23"/>
      <c r="CI342" s="20"/>
      <c r="CJ342" s="23"/>
      <c r="CK342" s="20"/>
      <c r="CL342" s="23"/>
      <c r="CM342" s="20"/>
      <c r="CN342" s="23"/>
      <c r="CO342" s="20"/>
      <c r="CP342" s="23"/>
      <c r="CQ342" s="20"/>
      <c r="CR342" s="23"/>
      <c r="CS342" s="20"/>
      <c r="CT342" s="23"/>
      <c r="CU342" s="20"/>
      <c r="CV342" s="23"/>
      <c r="CW342" s="20"/>
      <c r="CX342" s="23"/>
      <c r="CY342" s="20"/>
      <c r="CZ342" s="23"/>
      <c r="DA342" s="20"/>
      <c r="DB342" s="23"/>
      <c r="DC342" s="20"/>
      <c r="DD342" s="23"/>
      <c r="DE342" s="20"/>
      <c r="DF342" s="23"/>
      <c r="DG342" s="20"/>
      <c r="DH342" s="23"/>
      <c r="DI342" s="20"/>
      <c r="DJ342" s="23"/>
      <c r="DK342" s="20"/>
      <c r="DL342" s="23"/>
      <c r="DM342" s="20"/>
      <c r="DN342" s="23"/>
      <c r="DO342" s="20"/>
      <c r="DP342" s="23"/>
      <c r="DQ342" s="20"/>
      <c r="DR342" s="23"/>
      <c r="DS342" s="20"/>
      <c r="DT342" s="23"/>
      <c r="DU342" s="20"/>
      <c r="DV342" s="23"/>
      <c r="DW342" s="20"/>
      <c r="DX342" s="23"/>
      <c r="DY342" s="20"/>
      <c r="DZ342" s="23"/>
      <c r="EA342" s="20"/>
      <c r="EB342" s="23"/>
      <c r="EC342" s="20"/>
      <c r="ED342" s="23"/>
      <c r="EE342" s="20"/>
      <c r="EF342" s="23"/>
      <c r="EG342" s="20"/>
      <c r="EH342" s="23"/>
      <c r="EI342" s="20"/>
      <c r="EJ342" s="23"/>
      <c r="EK342" s="20"/>
      <c r="EL342" s="23"/>
      <c r="EM342" s="20"/>
      <c r="EN342" s="23"/>
      <c r="EO342" s="20"/>
      <c r="EP342" s="23"/>
      <c r="EQ342" s="20"/>
      <c r="ER342" s="23"/>
      <c r="ES342" s="20"/>
      <c r="ET342" s="23"/>
      <c r="EU342" s="20"/>
      <c r="EV342" s="23"/>
      <c r="EW342" s="20"/>
      <c r="EX342" s="23"/>
      <c r="EY342" s="20"/>
      <c r="EZ342" s="23"/>
      <c r="FA342" s="20"/>
      <c r="FB342" s="23"/>
      <c r="FC342" s="20"/>
      <c r="FD342" s="23"/>
      <c r="FE342" s="20"/>
      <c r="FF342" s="23"/>
      <c r="FG342" s="20"/>
      <c r="FH342" s="23"/>
      <c r="FI342" s="20"/>
      <c r="FJ342" s="23"/>
      <c r="FK342" s="20"/>
      <c r="FL342" s="23"/>
      <c r="FM342" s="20"/>
      <c r="FN342" s="23"/>
      <c r="FO342" s="20"/>
      <c r="FP342" s="23"/>
      <c r="FQ342" s="20"/>
      <c r="FR342" s="23"/>
      <c r="FS342" s="20"/>
      <c r="FT342" s="23"/>
      <c r="FU342" s="20"/>
      <c r="FV342" s="23"/>
      <c r="FW342" s="20"/>
      <c r="FX342" s="23"/>
      <c r="FY342" s="20"/>
      <c r="FZ342" s="23"/>
      <c r="GA342" s="20"/>
      <c r="GB342" s="23"/>
      <c r="GC342" s="20"/>
      <c r="GD342" s="23"/>
      <c r="GE342" s="20"/>
      <c r="GF342" s="23"/>
      <c r="GG342" s="20"/>
      <c r="GH342" s="23"/>
      <c r="GI342" s="20"/>
      <c r="GJ342" s="23"/>
      <c r="GK342" s="20"/>
      <c r="GL342" s="23"/>
      <c r="GM342" s="20"/>
      <c r="GN342" s="23"/>
      <c r="GO342" s="20"/>
      <c r="GP342" s="23"/>
      <c r="GQ342" s="20"/>
      <c r="GR342" s="23"/>
      <c r="GS342" s="20"/>
      <c r="GT342" s="23"/>
      <c r="GU342" s="20"/>
      <c r="GV342" s="23"/>
      <c r="GW342" s="20"/>
      <c r="GX342" s="23"/>
      <c r="GY342" s="20"/>
      <c r="GZ342" s="23"/>
      <c r="HA342" s="20"/>
      <c r="HB342" s="23"/>
      <c r="HC342" s="20"/>
      <c r="HD342" s="23"/>
      <c r="HE342" s="20"/>
      <c r="HF342" s="23"/>
      <c r="HG342" s="20"/>
      <c r="HH342" s="23"/>
      <c r="HI342" s="20"/>
      <c r="HJ342" s="23"/>
      <c r="HK342" s="20"/>
      <c r="HL342" s="23"/>
      <c r="HM342" s="20"/>
      <c r="HN342" s="23"/>
      <c r="HO342" s="20"/>
      <c r="HP342" s="23"/>
      <c r="HQ342" s="20"/>
      <c r="HR342" s="23"/>
      <c r="HS342" s="20"/>
      <c r="HT342" s="23"/>
      <c r="HU342" s="20"/>
      <c r="HV342" s="23"/>
      <c r="HW342" s="20"/>
    </row>
    <row r="343" spans="1:231" ht="39" customHeight="1">
      <c r="A343" s="20"/>
      <c r="B343" s="23"/>
      <c r="C343" s="20"/>
      <c r="D343" s="23"/>
      <c r="E343" s="20"/>
      <c r="F343" s="20"/>
      <c r="G343" s="20"/>
      <c r="H343" s="20"/>
      <c r="I343" s="23"/>
      <c r="J343" s="20"/>
      <c r="K343" s="20"/>
      <c r="L343" s="23"/>
      <c r="M343" s="20"/>
      <c r="N343" s="23"/>
      <c r="O343" s="20"/>
      <c r="P343" s="23"/>
      <c r="Q343" s="20"/>
      <c r="R343" s="23"/>
      <c r="S343" s="20"/>
      <c r="T343" s="23"/>
      <c r="U343" s="20"/>
      <c r="V343" s="23"/>
      <c r="W343" s="20"/>
      <c r="X343" s="23"/>
      <c r="Y343" s="20"/>
      <c r="Z343" s="23"/>
      <c r="AA343" s="20"/>
      <c r="AB343" s="23"/>
      <c r="AC343" s="20"/>
      <c r="AD343" s="23"/>
      <c r="AE343" s="20"/>
      <c r="AF343" s="23"/>
      <c r="AG343" s="20"/>
      <c r="AH343" s="23"/>
      <c r="AI343" s="20"/>
      <c r="AJ343" s="23"/>
      <c r="AK343" s="20"/>
      <c r="AL343" s="23"/>
      <c r="AM343" s="20"/>
      <c r="AN343" s="23"/>
      <c r="AO343" s="20"/>
      <c r="AP343" s="23"/>
      <c r="AQ343" s="20"/>
      <c r="AR343" s="23"/>
      <c r="AS343" s="20"/>
      <c r="AT343" s="23"/>
      <c r="AU343" s="20"/>
      <c r="AV343" s="23"/>
      <c r="AW343" s="20"/>
      <c r="AX343" s="23"/>
      <c r="AY343" s="20"/>
      <c r="AZ343" s="23"/>
      <c r="BA343" s="20"/>
      <c r="BB343" s="23"/>
      <c r="BC343" s="20"/>
      <c r="BD343" s="23"/>
      <c r="BE343" s="20"/>
      <c r="BF343" s="23"/>
      <c r="BG343" s="20"/>
      <c r="BH343" s="23"/>
      <c r="BI343" s="20"/>
      <c r="BJ343" s="23"/>
      <c r="BK343" s="20"/>
      <c r="BL343" s="23"/>
      <c r="BM343" s="20"/>
      <c r="BN343" s="23"/>
      <c r="BO343" s="20"/>
      <c r="BP343" s="23"/>
      <c r="BQ343" s="20"/>
      <c r="BR343" s="23"/>
      <c r="BS343" s="20"/>
      <c r="BT343" s="23"/>
      <c r="BU343" s="20"/>
      <c r="BV343" s="23"/>
      <c r="BW343" s="20"/>
      <c r="BX343" s="23"/>
      <c r="BY343" s="20"/>
      <c r="BZ343" s="23"/>
      <c r="CA343" s="20"/>
      <c r="CB343" s="23"/>
      <c r="CC343" s="20"/>
      <c r="CD343" s="23"/>
      <c r="CE343" s="20"/>
      <c r="CF343" s="23"/>
      <c r="CG343" s="20"/>
      <c r="CH343" s="23"/>
      <c r="CI343" s="20"/>
      <c r="CJ343" s="23"/>
      <c r="CK343" s="20"/>
      <c r="CL343" s="23"/>
      <c r="CM343" s="20"/>
      <c r="CN343" s="23"/>
      <c r="CO343" s="20"/>
      <c r="CP343" s="23"/>
      <c r="CQ343" s="20"/>
      <c r="CR343" s="23"/>
      <c r="CS343" s="20"/>
      <c r="CT343" s="23"/>
      <c r="CU343" s="20"/>
      <c r="CV343" s="23"/>
      <c r="CW343" s="20"/>
      <c r="CX343" s="23"/>
      <c r="CY343" s="20"/>
      <c r="CZ343" s="23"/>
      <c r="DA343" s="20"/>
      <c r="DB343" s="23"/>
      <c r="DC343" s="20"/>
      <c r="DD343" s="23"/>
      <c r="DE343" s="20"/>
      <c r="DF343" s="23"/>
      <c r="DG343" s="20"/>
      <c r="DH343" s="23"/>
      <c r="DI343" s="20"/>
      <c r="DJ343" s="23"/>
      <c r="DK343" s="20"/>
      <c r="DL343" s="23"/>
      <c r="DM343" s="20"/>
      <c r="DN343" s="23"/>
      <c r="DO343" s="20"/>
      <c r="DP343" s="23"/>
      <c r="DQ343" s="20"/>
      <c r="DR343" s="23"/>
      <c r="DS343" s="20"/>
      <c r="DT343" s="23"/>
      <c r="DU343" s="20"/>
      <c r="DV343" s="23"/>
      <c r="DW343" s="20"/>
      <c r="DX343" s="23"/>
      <c r="DY343" s="20"/>
      <c r="DZ343" s="23"/>
      <c r="EA343" s="20"/>
      <c r="EB343" s="23"/>
      <c r="EC343" s="20"/>
      <c r="ED343" s="23"/>
      <c r="EE343" s="20"/>
      <c r="EF343" s="23"/>
      <c r="EG343" s="20"/>
      <c r="EH343" s="23"/>
      <c r="EI343" s="20"/>
      <c r="EJ343" s="23"/>
      <c r="EK343" s="20"/>
      <c r="EL343" s="23"/>
      <c r="EM343" s="20"/>
      <c r="EN343" s="23"/>
      <c r="EO343" s="20"/>
      <c r="EP343" s="23"/>
      <c r="EQ343" s="20"/>
      <c r="ER343" s="23"/>
      <c r="ES343" s="20"/>
      <c r="ET343" s="23"/>
      <c r="EU343" s="20"/>
      <c r="EV343" s="23"/>
      <c r="EW343" s="20"/>
      <c r="EX343" s="23"/>
      <c r="EY343" s="20"/>
      <c r="EZ343" s="23"/>
      <c r="FA343" s="20"/>
      <c r="FB343" s="23"/>
      <c r="FC343" s="20"/>
      <c r="FD343" s="23"/>
      <c r="FE343" s="20"/>
      <c r="FF343" s="23"/>
      <c r="FG343" s="20"/>
      <c r="FH343" s="23"/>
      <c r="FI343" s="20"/>
      <c r="FJ343" s="23"/>
      <c r="FK343" s="20"/>
      <c r="FL343" s="23"/>
      <c r="FM343" s="20"/>
      <c r="FN343" s="23"/>
      <c r="FO343" s="20"/>
      <c r="FP343" s="23"/>
      <c r="FQ343" s="20"/>
      <c r="FR343" s="23"/>
      <c r="FS343" s="20"/>
      <c r="FT343" s="23"/>
      <c r="FU343" s="20"/>
      <c r="FV343" s="23"/>
      <c r="FW343" s="20"/>
      <c r="FX343" s="23"/>
      <c r="FY343" s="20"/>
      <c r="FZ343" s="23"/>
      <c r="GA343" s="20"/>
      <c r="GB343" s="23"/>
      <c r="GC343" s="20"/>
      <c r="GD343" s="23"/>
      <c r="GE343" s="20"/>
      <c r="GF343" s="23"/>
      <c r="GG343" s="20"/>
      <c r="GH343" s="23"/>
      <c r="GI343" s="20"/>
      <c r="GJ343" s="23"/>
      <c r="GK343" s="20"/>
      <c r="GL343" s="23"/>
      <c r="GM343" s="20"/>
      <c r="GN343" s="23"/>
      <c r="GO343" s="20"/>
      <c r="GP343" s="23"/>
      <c r="GQ343" s="20"/>
      <c r="GR343" s="23"/>
      <c r="GS343" s="20"/>
      <c r="GT343" s="23"/>
      <c r="GU343" s="20"/>
      <c r="GV343" s="23"/>
      <c r="GW343" s="20"/>
      <c r="GX343" s="23"/>
      <c r="GY343" s="20"/>
      <c r="GZ343" s="23"/>
      <c r="HA343" s="20"/>
      <c r="HB343" s="23"/>
      <c r="HC343" s="20"/>
      <c r="HD343" s="23"/>
      <c r="HE343" s="20"/>
      <c r="HF343" s="23"/>
      <c r="HG343" s="20"/>
      <c r="HH343" s="23"/>
      <c r="HI343" s="20"/>
      <c r="HJ343" s="23"/>
      <c r="HK343" s="20"/>
      <c r="HL343" s="23"/>
      <c r="HM343" s="20"/>
      <c r="HN343" s="23"/>
      <c r="HO343" s="20"/>
      <c r="HP343" s="23"/>
      <c r="HQ343" s="20"/>
      <c r="HR343" s="23"/>
      <c r="HS343" s="20"/>
      <c r="HT343" s="23"/>
      <c r="HU343" s="20"/>
      <c r="HV343" s="23"/>
      <c r="HW343" s="20"/>
    </row>
    <row r="344" spans="1:231" s="32" customFormat="1">
      <c r="E344" s="20"/>
      <c r="F344" s="20"/>
      <c r="G344" s="20"/>
      <c r="H344" s="20"/>
      <c r="I344" s="23"/>
    </row>
    <row r="345" spans="1:231" ht="16.5" customHeight="1">
      <c r="A345" s="1"/>
      <c r="E345" s="32"/>
      <c r="F345" s="32"/>
      <c r="G345" s="32"/>
      <c r="H345" s="32"/>
      <c r="I345" s="32"/>
    </row>
    <row r="346" spans="1:231" ht="16.5" customHeight="1">
      <c r="A346" s="1"/>
    </row>
    <row r="347" spans="1:231" ht="16.5" customHeight="1">
      <c r="A347" s="1"/>
    </row>
    <row r="348" spans="1:231" ht="16.5" customHeight="1">
      <c r="A348" s="1"/>
    </row>
    <row r="349" spans="1:231" ht="16.5" customHeight="1">
      <c r="A349" s="1"/>
    </row>
    <row r="350" spans="1:231" ht="16.5" customHeight="1">
      <c r="A350" s="1"/>
    </row>
    <row r="351" spans="1:231" ht="16.5" customHeight="1">
      <c r="A351" s="1"/>
    </row>
    <row r="352" spans="1:231" ht="16.5" customHeight="1">
      <c r="A352" s="1"/>
    </row>
    <row r="353" spans="1:231" s="32" customFormat="1">
      <c r="E353" s="1"/>
      <c r="F353" s="1"/>
      <c r="G353" s="1"/>
      <c r="H353" s="1"/>
      <c r="I353" s="1"/>
    </row>
    <row r="354" spans="1:231">
      <c r="A354" s="20"/>
      <c r="B354" s="23"/>
      <c r="C354" s="20"/>
      <c r="D354" s="23"/>
      <c r="E354" s="32"/>
      <c r="F354" s="32"/>
      <c r="G354" s="32"/>
      <c r="H354" s="32"/>
      <c r="I354" s="32"/>
      <c r="J354" s="20"/>
      <c r="K354" s="20"/>
      <c r="L354" s="23"/>
      <c r="M354" s="20"/>
      <c r="N354" s="23"/>
      <c r="O354" s="20"/>
      <c r="P354" s="23"/>
      <c r="Q354" s="20"/>
      <c r="R354" s="23"/>
      <c r="S354" s="20"/>
      <c r="T354" s="23"/>
      <c r="U354" s="20"/>
      <c r="V354" s="23"/>
      <c r="W354" s="20"/>
      <c r="X354" s="23"/>
      <c r="Y354" s="20"/>
      <c r="Z354" s="23"/>
      <c r="AA354" s="20"/>
      <c r="AB354" s="23"/>
      <c r="AC354" s="20"/>
      <c r="AD354" s="23"/>
      <c r="AE354" s="20"/>
      <c r="AF354" s="23"/>
      <c r="AG354" s="20"/>
      <c r="AH354" s="23"/>
      <c r="AI354" s="20"/>
      <c r="AJ354" s="23"/>
      <c r="AK354" s="20"/>
      <c r="AL354" s="23"/>
      <c r="AM354" s="20"/>
      <c r="AN354" s="23"/>
      <c r="AO354" s="20"/>
      <c r="AP354" s="23"/>
      <c r="AQ354" s="20"/>
      <c r="AR354" s="23"/>
      <c r="AS354" s="20"/>
      <c r="AT354" s="23"/>
      <c r="AU354" s="20"/>
      <c r="AV354" s="23"/>
      <c r="AW354" s="20"/>
      <c r="AX354" s="23"/>
      <c r="AY354" s="20"/>
      <c r="AZ354" s="23"/>
      <c r="BA354" s="20"/>
      <c r="BB354" s="23"/>
      <c r="BC354" s="20"/>
      <c r="BD354" s="23"/>
      <c r="BE354" s="20"/>
      <c r="BF354" s="23"/>
      <c r="BG354" s="20"/>
      <c r="BH354" s="23"/>
      <c r="BI354" s="20"/>
      <c r="BJ354" s="23"/>
      <c r="BK354" s="20"/>
      <c r="BL354" s="23"/>
      <c r="BM354" s="20"/>
      <c r="BN354" s="23"/>
      <c r="BO354" s="20"/>
      <c r="BP354" s="23"/>
      <c r="BQ354" s="20"/>
      <c r="BR354" s="23"/>
      <c r="BS354" s="20"/>
      <c r="BT354" s="23"/>
      <c r="BU354" s="20"/>
      <c r="BV354" s="23"/>
      <c r="BW354" s="20"/>
      <c r="BX354" s="23"/>
      <c r="BY354" s="20"/>
      <c r="BZ354" s="23"/>
      <c r="CA354" s="20"/>
      <c r="CB354" s="23"/>
      <c r="CC354" s="20"/>
      <c r="CD354" s="23"/>
      <c r="CE354" s="20"/>
      <c r="CF354" s="23"/>
      <c r="CG354" s="20"/>
      <c r="CH354" s="23"/>
      <c r="CI354" s="20"/>
      <c r="CJ354" s="23"/>
      <c r="CK354" s="20"/>
      <c r="CL354" s="23"/>
      <c r="CM354" s="20"/>
      <c r="CN354" s="23"/>
      <c r="CO354" s="20"/>
      <c r="CP354" s="23"/>
      <c r="CQ354" s="20"/>
      <c r="CR354" s="23"/>
      <c r="CS354" s="20"/>
      <c r="CT354" s="23"/>
      <c r="CU354" s="20"/>
      <c r="CV354" s="23"/>
      <c r="CW354" s="20"/>
      <c r="CX354" s="23"/>
      <c r="CY354" s="20"/>
      <c r="CZ354" s="23"/>
      <c r="DA354" s="20"/>
      <c r="DB354" s="23"/>
      <c r="DC354" s="20"/>
      <c r="DD354" s="23"/>
      <c r="DE354" s="20"/>
      <c r="DF354" s="23"/>
      <c r="DG354" s="20"/>
      <c r="DH354" s="23"/>
      <c r="DI354" s="20"/>
      <c r="DJ354" s="23"/>
      <c r="DK354" s="20"/>
      <c r="DL354" s="23"/>
      <c r="DM354" s="20"/>
      <c r="DN354" s="23"/>
      <c r="DO354" s="20"/>
      <c r="DP354" s="23"/>
      <c r="DQ354" s="20"/>
      <c r="DR354" s="23"/>
      <c r="DS354" s="20"/>
      <c r="DT354" s="23"/>
      <c r="DU354" s="20"/>
      <c r="DV354" s="23"/>
      <c r="DW354" s="20"/>
      <c r="DX354" s="23"/>
      <c r="DY354" s="20"/>
      <c r="DZ354" s="23"/>
      <c r="EA354" s="20"/>
      <c r="EB354" s="23"/>
      <c r="EC354" s="20"/>
      <c r="ED354" s="23"/>
      <c r="EE354" s="20"/>
      <c r="EF354" s="23"/>
      <c r="EG354" s="20"/>
      <c r="EH354" s="23"/>
      <c r="EI354" s="20"/>
      <c r="EJ354" s="23"/>
      <c r="EK354" s="20"/>
      <c r="EL354" s="23"/>
      <c r="EM354" s="20"/>
      <c r="EN354" s="23"/>
      <c r="EO354" s="20"/>
      <c r="EP354" s="23"/>
      <c r="EQ354" s="20"/>
      <c r="ER354" s="23"/>
      <c r="ES354" s="20"/>
      <c r="ET354" s="23"/>
      <c r="EU354" s="20"/>
      <c r="EV354" s="23"/>
      <c r="EW354" s="20"/>
      <c r="EX354" s="23"/>
      <c r="EY354" s="20"/>
      <c r="EZ354" s="23"/>
      <c r="FA354" s="20"/>
      <c r="FB354" s="23"/>
      <c r="FC354" s="20"/>
      <c r="FD354" s="23"/>
      <c r="FE354" s="20"/>
      <c r="FF354" s="23"/>
      <c r="FG354" s="20"/>
      <c r="FH354" s="23"/>
      <c r="FI354" s="20"/>
      <c r="FJ354" s="23"/>
      <c r="FK354" s="20"/>
      <c r="FL354" s="23"/>
      <c r="FM354" s="20"/>
      <c r="FN354" s="23"/>
      <c r="FO354" s="20"/>
      <c r="FP354" s="23"/>
      <c r="FQ354" s="20"/>
      <c r="FR354" s="23"/>
      <c r="FS354" s="20"/>
      <c r="FT354" s="23"/>
      <c r="FU354" s="20"/>
      <c r="FV354" s="23"/>
      <c r="FW354" s="20"/>
      <c r="FX354" s="23"/>
      <c r="FY354" s="20"/>
      <c r="FZ354" s="23"/>
      <c r="GA354" s="20"/>
      <c r="GB354" s="23"/>
      <c r="GC354" s="20"/>
      <c r="GD354" s="23"/>
      <c r="GE354" s="20"/>
      <c r="GF354" s="23"/>
      <c r="GG354" s="20"/>
      <c r="GH354" s="23"/>
      <c r="GI354" s="20"/>
      <c r="GJ354" s="23"/>
      <c r="GK354" s="20"/>
      <c r="GL354" s="23"/>
      <c r="GM354" s="20"/>
      <c r="GN354" s="23"/>
      <c r="GO354" s="20"/>
      <c r="GP354" s="23"/>
      <c r="GQ354" s="20"/>
      <c r="GR354" s="23"/>
      <c r="GS354" s="20"/>
      <c r="GT354" s="23"/>
      <c r="GU354" s="20"/>
      <c r="GV354" s="23"/>
      <c r="GW354" s="20"/>
      <c r="GX354" s="23"/>
      <c r="GY354" s="20"/>
      <c r="GZ354" s="23"/>
      <c r="HA354" s="20"/>
      <c r="HB354" s="23"/>
      <c r="HC354" s="20"/>
      <c r="HD354" s="23"/>
      <c r="HE354" s="20"/>
      <c r="HF354" s="23"/>
      <c r="HG354" s="20"/>
      <c r="HH354" s="23"/>
      <c r="HI354" s="20"/>
      <c r="HJ354" s="23"/>
      <c r="HK354" s="20"/>
      <c r="HL354" s="23"/>
      <c r="HM354" s="20"/>
      <c r="HN354" s="23"/>
      <c r="HO354" s="20"/>
      <c r="HP354" s="23"/>
      <c r="HQ354" s="20"/>
      <c r="HR354" s="23"/>
      <c r="HS354" s="20"/>
      <c r="HT354" s="23"/>
      <c r="HU354" s="20"/>
      <c r="HV354" s="23"/>
      <c r="HW354" s="20"/>
    </row>
    <row r="355" spans="1:231" ht="39" customHeight="1">
      <c r="A355" s="20"/>
      <c r="B355" s="23"/>
      <c r="C355" s="20"/>
      <c r="D355" s="23"/>
      <c r="E355" s="20"/>
      <c r="F355" s="20"/>
      <c r="G355" s="20"/>
      <c r="H355" s="20"/>
      <c r="I355" s="23"/>
      <c r="J355" s="20"/>
      <c r="K355" s="20"/>
      <c r="L355" s="23"/>
      <c r="M355" s="20"/>
      <c r="N355" s="23"/>
      <c r="O355" s="20"/>
      <c r="P355" s="23"/>
      <c r="Q355" s="20"/>
      <c r="R355" s="23"/>
      <c r="S355" s="20"/>
      <c r="T355" s="23"/>
      <c r="U355" s="20"/>
      <c r="V355" s="23"/>
      <c r="W355" s="20"/>
      <c r="X355" s="23"/>
      <c r="Y355" s="20"/>
      <c r="Z355" s="23"/>
      <c r="AA355" s="20"/>
      <c r="AB355" s="23"/>
      <c r="AC355" s="20"/>
      <c r="AD355" s="23"/>
      <c r="AE355" s="20"/>
      <c r="AF355" s="23"/>
      <c r="AG355" s="20"/>
      <c r="AH355" s="23"/>
      <c r="AI355" s="20"/>
      <c r="AJ355" s="23"/>
      <c r="AK355" s="20"/>
      <c r="AL355" s="23"/>
      <c r="AM355" s="20"/>
      <c r="AN355" s="23"/>
      <c r="AO355" s="20"/>
      <c r="AP355" s="23"/>
      <c r="AQ355" s="20"/>
      <c r="AR355" s="23"/>
      <c r="AS355" s="20"/>
      <c r="AT355" s="23"/>
      <c r="AU355" s="20"/>
      <c r="AV355" s="23"/>
      <c r="AW355" s="20"/>
      <c r="AX355" s="23"/>
      <c r="AY355" s="20"/>
      <c r="AZ355" s="23"/>
      <c r="BA355" s="20"/>
      <c r="BB355" s="23"/>
      <c r="BC355" s="20"/>
      <c r="BD355" s="23"/>
      <c r="BE355" s="20"/>
      <c r="BF355" s="23"/>
      <c r="BG355" s="20"/>
      <c r="BH355" s="23"/>
      <c r="BI355" s="20"/>
      <c r="BJ355" s="23"/>
      <c r="BK355" s="20"/>
      <c r="BL355" s="23"/>
      <c r="BM355" s="20"/>
      <c r="BN355" s="23"/>
      <c r="BO355" s="20"/>
      <c r="BP355" s="23"/>
      <c r="BQ355" s="20"/>
      <c r="BR355" s="23"/>
      <c r="BS355" s="20"/>
      <c r="BT355" s="23"/>
      <c r="BU355" s="20"/>
      <c r="BV355" s="23"/>
      <c r="BW355" s="20"/>
      <c r="BX355" s="23"/>
      <c r="BY355" s="20"/>
      <c r="BZ355" s="23"/>
      <c r="CA355" s="20"/>
      <c r="CB355" s="23"/>
      <c r="CC355" s="20"/>
      <c r="CD355" s="23"/>
      <c r="CE355" s="20"/>
      <c r="CF355" s="23"/>
      <c r="CG355" s="20"/>
      <c r="CH355" s="23"/>
      <c r="CI355" s="20"/>
      <c r="CJ355" s="23"/>
      <c r="CK355" s="20"/>
      <c r="CL355" s="23"/>
      <c r="CM355" s="20"/>
      <c r="CN355" s="23"/>
      <c r="CO355" s="20"/>
      <c r="CP355" s="23"/>
      <c r="CQ355" s="20"/>
      <c r="CR355" s="23"/>
      <c r="CS355" s="20"/>
      <c r="CT355" s="23"/>
      <c r="CU355" s="20"/>
      <c r="CV355" s="23"/>
      <c r="CW355" s="20"/>
      <c r="CX355" s="23"/>
      <c r="CY355" s="20"/>
      <c r="CZ355" s="23"/>
      <c r="DA355" s="20"/>
      <c r="DB355" s="23"/>
      <c r="DC355" s="20"/>
      <c r="DD355" s="23"/>
      <c r="DE355" s="20"/>
      <c r="DF355" s="23"/>
      <c r="DG355" s="20"/>
      <c r="DH355" s="23"/>
      <c r="DI355" s="20"/>
      <c r="DJ355" s="23"/>
      <c r="DK355" s="20"/>
      <c r="DL355" s="23"/>
      <c r="DM355" s="20"/>
      <c r="DN355" s="23"/>
      <c r="DO355" s="20"/>
      <c r="DP355" s="23"/>
      <c r="DQ355" s="20"/>
      <c r="DR355" s="23"/>
      <c r="DS355" s="20"/>
      <c r="DT355" s="23"/>
      <c r="DU355" s="20"/>
      <c r="DV355" s="23"/>
      <c r="DW355" s="20"/>
      <c r="DX355" s="23"/>
      <c r="DY355" s="20"/>
      <c r="DZ355" s="23"/>
      <c r="EA355" s="20"/>
      <c r="EB355" s="23"/>
      <c r="EC355" s="20"/>
      <c r="ED355" s="23"/>
      <c r="EE355" s="20"/>
      <c r="EF355" s="23"/>
      <c r="EG355" s="20"/>
      <c r="EH355" s="23"/>
      <c r="EI355" s="20"/>
      <c r="EJ355" s="23"/>
      <c r="EK355" s="20"/>
      <c r="EL355" s="23"/>
      <c r="EM355" s="20"/>
      <c r="EN355" s="23"/>
      <c r="EO355" s="20"/>
      <c r="EP355" s="23"/>
      <c r="EQ355" s="20"/>
      <c r="ER355" s="23"/>
      <c r="ES355" s="20"/>
      <c r="ET355" s="23"/>
      <c r="EU355" s="20"/>
      <c r="EV355" s="23"/>
      <c r="EW355" s="20"/>
      <c r="EX355" s="23"/>
      <c r="EY355" s="20"/>
      <c r="EZ355" s="23"/>
      <c r="FA355" s="20"/>
      <c r="FB355" s="23"/>
      <c r="FC355" s="20"/>
      <c r="FD355" s="23"/>
      <c r="FE355" s="20"/>
      <c r="FF355" s="23"/>
      <c r="FG355" s="20"/>
      <c r="FH355" s="23"/>
      <c r="FI355" s="20"/>
      <c r="FJ355" s="23"/>
      <c r="FK355" s="20"/>
      <c r="FL355" s="23"/>
      <c r="FM355" s="20"/>
      <c r="FN355" s="23"/>
      <c r="FO355" s="20"/>
      <c r="FP355" s="23"/>
      <c r="FQ355" s="20"/>
      <c r="FR355" s="23"/>
      <c r="FS355" s="20"/>
      <c r="FT355" s="23"/>
      <c r="FU355" s="20"/>
      <c r="FV355" s="23"/>
      <c r="FW355" s="20"/>
      <c r="FX355" s="23"/>
      <c r="FY355" s="20"/>
      <c r="FZ355" s="23"/>
      <c r="GA355" s="20"/>
      <c r="GB355" s="23"/>
      <c r="GC355" s="20"/>
      <c r="GD355" s="23"/>
      <c r="GE355" s="20"/>
      <c r="GF355" s="23"/>
      <c r="GG355" s="20"/>
      <c r="GH355" s="23"/>
      <c r="GI355" s="20"/>
      <c r="GJ355" s="23"/>
      <c r="GK355" s="20"/>
      <c r="GL355" s="23"/>
      <c r="GM355" s="20"/>
      <c r="GN355" s="23"/>
      <c r="GO355" s="20"/>
      <c r="GP355" s="23"/>
      <c r="GQ355" s="20"/>
      <c r="GR355" s="23"/>
      <c r="GS355" s="20"/>
      <c r="GT355" s="23"/>
      <c r="GU355" s="20"/>
      <c r="GV355" s="23"/>
      <c r="GW355" s="20"/>
      <c r="GX355" s="23"/>
      <c r="GY355" s="20"/>
      <c r="GZ355" s="23"/>
      <c r="HA355" s="20"/>
      <c r="HB355" s="23"/>
      <c r="HC355" s="20"/>
      <c r="HD355" s="23"/>
      <c r="HE355" s="20"/>
      <c r="HF355" s="23"/>
      <c r="HG355" s="20"/>
      <c r="HH355" s="23"/>
      <c r="HI355" s="20"/>
      <c r="HJ355" s="23"/>
      <c r="HK355" s="20"/>
      <c r="HL355" s="23"/>
      <c r="HM355" s="20"/>
      <c r="HN355" s="23"/>
      <c r="HO355" s="20"/>
      <c r="HP355" s="23"/>
      <c r="HQ355" s="20"/>
      <c r="HR355" s="23"/>
      <c r="HS355" s="20"/>
      <c r="HT355" s="23"/>
      <c r="HU355" s="20"/>
      <c r="HV355" s="23"/>
      <c r="HW355" s="20"/>
    </row>
    <row r="356" spans="1:231">
      <c r="A356" s="1"/>
      <c r="E356" s="20"/>
      <c r="F356" s="20"/>
      <c r="G356" s="20"/>
      <c r="H356" s="20"/>
      <c r="I356" s="23"/>
    </row>
    <row r="357" spans="1:231" s="40" customFormat="1">
      <c r="E357" s="1"/>
      <c r="F357" s="1"/>
      <c r="G357" s="1"/>
      <c r="H357" s="1"/>
      <c r="I357" s="1"/>
    </row>
    <row r="358" spans="1:231" ht="22.5" customHeight="1">
      <c r="A358" s="1"/>
      <c r="E358" s="40"/>
      <c r="F358" s="40"/>
      <c r="G358" s="40"/>
      <c r="H358" s="40"/>
      <c r="I358" s="40"/>
    </row>
    <row r="359" spans="1:231" ht="38.25" customHeight="1">
      <c r="A359" s="1"/>
    </row>
    <row r="360" spans="1:231" ht="42.75" customHeight="1">
      <c r="A360" s="1"/>
    </row>
    <row r="361" spans="1:231" s="41" customFormat="1" ht="19.5" customHeight="1">
      <c r="E361" s="1"/>
      <c r="F361" s="1"/>
      <c r="G361" s="1"/>
      <c r="H361" s="1"/>
      <c r="I361" s="1"/>
    </row>
    <row r="362" spans="1:231" s="41" customFormat="1" ht="16.5" customHeight="1"/>
    <row r="363" spans="1:231" s="41" customFormat="1" ht="16.5" customHeight="1"/>
    <row r="364" spans="1:231" s="41" customFormat="1" ht="16.5" customHeight="1"/>
    <row r="365" spans="1:231" s="41" customFormat="1" ht="16.5" customHeight="1">
      <c r="A365" s="42"/>
      <c r="C365" s="42"/>
    </row>
    <row r="366" spans="1:231" s="41" customFormat="1" ht="16.5" customHeight="1"/>
    <row r="367" spans="1:231" s="41" customFormat="1" ht="16.5" customHeight="1"/>
    <row r="368" spans="1:231" s="41" customFormat="1" ht="16.5" customHeight="1"/>
    <row r="369" spans="1:9" s="41" customFormat="1" ht="16.5" customHeight="1"/>
    <row r="370" spans="1:9" s="41" customFormat="1" ht="22.5" customHeight="1">
      <c r="A370" s="43"/>
    </row>
    <row r="371" spans="1:9" s="41" customFormat="1" ht="26.25" customHeight="1">
      <c r="A371" s="43"/>
    </row>
    <row r="372" spans="1:9" s="41" customFormat="1" ht="7.5" customHeight="1"/>
    <row r="373" spans="1:9" s="41" customFormat="1"/>
    <row r="374" spans="1:9" s="41" customFormat="1"/>
    <row r="375" spans="1:9" s="41" customFormat="1"/>
    <row r="376" spans="1:9" s="43" customFormat="1">
      <c r="E376" s="41"/>
      <c r="F376" s="41"/>
      <c r="G376" s="41"/>
      <c r="H376" s="41"/>
      <c r="I376" s="41"/>
    </row>
    <row r="377" spans="1:9" s="32" customFormat="1">
      <c r="E377" s="43"/>
      <c r="F377" s="43"/>
      <c r="G377" s="43"/>
      <c r="H377" s="43"/>
      <c r="I377" s="43"/>
    </row>
    <row r="378" spans="1:9" s="32" customFormat="1"/>
    <row r="379" spans="1:9" s="32" customFormat="1" ht="34.5" customHeight="1"/>
    <row r="380" spans="1:9" s="32" customFormat="1"/>
    <row r="381" spans="1:9" s="32" customFormat="1" ht="16.5" customHeight="1"/>
    <row r="382" spans="1:9" ht="16.5" customHeight="1">
      <c r="A382" s="1"/>
      <c r="E382" s="32"/>
      <c r="F382" s="32"/>
      <c r="G382" s="32"/>
      <c r="H382" s="32"/>
      <c r="I382" s="32"/>
    </row>
    <row r="383" spans="1:9" ht="16.5" customHeight="1">
      <c r="A383" s="1"/>
    </row>
    <row r="384" spans="1:9" ht="16.5" customHeight="1">
      <c r="A384" s="1"/>
    </row>
    <row r="385" spans="1:231" ht="16.5" customHeight="1">
      <c r="A385" s="1"/>
    </row>
    <row r="386" spans="1:231" ht="16.5" customHeight="1">
      <c r="A386" s="1"/>
    </row>
    <row r="387" spans="1:231" ht="16.5" customHeight="1">
      <c r="A387" s="1"/>
    </row>
    <row r="388" spans="1:231" ht="16.5" customHeight="1">
      <c r="A388" s="1"/>
    </row>
    <row r="389" spans="1:231" ht="16.5" customHeight="1">
      <c r="A389" s="1"/>
    </row>
    <row r="390" spans="1:231">
      <c r="A390" s="1"/>
    </row>
    <row r="391" spans="1:231">
      <c r="A391" s="20"/>
      <c r="B391" s="23"/>
      <c r="C391" s="20"/>
      <c r="D391" s="23"/>
      <c r="J391" s="20"/>
      <c r="K391" s="20"/>
      <c r="L391" s="23"/>
      <c r="M391" s="20"/>
      <c r="N391" s="23"/>
      <c r="O391" s="20"/>
      <c r="P391" s="23"/>
      <c r="Q391" s="20"/>
      <c r="R391" s="23"/>
      <c r="S391" s="20"/>
      <c r="T391" s="23"/>
      <c r="U391" s="20"/>
      <c r="V391" s="23"/>
      <c r="W391" s="20"/>
      <c r="X391" s="23"/>
      <c r="Y391" s="20"/>
      <c r="Z391" s="23"/>
      <c r="AA391" s="20"/>
      <c r="AB391" s="23"/>
      <c r="AC391" s="20"/>
      <c r="AD391" s="23"/>
      <c r="AE391" s="20"/>
      <c r="AF391" s="23"/>
      <c r="AG391" s="20"/>
      <c r="AH391" s="23"/>
      <c r="AI391" s="20"/>
      <c r="AJ391" s="23"/>
      <c r="AK391" s="20"/>
      <c r="AL391" s="23"/>
      <c r="AM391" s="20"/>
      <c r="AN391" s="23"/>
      <c r="AO391" s="20"/>
      <c r="AP391" s="23"/>
      <c r="AQ391" s="20"/>
      <c r="AR391" s="23"/>
      <c r="AS391" s="20"/>
      <c r="AT391" s="23"/>
      <c r="AU391" s="20"/>
      <c r="AV391" s="23"/>
      <c r="AW391" s="20"/>
      <c r="AX391" s="23"/>
      <c r="AY391" s="20"/>
      <c r="AZ391" s="23"/>
      <c r="BA391" s="20"/>
      <c r="BB391" s="23"/>
      <c r="BC391" s="20"/>
      <c r="BD391" s="23"/>
      <c r="BE391" s="20"/>
      <c r="BF391" s="23"/>
      <c r="BG391" s="20"/>
      <c r="BH391" s="23"/>
      <c r="BI391" s="20"/>
      <c r="BJ391" s="23"/>
      <c r="BK391" s="20"/>
      <c r="BL391" s="23"/>
      <c r="BM391" s="20"/>
      <c r="BN391" s="23"/>
      <c r="BO391" s="20"/>
      <c r="BP391" s="23"/>
      <c r="BQ391" s="20"/>
      <c r="BR391" s="23"/>
      <c r="BS391" s="20"/>
      <c r="BT391" s="23"/>
      <c r="BU391" s="20"/>
      <c r="BV391" s="23"/>
      <c r="BW391" s="20"/>
      <c r="BX391" s="23"/>
      <c r="BY391" s="20"/>
      <c r="BZ391" s="23"/>
      <c r="CA391" s="20"/>
      <c r="CB391" s="23"/>
      <c r="CC391" s="20"/>
      <c r="CD391" s="23"/>
      <c r="CE391" s="20"/>
      <c r="CF391" s="23"/>
      <c r="CG391" s="20"/>
      <c r="CH391" s="23"/>
      <c r="CI391" s="20"/>
      <c r="CJ391" s="23"/>
      <c r="CK391" s="20"/>
      <c r="CL391" s="23"/>
      <c r="CM391" s="20"/>
      <c r="CN391" s="23"/>
      <c r="CO391" s="20"/>
      <c r="CP391" s="23"/>
      <c r="CQ391" s="20"/>
      <c r="CR391" s="23"/>
      <c r="CS391" s="20"/>
      <c r="CT391" s="23"/>
      <c r="CU391" s="20"/>
      <c r="CV391" s="23"/>
      <c r="CW391" s="20"/>
      <c r="CX391" s="23"/>
      <c r="CY391" s="20"/>
      <c r="CZ391" s="23"/>
      <c r="DA391" s="20"/>
      <c r="DB391" s="23"/>
      <c r="DC391" s="20"/>
      <c r="DD391" s="23"/>
      <c r="DE391" s="20"/>
      <c r="DF391" s="23"/>
      <c r="DG391" s="20"/>
      <c r="DH391" s="23"/>
      <c r="DI391" s="20"/>
      <c r="DJ391" s="23"/>
      <c r="DK391" s="20"/>
      <c r="DL391" s="23"/>
      <c r="DM391" s="20"/>
      <c r="DN391" s="23"/>
      <c r="DO391" s="20"/>
      <c r="DP391" s="23"/>
      <c r="DQ391" s="20"/>
      <c r="DR391" s="23"/>
      <c r="DS391" s="20"/>
      <c r="DT391" s="23"/>
      <c r="DU391" s="20"/>
      <c r="DV391" s="23"/>
      <c r="DW391" s="20"/>
      <c r="DX391" s="23"/>
      <c r="DY391" s="20"/>
      <c r="DZ391" s="23"/>
      <c r="EA391" s="20"/>
      <c r="EB391" s="23"/>
      <c r="EC391" s="20"/>
      <c r="ED391" s="23"/>
      <c r="EE391" s="20"/>
      <c r="EF391" s="23"/>
      <c r="EG391" s="20"/>
      <c r="EH391" s="23"/>
      <c r="EI391" s="20"/>
      <c r="EJ391" s="23"/>
      <c r="EK391" s="20"/>
      <c r="EL391" s="23"/>
      <c r="EM391" s="20"/>
      <c r="EN391" s="23"/>
      <c r="EO391" s="20"/>
      <c r="EP391" s="23"/>
      <c r="EQ391" s="20"/>
      <c r="ER391" s="23"/>
      <c r="ES391" s="20"/>
      <c r="ET391" s="23"/>
      <c r="EU391" s="20"/>
      <c r="EV391" s="23"/>
      <c r="EW391" s="20"/>
      <c r="EX391" s="23"/>
      <c r="EY391" s="20"/>
      <c r="EZ391" s="23"/>
      <c r="FA391" s="20"/>
      <c r="FB391" s="23"/>
      <c r="FC391" s="20"/>
      <c r="FD391" s="23"/>
      <c r="FE391" s="20"/>
      <c r="FF391" s="23"/>
      <c r="FG391" s="20"/>
      <c r="FH391" s="23"/>
      <c r="FI391" s="20"/>
      <c r="FJ391" s="23"/>
      <c r="FK391" s="20"/>
      <c r="FL391" s="23"/>
      <c r="FM391" s="20"/>
      <c r="FN391" s="23"/>
      <c r="FO391" s="20"/>
      <c r="FP391" s="23"/>
      <c r="FQ391" s="20"/>
      <c r="FR391" s="23"/>
      <c r="FS391" s="20"/>
      <c r="FT391" s="23"/>
      <c r="FU391" s="20"/>
      <c r="FV391" s="23"/>
      <c r="FW391" s="20"/>
      <c r="FX391" s="23"/>
      <c r="FY391" s="20"/>
      <c r="FZ391" s="23"/>
      <c r="GA391" s="20"/>
      <c r="GB391" s="23"/>
      <c r="GC391" s="20"/>
      <c r="GD391" s="23"/>
      <c r="GE391" s="20"/>
      <c r="GF391" s="23"/>
      <c r="GG391" s="20"/>
      <c r="GH391" s="23"/>
      <c r="GI391" s="20"/>
      <c r="GJ391" s="23"/>
      <c r="GK391" s="20"/>
      <c r="GL391" s="23"/>
      <c r="GM391" s="20"/>
      <c r="GN391" s="23"/>
      <c r="GO391" s="20"/>
      <c r="GP391" s="23"/>
      <c r="GQ391" s="20"/>
      <c r="GR391" s="23"/>
      <c r="GS391" s="20"/>
      <c r="GT391" s="23"/>
      <c r="GU391" s="20"/>
      <c r="GV391" s="23"/>
      <c r="GW391" s="20"/>
      <c r="GX391" s="23"/>
      <c r="GY391" s="20"/>
      <c r="GZ391" s="23"/>
      <c r="HA391" s="20"/>
      <c r="HB391" s="23"/>
      <c r="HC391" s="20"/>
      <c r="HD391" s="23"/>
      <c r="HE391" s="20"/>
      <c r="HF391" s="23"/>
      <c r="HG391" s="20"/>
      <c r="HH391" s="23"/>
      <c r="HI391" s="20"/>
      <c r="HJ391" s="23"/>
      <c r="HK391" s="20"/>
      <c r="HL391" s="23"/>
      <c r="HM391" s="20"/>
      <c r="HN391" s="23"/>
      <c r="HO391" s="20"/>
      <c r="HP391" s="23"/>
      <c r="HQ391" s="20"/>
      <c r="HR391" s="23"/>
      <c r="HS391" s="20"/>
      <c r="HT391" s="23"/>
      <c r="HU391" s="20"/>
      <c r="HV391" s="23"/>
      <c r="HW391" s="20"/>
    </row>
    <row r="392" spans="1:231" ht="39" customHeight="1">
      <c r="A392" s="20"/>
      <c r="B392" s="23"/>
      <c r="C392" s="20"/>
      <c r="D392" s="23"/>
      <c r="E392" s="20"/>
      <c r="F392" s="20"/>
      <c r="G392" s="20"/>
      <c r="H392" s="20"/>
      <c r="I392" s="23"/>
      <c r="J392" s="20"/>
      <c r="K392" s="20"/>
      <c r="L392" s="23"/>
      <c r="M392" s="20"/>
      <c r="N392" s="23"/>
      <c r="O392" s="20"/>
      <c r="P392" s="23"/>
      <c r="Q392" s="20"/>
      <c r="R392" s="23"/>
      <c r="S392" s="20"/>
      <c r="T392" s="23"/>
      <c r="U392" s="20"/>
      <c r="V392" s="23"/>
      <c r="W392" s="20"/>
      <c r="X392" s="23"/>
      <c r="Y392" s="20"/>
      <c r="Z392" s="23"/>
      <c r="AA392" s="20"/>
      <c r="AB392" s="23"/>
      <c r="AC392" s="20"/>
      <c r="AD392" s="23"/>
      <c r="AE392" s="20"/>
      <c r="AF392" s="23"/>
      <c r="AG392" s="20"/>
      <c r="AH392" s="23"/>
      <c r="AI392" s="20"/>
      <c r="AJ392" s="23"/>
      <c r="AK392" s="20"/>
      <c r="AL392" s="23"/>
      <c r="AM392" s="20"/>
      <c r="AN392" s="23"/>
      <c r="AO392" s="20"/>
      <c r="AP392" s="23"/>
      <c r="AQ392" s="20"/>
      <c r="AR392" s="23"/>
      <c r="AS392" s="20"/>
      <c r="AT392" s="23"/>
      <c r="AU392" s="20"/>
      <c r="AV392" s="23"/>
      <c r="AW392" s="20"/>
      <c r="AX392" s="23"/>
      <c r="AY392" s="20"/>
      <c r="AZ392" s="23"/>
      <c r="BA392" s="20"/>
      <c r="BB392" s="23"/>
      <c r="BC392" s="20"/>
      <c r="BD392" s="23"/>
      <c r="BE392" s="20"/>
      <c r="BF392" s="23"/>
      <c r="BG392" s="20"/>
      <c r="BH392" s="23"/>
      <c r="BI392" s="20"/>
      <c r="BJ392" s="23"/>
      <c r="BK392" s="20"/>
      <c r="BL392" s="23"/>
      <c r="BM392" s="20"/>
      <c r="BN392" s="23"/>
      <c r="BO392" s="20"/>
      <c r="BP392" s="23"/>
      <c r="BQ392" s="20"/>
      <c r="BR392" s="23"/>
      <c r="BS392" s="20"/>
      <c r="BT392" s="23"/>
      <c r="BU392" s="20"/>
      <c r="BV392" s="23"/>
      <c r="BW392" s="20"/>
      <c r="BX392" s="23"/>
      <c r="BY392" s="20"/>
      <c r="BZ392" s="23"/>
      <c r="CA392" s="20"/>
      <c r="CB392" s="23"/>
      <c r="CC392" s="20"/>
      <c r="CD392" s="23"/>
      <c r="CE392" s="20"/>
      <c r="CF392" s="23"/>
      <c r="CG392" s="20"/>
      <c r="CH392" s="23"/>
      <c r="CI392" s="20"/>
      <c r="CJ392" s="23"/>
      <c r="CK392" s="20"/>
      <c r="CL392" s="23"/>
      <c r="CM392" s="20"/>
      <c r="CN392" s="23"/>
      <c r="CO392" s="20"/>
      <c r="CP392" s="23"/>
      <c r="CQ392" s="20"/>
      <c r="CR392" s="23"/>
      <c r="CS392" s="20"/>
      <c r="CT392" s="23"/>
      <c r="CU392" s="20"/>
      <c r="CV392" s="23"/>
      <c r="CW392" s="20"/>
      <c r="CX392" s="23"/>
      <c r="CY392" s="20"/>
      <c r="CZ392" s="23"/>
      <c r="DA392" s="20"/>
      <c r="DB392" s="23"/>
      <c r="DC392" s="20"/>
      <c r="DD392" s="23"/>
      <c r="DE392" s="20"/>
      <c r="DF392" s="23"/>
      <c r="DG392" s="20"/>
      <c r="DH392" s="23"/>
      <c r="DI392" s="20"/>
      <c r="DJ392" s="23"/>
      <c r="DK392" s="20"/>
      <c r="DL392" s="23"/>
      <c r="DM392" s="20"/>
      <c r="DN392" s="23"/>
      <c r="DO392" s="20"/>
      <c r="DP392" s="23"/>
      <c r="DQ392" s="20"/>
      <c r="DR392" s="23"/>
      <c r="DS392" s="20"/>
      <c r="DT392" s="23"/>
      <c r="DU392" s="20"/>
      <c r="DV392" s="23"/>
      <c r="DW392" s="20"/>
      <c r="DX392" s="23"/>
      <c r="DY392" s="20"/>
      <c r="DZ392" s="23"/>
      <c r="EA392" s="20"/>
      <c r="EB392" s="23"/>
      <c r="EC392" s="20"/>
      <c r="ED392" s="23"/>
      <c r="EE392" s="20"/>
      <c r="EF392" s="23"/>
      <c r="EG392" s="20"/>
      <c r="EH392" s="23"/>
      <c r="EI392" s="20"/>
      <c r="EJ392" s="23"/>
      <c r="EK392" s="20"/>
      <c r="EL392" s="23"/>
      <c r="EM392" s="20"/>
      <c r="EN392" s="23"/>
      <c r="EO392" s="20"/>
      <c r="EP392" s="23"/>
      <c r="EQ392" s="20"/>
      <c r="ER392" s="23"/>
      <c r="ES392" s="20"/>
      <c r="ET392" s="23"/>
      <c r="EU392" s="20"/>
      <c r="EV392" s="23"/>
      <c r="EW392" s="20"/>
      <c r="EX392" s="23"/>
      <c r="EY392" s="20"/>
      <c r="EZ392" s="23"/>
      <c r="FA392" s="20"/>
      <c r="FB392" s="23"/>
      <c r="FC392" s="20"/>
      <c r="FD392" s="23"/>
      <c r="FE392" s="20"/>
      <c r="FF392" s="23"/>
      <c r="FG392" s="20"/>
      <c r="FH392" s="23"/>
      <c r="FI392" s="20"/>
      <c r="FJ392" s="23"/>
      <c r="FK392" s="20"/>
      <c r="FL392" s="23"/>
      <c r="FM392" s="20"/>
      <c r="FN392" s="23"/>
      <c r="FO392" s="20"/>
      <c r="FP392" s="23"/>
      <c r="FQ392" s="20"/>
      <c r="FR392" s="23"/>
      <c r="FS392" s="20"/>
      <c r="FT392" s="23"/>
      <c r="FU392" s="20"/>
      <c r="FV392" s="23"/>
      <c r="FW392" s="20"/>
      <c r="FX392" s="23"/>
      <c r="FY392" s="20"/>
      <c r="FZ392" s="23"/>
      <c r="GA392" s="20"/>
      <c r="GB392" s="23"/>
      <c r="GC392" s="20"/>
      <c r="GD392" s="23"/>
      <c r="GE392" s="20"/>
      <c r="GF392" s="23"/>
      <c r="GG392" s="20"/>
      <c r="GH392" s="23"/>
      <c r="GI392" s="20"/>
      <c r="GJ392" s="23"/>
      <c r="GK392" s="20"/>
      <c r="GL392" s="23"/>
      <c r="GM392" s="20"/>
      <c r="GN392" s="23"/>
      <c r="GO392" s="20"/>
      <c r="GP392" s="23"/>
      <c r="GQ392" s="20"/>
      <c r="GR392" s="23"/>
      <c r="GS392" s="20"/>
      <c r="GT392" s="23"/>
      <c r="GU392" s="20"/>
      <c r="GV392" s="23"/>
      <c r="GW392" s="20"/>
      <c r="GX392" s="23"/>
      <c r="GY392" s="20"/>
      <c r="GZ392" s="23"/>
      <c r="HA392" s="20"/>
      <c r="HB392" s="23"/>
      <c r="HC392" s="20"/>
      <c r="HD392" s="23"/>
      <c r="HE392" s="20"/>
      <c r="HF392" s="23"/>
      <c r="HG392" s="20"/>
      <c r="HH392" s="23"/>
      <c r="HI392" s="20"/>
      <c r="HJ392" s="23"/>
      <c r="HK392" s="20"/>
      <c r="HL392" s="23"/>
      <c r="HM392" s="20"/>
      <c r="HN392" s="23"/>
      <c r="HO392" s="20"/>
      <c r="HP392" s="23"/>
      <c r="HQ392" s="20"/>
      <c r="HR392" s="23"/>
      <c r="HS392" s="20"/>
      <c r="HT392" s="23"/>
      <c r="HU392" s="20"/>
      <c r="HV392" s="23"/>
      <c r="HW392" s="20"/>
    </row>
    <row r="393" spans="1:231" s="32" customFormat="1">
      <c r="E393" s="20"/>
      <c r="F393" s="20"/>
      <c r="G393" s="20"/>
      <c r="H393" s="20"/>
      <c r="I393" s="23"/>
    </row>
    <row r="394" spans="1:231" ht="16.5" customHeight="1">
      <c r="A394" s="1"/>
      <c r="E394" s="32"/>
      <c r="F394" s="32"/>
      <c r="G394" s="32"/>
      <c r="H394" s="32"/>
      <c r="I394" s="32"/>
    </row>
    <row r="395" spans="1:231" ht="16.5" customHeight="1">
      <c r="A395" s="1"/>
    </row>
    <row r="396" spans="1:231" ht="16.5" customHeight="1">
      <c r="A396" s="1"/>
    </row>
    <row r="397" spans="1:231" ht="16.5" customHeight="1">
      <c r="A397" s="1"/>
    </row>
    <row r="398" spans="1:231" ht="16.5" customHeight="1">
      <c r="A398" s="1"/>
    </row>
    <row r="399" spans="1:231" ht="16.5" customHeight="1">
      <c r="A399" s="1"/>
    </row>
    <row r="400" spans="1:231" ht="16.5" customHeight="1">
      <c r="A400" s="1"/>
    </row>
    <row r="401" spans="1:231" ht="16.5" customHeight="1">
      <c r="A401" s="1"/>
    </row>
    <row r="402" spans="1:231" s="32" customFormat="1">
      <c r="E402" s="1"/>
      <c r="F402" s="1"/>
      <c r="G402" s="1"/>
      <c r="H402" s="1"/>
      <c r="I402" s="1"/>
    </row>
    <row r="403" spans="1:231">
      <c r="A403" s="20"/>
      <c r="B403" s="23"/>
      <c r="C403" s="20"/>
      <c r="D403" s="23"/>
      <c r="E403" s="32"/>
      <c r="F403" s="32"/>
      <c r="G403" s="32"/>
      <c r="H403" s="32"/>
      <c r="I403" s="32"/>
      <c r="J403" s="20"/>
      <c r="K403" s="20"/>
      <c r="L403" s="23"/>
      <c r="M403" s="20"/>
      <c r="N403" s="23"/>
      <c r="O403" s="20"/>
      <c r="P403" s="23"/>
      <c r="Q403" s="20"/>
      <c r="R403" s="23"/>
      <c r="S403" s="20"/>
      <c r="T403" s="23"/>
      <c r="U403" s="20"/>
      <c r="V403" s="23"/>
      <c r="W403" s="20"/>
      <c r="X403" s="23"/>
      <c r="Y403" s="20"/>
      <c r="Z403" s="23"/>
      <c r="AA403" s="20"/>
      <c r="AB403" s="23"/>
      <c r="AC403" s="20"/>
      <c r="AD403" s="23"/>
      <c r="AE403" s="20"/>
      <c r="AF403" s="23"/>
      <c r="AG403" s="20"/>
      <c r="AH403" s="23"/>
      <c r="AI403" s="20"/>
      <c r="AJ403" s="23"/>
      <c r="AK403" s="20"/>
      <c r="AL403" s="23"/>
      <c r="AM403" s="20"/>
      <c r="AN403" s="23"/>
      <c r="AO403" s="20"/>
      <c r="AP403" s="23"/>
      <c r="AQ403" s="20"/>
      <c r="AR403" s="23"/>
      <c r="AS403" s="20"/>
      <c r="AT403" s="23"/>
      <c r="AU403" s="20"/>
      <c r="AV403" s="23"/>
      <c r="AW403" s="20"/>
      <c r="AX403" s="23"/>
      <c r="AY403" s="20"/>
      <c r="AZ403" s="23"/>
      <c r="BA403" s="20"/>
      <c r="BB403" s="23"/>
      <c r="BC403" s="20"/>
      <c r="BD403" s="23"/>
      <c r="BE403" s="20"/>
      <c r="BF403" s="23"/>
      <c r="BG403" s="20"/>
      <c r="BH403" s="23"/>
      <c r="BI403" s="20"/>
      <c r="BJ403" s="23"/>
      <c r="BK403" s="20"/>
      <c r="BL403" s="23"/>
      <c r="BM403" s="20"/>
      <c r="BN403" s="23"/>
      <c r="BO403" s="20"/>
      <c r="BP403" s="23"/>
      <c r="BQ403" s="20"/>
      <c r="BR403" s="23"/>
      <c r="BS403" s="20"/>
      <c r="BT403" s="23"/>
      <c r="BU403" s="20"/>
      <c r="BV403" s="23"/>
      <c r="BW403" s="20"/>
      <c r="BX403" s="23"/>
      <c r="BY403" s="20"/>
      <c r="BZ403" s="23"/>
      <c r="CA403" s="20"/>
      <c r="CB403" s="23"/>
      <c r="CC403" s="20"/>
      <c r="CD403" s="23"/>
      <c r="CE403" s="20"/>
      <c r="CF403" s="23"/>
      <c r="CG403" s="20"/>
      <c r="CH403" s="23"/>
      <c r="CI403" s="20"/>
      <c r="CJ403" s="23"/>
      <c r="CK403" s="20"/>
      <c r="CL403" s="23"/>
      <c r="CM403" s="20"/>
      <c r="CN403" s="23"/>
      <c r="CO403" s="20"/>
      <c r="CP403" s="23"/>
      <c r="CQ403" s="20"/>
      <c r="CR403" s="23"/>
      <c r="CS403" s="20"/>
      <c r="CT403" s="23"/>
      <c r="CU403" s="20"/>
      <c r="CV403" s="23"/>
      <c r="CW403" s="20"/>
      <c r="CX403" s="23"/>
      <c r="CY403" s="20"/>
      <c r="CZ403" s="23"/>
      <c r="DA403" s="20"/>
      <c r="DB403" s="23"/>
      <c r="DC403" s="20"/>
      <c r="DD403" s="23"/>
      <c r="DE403" s="20"/>
      <c r="DF403" s="23"/>
      <c r="DG403" s="20"/>
      <c r="DH403" s="23"/>
      <c r="DI403" s="20"/>
      <c r="DJ403" s="23"/>
      <c r="DK403" s="20"/>
      <c r="DL403" s="23"/>
      <c r="DM403" s="20"/>
      <c r="DN403" s="23"/>
      <c r="DO403" s="20"/>
      <c r="DP403" s="23"/>
      <c r="DQ403" s="20"/>
      <c r="DR403" s="23"/>
      <c r="DS403" s="20"/>
      <c r="DT403" s="23"/>
      <c r="DU403" s="20"/>
      <c r="DV403" s="23"/>
      <c r="DW403" s="20"/>
      <c r="DX403" s="23"/>
      <c r="DY403" s="20"/>
      <c r="DZ403" s="23"/>
      <c r="EA403" s="20"/>
      <c r="EB403" s="23"/>
      <c r="EC403" s="20"/>
      <c r="ED403" s="23"/>
      <c r="EE403" s="20"/>
      <c r="EF403" s="23"/>
      <c r="EG403" s="20"/>
      <c r="EH403" s="23"/>
      <c r="EI403" s="20"/>
      <c r="EJ403" s="23"/>
      <c r="EK403" s="20"/>
      <c r="EL403" s="23"/>
      <c r="EM403" s="20"/>
      <c r="EN403" s="23"/>
      <c r="EO403" s="20"/>
      <c r="EP403" s="23"/>
      <c r="EQ403" s="20"/>
      <c r="ER403" s="23"/>
      <c r="ES403" s="20"/>
      <c r="ET403" s="23"/>
      <c r="EU403" s="20"/>
      <c r="EV403" s="23"/>
      <c r="EW403" s="20"/>
      <c r="EX403" s="23"/>
      <c r="EY403" s="20"/>
      <c r="EZ403" s="23"/>
      <c r="FA403" s="20"/>
      <c r="FB403" s="23"/>
      <c r="FC403" s="20"/>
      <c r="FD403" s="23"/>
      <c r="FE403" s="20"/>
      <c r="FF403" s="23"/>
      <c r="FG403" s="20"/>
      <c r="FH403" s="23"/>
      <c r="FI403" s="20"/>
      <c r="FJ403" s="23"/>
      <c r="FK403" s="20"/>
      <c r="FL403" s="23"/>
      <c r="FM403" s="20"/>
      <c r="FN403" s="23"/>
      <c r="FO403" s="20"/>
      <c r="FP403" s="23"/>
      <c r="FQ403" s="20"/>
      <c r="FR403" s="23"/>
      <c r="FS403" s="20"/>
      <c r="FT403" s="23"/>
      <c r="FU403" s="20"/>
      <c r="FV403" s="23"/>
      <c r="FW403" s="20"/>
      <c r="FX403" s="23"/>
      <c r="FY403" s="20"/>
      <c r="FZ403" s="23"/>
      <c r="GA403" s="20"/>
      <c r="GB403" s="23"/>
      <c r="GC403" s="20"/>
      <c r="GD403" s="23"/>
      <c r="GE403" s="20"/>
      <c r="GF403" s="23"/>
      <c r="GG403" s="20"/>
      <c r="GH403" s="23"/>
      <c r="GI403" s="20"/>
      <c r="GJ403" s="23"/>
      <c r="GK403" s="20"/>
      <c r="GL403" s="23"/>
      <c r="GM403" s="20"/>
      <c r="GN403" s="23"/>
      <c r="GO403" s="20"/>
      <c r="GP403" s="23"/>
      <c r="GQ403" s="20"/>
      <c r="GR403" s="23"/>
      <c r="GS403" s="20"/>
      <c r="GT403" s="23"/>
      <c r="GU403" s="20"/>
      <c r="GV403" s="23"/>
      <c r="GW403" s="20"/>
      <c r="GX403" s="23"/>
      <c r="GY403" s="20"/>
      <c r="GZ403" s="23"/>
      <c r="HA403" s="20"/>
      <c r="HB403" s="23"/>
      <c r="HC403" s="20"/>
      <c r="HD403" s="23"/>
      <c r="HE403" s="20"/>
      <c r="HF403" s="23"/>
      <c r="HG403" s="20"/>
      <c r="HH403" s="23"/>
      <c r="HI403" s="20"/>
      <c r="HJ403" s="23"/>
      <c r="HK403" s="20"/>
      <c r="HL403" s="23"/>
      <c r="HM403" s="20"/>
      <c r="HN403" s="23"/>
      <c r="HO403" s="20"/>
      <c r="HP403" s="23"/>
      <c r="HQ403" s="20"/>
      <c r="HR403" s="23"/>
      <c r="HS403" s="20"/>
      <c r="HT403" s="23"/>
      <c r="HU403" s="20"/>
      <c r="HV403" s="23"/>
      <c r="HW403" s="20"/>
    </row>
    <row r="404" spans="1:231" ht="39" customHeight="1">
      <c r="A404" s="20"/>
      <c r="B404" s="23"/>
      <c r="C404" s="20"/>
      <c r="D404" s="23"/>
      <c r="E404" s="20"/>
      <c r="F404" s="20"/>
      <c r="G404" s="20"/>
      <c r="H404" s="20"/>
      <c r="I404" s="23"/>
      <c r="J404" s="20"/>
      <c r="K404" s="20"/>
      <c r="L404" s="23"/>
      <c r="M404" s="20"/>
      <c r="N404" s="23"/>
      <c r="O404" s="20"/>
      <c r="P404" s="23"/>
      <c r="Q404" s="20"/>
      <c r="R404" s="23"/>
      <c r="S404" s="20"/>
      <c r="T404" s="23"/>
      <c r="U404" s="20"/>
      <c r="V404" s="23"/>
      <c r="W404" s="20"/>
      <c r="X404" s="23"/>
      <c r="Y404" s="20"/>
      <c r="Z404" s="23"/>
      <c r="AA404" s="20"/>
      <c r="AB404" s="23"/>
      <c r="AC404" s="20"/>
      <c r="AD404" s="23"/>
      <c r="AE404" s="20"/>
      <c r="AF404" s="23"/>
      <c r="AG404" s="20"/>
      <c r="AH404" s="23"/>
      <c r="AI404" s="20"/>
      <c r="AJ404" s="23"/>
      <c r="AK404" s="20"/>
      <c r="AL404" s="23"/>
      <c r="AM404" s="20"/>
      <c r="AN404" s="23"/>
      <c r="AO404" s="20"/>
      <c r="AP404" s="23"/>
      <c r="AQ404" s="20"/>
      <c r="AR404" s="23"/>
      <c r="AS404" s="20"/>
      <c r="AT404" s="23"/>
      <c r="AU404" s="20"/>
      <c r="AV404" s="23"/>
      <c r="AW404" s="20"/>
      <c r="AX404" s="23"/>
      <c r="AY404" s="20"/>
      <c r="AZ404" s="23"/>
      <c r="BA404" s="20"/>
      <c r="BB404" s="23"/>
      <c r="BC404" s="20"/>
      <c r="BD404" s="23"/>
      <c r="BE404" s="20"/>
      <c r="BF404" s="23"/>
      <c r="BG404" s="20"/>
      <c r="BH404" s="23"/>
      <c r="BI404" s="20"/>
      <c r="BJ404" s="23"/>
      <c r="BK404" s="20"/>
      <c r="BL404" s="23"/>
      <c r="BM404" s="20"/>
      <c r="BN404" s="23"/>
      <c r="BO404" s="20"/>
      <c r="BP404" s="23"/>
      <c r="BQ404" s="20"/>
      <c r="BR404" s="23"/>
      <c r="BS404" s="20"/>
      <c r="BT404" s="23"/>
      <c r="BU404" s="20"/>
      <c r="BV404" s="23"/>
      <c r="BW404" s="20"/>
      <c r="BX404" s="23"/>
      <c r="BY404" s="20"/>
      <c r="BZ404" s="23"/>
      <c r="CA404" s="20"/>
      <c r="CB404" s="23"/>
      <c r="CC404" s="20"/>
      <c r="CD404" s="23"/>
      <c r="CE404" s="20"/>
      <c r="CF404" s="23"/>
      <c r="CG404" s="20"/>
      <c r="CH404" s="23"/>
      <c r="CI404" s="20"/>
      <c r="CJ404" s="23"/>
      <c r="CK404" s="20"/>
      <c r="CL404" s="23"/>
      <c r="CM404" s="20"/>
      <c r="CN404" s="23"/>
      <c r="CO404" s="20"/>
      <c r="CP404" s="23"/>
      <c r="CQ404" s="20"/>
      <c r="CR404" s="23"/>
      <c r="CS404" s="20"/>
      <c r="CT404" s="23"/>
      <c r="CU404" s="20"/>
      <c r="CV404" s="23"/>
      <c r="CW404" s="20"/>
      <c r="CX404" s="23"/>
      <c r="CY404" s="20"/>
      <c r="CZ404" s="23"/>
      <c r="DA404" s="20"/>
      <c r="DB404" s="23"/>
      <c r="DC404" s="20"/>
      <c r="DD404" s="23"/>
      <c r="DE404" s="20"/>
      <c r="DF404" s="23"/>
      <c r="DG404" s="20"/>
      <c r="DH404" s="23"/>
      <c r="DI404" s="20"/>
      <c r="DJ404" s="23"/>
      <c r="DK404" s="20"/>
      <c r="DL404" s="23"/>
      <c r="DM404" s="20"/>
      <c r="DN404" s="23"/>
      <c r="DO404" s="20"/>
      <c r="DP404" s="23"/>
      <c r="DQ404" s="20"/>
      <c r="DR404" s="23"/>
      <c r="DS404" s="20"/>
      <c r="DT404" s="23"/>
      <c r="DU404" s="20"/>
      <c r="DV404" s="23"/>
      <c r="DW404" s="20"/>
      <c r="DX404" s="23"/>
      <c r="DY404" s="20"/>
      <c r="DZ404" s="23"/>
      <c r="EA404" s="20"/>
      <c r="EB404" s="23"/>
      <c r="EC404" s="20"/>
      <c r="ED404" s="23"/>
      <c r="EE404" s="20"/>
      <c r="EF404" s="23"/>
      <c r="EG404" s="20"/>
      <c r="EH404" s="23"/>
      <c r="EI404" s="20"/>
      <c r="EJ404" s="23"/>
      <c r="EK404" s="20"/>
      <c r="EL404" s="23"/>
      <c r="EM404" s="20"/>
      <c r="EN404" s="23"/>
      <c r="EO404" s="20"/>
      <c r="EP404" s="23"/>
      <c r="EQ404" s="20"/>
      <c r="ER404" s="23"/>
      <c r="ES404" s="20"/>
      <c r="ET404" s="23"/>
      <c r="EU404" s="20"/>
      <c r="EV404" s="23"/>
      <c r="EW404" s="20"/>
      <c r="EX404" s="23"/>
      <c r="EY404" s="20"/>
      <c r="EZ404" s="23"/>
      <c r="FA404" s="20"/>
      <c r="FB404" s="23"/>
      <c r="FC404" s="20"/>
      <c r="FD404" s="23"/>
      <c r="FE404" s="20"/>
      <c r="FF404" s="23"/>
      <c r="FG404" s="20"/>
      <c r="FH404" s="23"/>
      <c r="FI404" s="20"/>
      <c r="FJ404" s="23"/>
      <c r="FK404" s="20"/>
      <c r="FL404" s="23"/>
      <c r="FM404" s="20"/>
      <c r="FN404" s="23"/>
      <c r="FO404" s="20"/>
      <c r="FP404" s="23"/>
      <c r="FQ404" s="20"/>
      <c r="FR404" s="23"/>
      <c r="FS404" s="20"/>
      <c r="FT404" s="23"/>
      <c r="FU404" s="20"/>
      <c r="FV404" s="23"/>
      <c r="FW404" s="20"/>
      <c r="FX404" s="23"/>
      <c r="FY404" s="20"/>
      <c r="FZ404" s="23"/>
      <c r="GA404" s="20"/>
      <c r="GB404" s="23"/>
      <c r="GC404" s="20"/>
      <c r="GD404" s="23"/>
      <c r="GE404" s="20"/>
      <c r="GF404" s="23"/>
      <c r="GG404" s="20"/>
      <c r="GH404" s="23"/>
      <c r="GI404" s="20"/>
      <c r="GJ404" s="23"/>
      <c r="GK404" s="20"/>
      <c r="GL404" s="23"/>
      <c r="GM404" s="20"/>
      <c r="GN404" s="23"/>
      <c r="GO404" s="20"/>
      <c r="GP404" s="23"/>
      <c r="GQ404" s="20"/>
      <c r="GR404" s="23"/>
      <c r="GS404" s="20"/>
      <c r="GT404" s="23"/>
      <c r="GU404" s="20"/>
      <c r="GV404" s="23"/>
      <c r="GW404" s="20"/>
      <c r="GX404" s="23"/>
      <c r="GY404" s="20"/>
      <c r="GZ404" s="23"/>
      <c r="HA404" s="20"/>
      <c r="HB404" s="23"/>
      <c r="HC404" s="20"/>
      <c r="HD404" s="23"/>
      <c r="HE404" s="20"/>
      <c r="HF404" s="23"/>
      <c r="HG404" s="20"/>
      <c r="HH404" s="23"/>
      <c r="HI404" s="20"/>
      <c r="HJ404" s="23"/>
      <c r="HK404" s="20"/>
      <c r="HL404" s="23"/>
      <c r="HM404" s="20"/>
      <c r="HN404" s="23"/>
      <c r="HO404" s="20"/>
      <c r="HP404" s="23"/>
      <c r="HQ404" s="20"/>
      <c r="HR404" s="23"/>
      <c r="HS404" s="20"/>
      <c r="HT404" s="23"/>
      <c r="HU404" s="20"/>
      <c r="HV404" s="23"/>
      <c r="HW404" s="20"/>
    </row>
    <row r="405" spans="1:231">
      <c r="A405" s="1"/>
      <c r="E405" s="20"/>
      <c r="F405" s="20"/>
      <c r="G405" s="20"/>
      <c r="H405" s="20"/>
      <c r="I405" s="23"/>
    </row>
    <row r="406" spans="1:231" s="40" customFormat="1">
      <c r="E406" s="1"/>
      <c r="F406" s="1"/>
      <c r="G406" s="1"/>
      <c r="H406" s="1"/>
      <c r="I406" s="1"/>
    </row>
    <row r="407" spans="1:231" ht="22.5" customHeight="1">
      <c r="A407" s="1"/>
      <c r="E407" s="40"/>
      <c r="F407" s="40"/>
      <c r="G407" s="40"/>
      <c r="H407" s="40"/>
      <c r="I407" s="40"/>
    </row>
    <row r="408" spans="1:231" ht="38.25" customHeight="1">
      <c r="A408" s="1"/>
    </row>
    <row r="409" spans="1:231" ht="42.75" customHeight="1">
      <c r="A409" s="1"/>
    </row>
    <row r="410" spans="1:231" s="41" customFormat="1" ht="19.5" customHeight="1">
      <c r="E410" s="1"/>
      <c r="F410" s="1"/>
      <c r="G410" s="1"/>
      <c r="H410" s="1"/>
      <c r="I410" s="1"/>
    </row>
    <row r="411" spans="1:231" s="41" customFormat="1" ht="16.5" customHeight="1"/>
    <row r="412" spans="1:231" s="41" customFormat="1" ht="16.5" customHeight="1"/>
    <row r="413" spans="1:231" s="41" customFormat="1" ht="16.5" customHeight="1"/>
    <row r="414" spans="1:231" s="41" customFormat="1" ht="16.5" customHeight="1">
      <c r="A414" s="42"/>
      <c r="C414" s="42"/>
    </row>
    <row r="415" spans="1:231" s="41" customFormat="1" ht="16.5" customHeight="1"/>
    <row r="416" spans="1:231" s="41" customFormat="1" ht="16.5" customHeight="1"/>
    <row r="417" spans="1:9" s="41" customFormat="1" ht="16.5" customHeight="1"/>
    <row r="418" spans="1:9" s="41" customFormat="1" ht="16.5" customHeight="1"/>
    <row r="419" spans="1:9" s="41" customFormat="1" ht="22.5" customHeight="1">
      <c r="A419" s="43"/>
    </row>
    <row r="420" spans="1:9" s="41" customFormat="1" ht="26.25" customHeight="1">
      <c r="A420" s="43"/>
    </row>
    <row r="421" spans="1:9" s="41" customFormat="1" ht="7.5" customHeight="1"/>
    <row r="422" spans="1:9" s="41" customFormat="1"/>
    <row r="423" spans="1:9" s="41" customFormat="1"/>
    <row r="424" spans="1:9" s="41" customFormat="1"/>
    <row r="425" spans="1:9" s="43" customFormat="1">
      <c r="E425" s="41"/>
      <c r="F425" s="41"/>
      <c r="G425" s="41"/>
      <c r="H425" s="41"/>
      <c r="I425" s="41"/>
    </row>
    <row r="426" spans="1:9" s="32" customFormat="1">
      <c r="E426" s="43"/>
      <c r="F426" s="43"/>
      <c r="G426" s="43"/>
      <c r="H426" s="43"/>
      <c r="I426" s="43"/>
    </row>
    <row r="427" spans="1:9" s="32" customFormat="1"/>
    <row r="428" spans="1:9" s="32" customFormat="1" ht="34.5" customHeight="1"/>
    <row r="429" spans="1:9" s="32" customFormat="1"/>
    <row r="430" spans="1:9" s="32" customFormat="1" ht="16.5" customHeight="1"/>
    <row r="431" spans="1:9" ht="16.5" customHeight="1">
      <c r="A431" s="1"/>
      <c r="E431" s="32"/>
      <c r="F431" s="32"/>
      <c r="G431" s="32"/>
      <c r="H431" s="32"/>
      <c r="I431" s="32"/>
    </row>
    <row r="432" spans="1:9" ht="16.5" customHeight="1">
      <c r="A432" s="1"/>
    </row>
    <row r="433" spans="1:231" ht="16.5" customHeight="1">
      <c r="A433" s="1"/>
    </row>
    <row r="434" spans="1:231" ht="16.5" customHeight="1">
      <c r="A434" s="1"/>
    </row>
    <row r="435" spans="1:231" ht="16.5" customHeight="1">
      <c r="A435" s="1"/>
    </row>
    <row r="436" spans="1:231" ht="16.5" customHeight="1">
      <c r="A436" s="1"/>
    </row>
    <row r="437" spans="1:231" ht="16.5" customHeight="1">
      <c r="A437" s="1"/>
    </row>
    <row r="438" spans="1:231" ht="16.5" customHeight="1">
      <c r="A438" s="1"/>
    </row>
    <row r="439" spans="1:231">
      <c r="A439" s="1"/>
    </row>
    <row r="440" spans="1:231">
      <c r="A440" s="20"/>
      <c r="B440" s="23"/>
      <c r="C440" s="20"/>
      <c r="D440" s="23"/>
      <c r="J440" s="20"/>
      <c r="K440" s="20"/>
      <c r="L440" s="23"/>
      <c r="M440" s="20"/>
      <c r="N440" s="23"/>
      <c r="O440" s="20"/>
      <c r="P440" s="23"/>
      <c r="Q440" s="20"/>
      <c r="R440" s="23"/>
      <c r="S440" s="20"/>
      <c r="T440" s="23"/>
      <c r="U440" s="20"/>
      <c r="V440" s="23"/>
      <c r="W440" s="20"/>
      <c r="X440" s="23"/>
      <c r="Y440" s="20"/>
      <c r="Z440" s="23"/>
      <c r="AA440" s="20"/>
      <c r="AB440" s="23"/>
      <c r="AC440" s="20"/>
      <c r="AD440" s="23"/>
      <c r="AE440" s="20"/>
      <c r="AF440" s="23"/>
      <c r="AG440" s="20"/>
      <c r="AH440" s="23"/>
      <c r="AI440" s="20"/>
      <c r="AJ440" s="23"/>
      <c r="AK440" s="20"/>
      <c r="AL440" s="23"/>
      <c r="AM440" s="20"/>
      <c r="AN440" s="23"/>
      <c r="AO440" s="20"/>
      <c r="AP440" s="23"/>
      <c r="AQ440" s="20"/>
      <c r="AR440" s="23"/>
      <c r="AS440" s="20"/>
      <c r="AT440" s="23"/>
      <c r="AU440" s="20"/>
      <c r="AV440" s="23"/>
      <c r="AW440" s="20"/>
      <c r="AX440" s="23"/>
      <c r="AY440" s="20"/>
      <c r="AZ440" s="23"/>
      <c r="BA440" s="20"/>
      <c r="BB440" s="23"/>
      <c r="BC440" s="20"/>
      <c r="BD440" s="23"/>
      <c r="BE440" s="20"/>
      <c r="BF440" s="23"/>
      <c r="BG440" s="20"/>
      <c r="BH440" s="23"/>
      <c r="BI440" s="20"/>
      <c r="BJ440" s="23"/>
      <c r="BK440" s="20"/>
      <c r="BL440" s="23"/>
      <c r="BM440" s="20"/>
      <c r="BN440" s="23"/>
      <c r="BO440" s="20"/>
      <c r="BP440" s="23"/>
      <c r="BQ440" s="20"/>
      <c r="BR440" s="23"/>
      <c r="BS440" s="20"/>
      <c r="BT440" s="23"/>
      <c r="BU440" s="20"/>
      <c r="BV440" s="23"/>
      <c r="BW440" s="20"/>
      <c r="BX440" s="23"/>
      <c r="BY440" s="20"/>
      <c r="BZ440" s="23"/>
      <c r="CA440" s="20"/>
      <c r="CB440" s="23"/>
      <c r="CC440" s="20"/>
      <c r="CD440" s="23"/>
      <c r="CE440" s="20"/>
      <c r="CF440" s="23"/>
      <c r="CG440" s="20"/>
      <c r="CH440" s="23"/>
      <c r="CI440" s="20"/>
      <c r="CJ440" s="23"/>
      <c r="CK440" s="20"/>
      <c r="CL440" s="23"/>
      <c r="CM440" s="20"/>
      <c r="CN440" s="23"/>
      <c r="CO440" s="20"/>
      <c r="CP440" s="23"/>
      <c r="CQ440" s="20"/>
      <c r="CR440" s="23"/>
      <c r="CS440" s="20"/>
      <c r="CT440" s="23"/>
      <c r="CU440" s="20"/>
      <c r="CV440" s="23"/>
      <c r="CW440" s="20"/>
      <c r="CX440" s="23"/>
      <c r="CY440" s="20"/>
      <c r="CZ440" s="23"/>
      <c r="DA440" s="20"/>
      <c r="DB440" s="23"/>
      <c r="DC440" s="20"/>
      <c r="DD440" s="23"/>
      <c r="DE440" s="20"/>
      <c r="DF440" s="23"/>
      <c r="DG440" s="20"/>
      <c r="DH440" s="23"/>
      <c r="DI440" s="20"/>
      <c r="DJ440" s="23"/>
      <c r="DK440" s="20"/>
      <c r="DL440" s="23"/>
      <c r="DM440" s="20"/>
      <c r="DN440" s="23"/>
      <c r="DO440" s="20"/>
      <c r="DP440" s="23"/>
      <c r="DQ440" s="20"/>
      <c r="DR440" s="23"/>
      <c r="DS440" s="20"/>
      <c r="DT440" s="23"/>
      <c r="DU440" s="20"/>
      <c r="DV440" s="23"/>
      <c r="DW440" s="20"/>
      <c r="DX440" s="23"/>
      <c r="DY440" s="20"/>
      <c r="DZ440" s="23"/>
      <c r="EA440" s="20"/>
      <c r="EB440" s="23"/>
      <c r="EC440" s="20"/>
      <c r="ED440" s="23"/>
      <c r="EE440" s="20"/>
      <c r="EF440" s="23"/>
      <c r="EG440" s="20"/>
      <c r="EH440" s="23"/>
      <c r="EI440" s="20"/>
      <c r="EJ440" s="23"/>
      <c r="EK440" s="20"/>
      <c r="EL440" s="23"/>
      <c r="EM440" s="20"/>
      <c r="EN440" s="23"/>
      <c r="EO440" s="20"/>
      <c r="EP440" s="23"/>
      <c r="EQ440" s="20"/>
      <c r="ER440" s="23"/>
      <c r="ES440" s="20"/>
      <c r="ET440" s="23"/>
      <c r="EU440" s="20"/>
      <c r="EV440" s="23"/>
      <c r="EW440" s="20"/>
      <c r="EX440" s="23"/>
      <c r="EY440" s="20"/>
      <c r="EZ440" s="23"/>
      <c r="FA440" s="20"/>
      <c r="FB440" s="23"/>
      <c r="FC440" s="20"/>
      <c r="FD440" s="23"/>
      <c r="FE440" s="20"/>
      <c r="FF440" s="23"/>
      <c r="FG440" s="20"/>
      <c r="FH440" s="23"/>
      <c r="FI440" s="20"/>
      <c r="FJ440" s="23"/>
      <c r="FK440" s="20"/>
      <c r="FL440" s="23"/>
      <c r="FM440" s="20"/>
      <c r="FN440" s="23"/>
      <c r="FO440" s="20"/>
      <c r="FP440" s="23"/>
      <c r="FQ440" s="20"/>
      <c r="FR440" s="23"/>
      <c r="FS440" s="20"/>
      <c r="FT440" s="23"/>
      <c r="FU440" s="20"/>
      <c r="FV440" s="23"/>
      <c r="FW440" s="20"/>
      <c r="FX440" s="23"/>
      <c r="FY440" s="20"/>
      <c r="FZ440" s="23"/>
      <c r="GA440" s="20"/>
      <c r="GB440" s="23"/>
      <c r="GC440" s="20"/>
      <c r="GD440" s="23"/>
      <c r="GE440" s="20"/>
      <c r="GF440" s="23"/>
      <c r="GG440" s="20"/>
      <c r="GH440" s="23"/>
      <c r="GI440" s="20"/>
      <c r="GJ440" s="23"/>
      <c r="GK440" s="20"/>
      <c r="GL440" s="23"/>
      <c r="GM440" s="20"/>
      <c r="GN440" s="23"/>
      <c r="GO440" s="20"/>
      <c r="GP440" s="23"/>
      <c r="GQ440" s="20"/>
      <c r="GR440" s="23"/>
      <c r="GS440" s="20"/>
      <c r="GT440" s="23"/>
      <c r="GU440" s="20"/>
      <c r="GV440" s="23"/>
      <c r="GW440" s="20"/>
      <c r="GX440" s="23"/>
      <c r="GY440" s="20"/>
      <c r="GZ440" s="23"/>
      <c r="HA440" s="20"/>
      <c r="HB440" s="23"/>
      <c r="HC440" s="20"/>
      <c r="HD440" s="23"/>
      <c r="HE440" s="20"/>
      <c r="HF440" s="23"/>
      <c r="HG440" s="20"/>
      <c r="HH440" s="23"/>
      <c r="HI440" s="20"/>
      <c r="HJ440" s="23"/>
      <c r="HK440" s="20"/>
      <c r="HL440" s="23"/>
      <c r="HM440" s="20"/>
      <c r="HN440" s="23"/>
      <c r="HO440" s="20"/>
      <c r="HP440" s="23"/>
      <c r="HQ440" s="20"/>
      <c r="HR440" s="23"/>
      <c r="HS440" s="20"/>
      <c r="HT440" s="23"/>
      <c r="HU440" s="20"/>
      <c r="HV440" s="23"/>
      <c r="HW440" s="20"/>
    </row>
    <row r="441" spans="1:231" ht="39" customHeight="1">
      <c r="A441" s="20"/>
      <c r="B441" s="23"/>
      <c r="C441" s="20"/>
      <c r="D441" s="23"/>
      <c r="E441" s="20"/>
      <c r="F441" s="20"/>
      <c r="G441" s="20"/>
      <c r="H441" s="20"/>
      <c r="I441" s="23"/>
      <c r="J441" s="20"/>
      <c r="K441" s="20"/>
      <c r="L441" s="23"/>
      <c r="M441" s="20"/>
      <c r="N441" s="23"/>
      <c r="O441" s="20"/>
      <c r="P441" s="23"/>
      <c r="Q441" s="20"/>
      <c r="R441" s="23"/>
      <c r="S441" s="20"/>
      <c r="T441" s="23"/>
      <c r="U441" s="20"/>
      <c r="V441" s="23"/>
      <c r="W441" s="20"/>
      <c r="X441" s="23"/>
      <c r="Y441" s="20"/>
      <c r="Z441" s="23"/>
      <c r="AA441" s="20"/>
      <c r="AB441" s="23"/>
      <c r="AC441" s="20"/>
      <c r="AD441" s="23"/>
      <c r="AE441" s="20"/>
      <c r="AF441" s="23"/>
      <c r="AG441" s="20"/>
      <c r="AH441" s="23"/>
      <c r="AI441" s="20"/>
      <c r="AJ441" s="23"/>
      <c r="AK441" s="20"/>
      <c r="AL441" s="23"/>
      <c r="AM441" s="20"/>
      <c r="AN441" s="23"/>
      <c r="AO441" s="20"/>
      <c r="AP441" s="23"/>
      <c r="AQ441" s="20"/>
      <c r="AR441" s="23"/>
      <c r="AS441" s="20"/>
      <c r="AT441" s="23"/>
      <c r="AU441" s="20"/>
      <c r="AV441" s="23"/>
      <c r="AW441" s="20"/>
      <c r="AX441" s="23"/>
      <c r="AY441" s="20"/>
      <c r="AZ441" s="23"/>
      <c r="BA441" s="20"/>
      <c r="BB441" s="23"/>
      <c r="BC441" s="20"/>
      <c r="BD441" s="23"/>
      <c r="BE441" s="20"/>
      <c r="BF441" s="23"/>
      <c r="BG441" s="20"/>
      <c r="BH441" s="23"/>
      <c r="BI441" s="20"/>
      <c r="BJ441" s="23"/>
      <c r="BK441" s="20"/>
      <c r="BL441" s="23"/>
      <c r="BM441" s="20"/>
      <c r="BN441" s="23"/>
      <c r="BO441" s="20"/>
      <c r="BP441" s="23"/>
      <c r="BQ441" s="20"/>
      <c r="BR441" s="23"/>
      <c r="BS441" s="20"/>
      <c r="BT441" s="23"/>
      <c r="BU441" s="20"/>
      <c r="BV441" s="23"/>
      <c r="BW441" s="20"/>
      <c r="BX441" s="23"/>
      <c r="BY441" s="20"/>
      <c r="BZ441" s="23"/>
      <c r="CA441" s="20"/>
      <c r="CB441" s="23"/>
      <c r="CC441" s="20"/>
      <c r="CD441" s="23"/>
      <c r="CE441" s="20"/>
      <c r="CF441" s="23"/>
      <c r="CG441" s="20"/>
      <c r="CH441" s="23"/>
      <c r="CI441" s="20"/>
      <c r="CJ441" s="23"/>
      <c r="CK441" s="20"/>
      <c r="CL441" s="23"/>
      <c r="CM441" s="20"/>
      <c r="CN441" s="23"/>
      <c r="CO441" s="20"/>
      <c r="CP441" s="23"/>
      <c r="CQ441" s="20"/>
      <c r="CR441" s="23"/>
      <c r="CS441" s="20"/>
      <c r="CT441" s="23"/>
      <c r="CU441" s="20"/>
      <c r="CV441" s="23"/>
      <c r="CW441" s="20"/>
      <c r="CX441" s="23"/>
      <c r="CY441" s="20"/>
      <c r="CZ441" s="23"/>
      <c r="DA441" s="20"/>
      <c r="DB441" s="23"/>
      <c r="DC441" s="20"/>
      <c r="DD441" s="23"/>
      <c r="DE441" s="20"/>
      <c r="DF441" s="23"/>
      <c r="DG441" s="20"/>
      <c r="DH441" s="23"/>
      <c r="DI441" s="20"/>
      <c r="DJ441" s="23"/>
      <c r="DK441" s="20"/>
      <c r="DL441" s="23"/>
      <c r="DM441" s="20"/>
      <c r="DN441" s="23"/>
      <c r="DO441" s="20"/>
      <c r="DP441" s="23"/>
      <c r="DQ441" s="20"/>
      <c r="DR441" s="23"/>
      <c r="DS441" s="20"/>
      <c r="DT441" s="23"/>
      <c r="DU441" s="20"/>
      <c r="DV441" s="23"/>
      <c r="DW441" s="20"/>
      <c r="DX441" s="23"/>
      <c r="DY441" s="20"/>
      <c r="DZ441" s="23"/>
      <c r="EA441" s="20"/>
      <c r="EB441" s="23"/>
      <c r="EC441" s="20"/>
      <c r="ED441" s="23"/>
      <c r="EE441" s="20"/>
      <c r="EF441" s="23"/>
      <c r="EG441" s="20"/>
      <c r="EH441" s="23"/>
      <c r="EI441" s="20"/>
      <c r="EJ441" s="23"/>
      <c r="EK441" s="20"/>
      <c r="EL441" s="23"/>
      <c r="EM441" s="20"/>
      <c r="EN441" s="23"/>
      <c r="EO441" s="20"/>
      <c r="EP441" s="23"/>
      <c r="EQ441" s="20"/>
      <c r="ER441" s="23"/>
      <c r="ES441" s="20"/>
      <c r="ET441" s="23"/>
      <c r="EU441" s="20"/>
      <c r="EV441" s="23"/>
      <c r="EW441" s="20"/>
      <c r="EX441" s="23"/>
      <c r="EY441" s="20"/>
      <c r="EZ441" s="23"/>
      <c r="FA441" s="20"/>
      <c r="FB441" s="23"/>
      <c r="FC441" s="20"/>
      <c r="FD441" s="23"/>
      <c r="FE441" s="20"/>
      <c r="FF441" s="23"/>
      <c r="FG441" s="20"/>
      <c r="FH441" s="23"/>
      <c r="FI441" s="20"/>
      <c r="FJ441" s="23"/>
      <c r="FK441" s="20"/>
      <c r="FL441" s="23"/>
      <c r="FM441" s="20"/>
      <c r="FN441" s="23"/>
      <c r="FO441" s="20"/>
      <c r="FP441" s="23"/>
      <c r="FQ441" s="20"/>
      <c r="FR441" s="23"/>
      <c r="FS441" s="20"/>
      <c r="FT441" s="23"/>
      <c r="FU441" s="20"/>
      <c r="FV441" s="23"/>
      <c r="FW441" s="20"/>
      <c r="FX441" s="23"/>
      <c r="FY441" s="20"/>
      <c r="FZ441" s="23"/>
      <c r="GA441" s="20"/>
      <c r="GB441" s="23"/>
      <c r="GC441" s="20"/>
      <c r="GD441" s="23"/>
      <c r="GE441" s="20"/>
      <c r="GF441" s="23"/>
      <c r="GG441" s="20"/>
      <c r="GH441" s="23"/>
      <c r="GI441" s="20"/>
      <c r="GJ441" s="23"/>
      <c r="GK441" s="20"/>
      <c r="GL441" s="23"/>
      <c r="GM441" s="20"/>
      <c r="GN441" s="23"/>
      <c r="GO441" s="20"/>
      <c r="GP441" s="23"/>
      <c r="GQ441" s="20"/>
      <c r="GR441" s="23"/>
      <c r="GS441" s="20"/>
      <c r="GT441" s="23"/>
      <c r="GU441" s="20"/>
      <c r="GV441" s="23"/>
      <c r="GW441" s="20"/>
      <c r="GX441" s="23"/>
      <c r="GY441" s="20"/>
      <c r="GZ441" s="23"/>
      <c r="HA441" s="20"/>
      <c r="HB441" s="23"/>
      <c r="HC441" s="20"/>
      <c r="HD441" s="23"/>
      <c r="HE441" s="20"/>
      <c r="HF441" s="23"/>
      <c r="HG441" s="20"/>
      <c r="HH441" s="23"/>
      <c r="HI441" s="20"/>
      <c r="HJ441" s="23"/>
      <c r="HK441" s="20"/>
      <c r="HL441" s="23"/>
      <c r="HM441" s="20"/>
      <c r="HN441" s="23"/>
      <c r="HO441" s="20"/>
      <c r="HP441" s="23"/>
      <c r="HQ441" s="20"/>
      <c r="HR441" s="23"/>
      <c r="HS441" s="20"/>
      <c r="HT441" s="23"/>
      <c r="HU441" s="20"/>
      <c r="HV441" s="23"/>
      <c r="HW441" s="20"/>
    </row>
    <row r="442" spans="1:231" s="32" customFormat="1">
      <c r="E442" s="20"/>
      <c r="F442" s="20"/>
      <c r="G442" s="20"/>
      <c r="H442" s="20"/>
      <c r="I442" s="23"/>
    </row>
    <row r="443" spans="1:231" ht="16.5" customHeight="1">
      <c r="A443" s="1"/>
      <c r="E443" s="32"/>
      <c r="F443" s="32"/>
      <c r="G443" s="32"/>
      <c r="H443" s="32"/>
      <c r="I443" s="32"/>
    </row>
    <row r="444" spans="1:231" ht="16.5" customHeight="1">
      <c r="A444" s="1"/>
    </row>
    <row r="445" spans="1:231" ht="16.5" customHeight="1">
      <c r="A445" s="1"/>
    </row>
    <row r="446" spans="1:231" ht="16.5" customHeight="1">
      <c r="A446" s="1"/>
    </row>
    <row r="447" spans="1:231" ht="16.5" customHeight="1">
      <c r="A447" s="1"/>
    </row>
    <row r="448" spans="1:231" ht="16.5" customHeight="1">
      <c r="A448" s="1"/>
    </row>
    <row r="449" spans="1:231" ht="16.5" customHeight="1">
      <c r="A449" s="1"/>
    </row>
    <row r="450" spans="1:231" ht="16.5" customHeight="1">
      <c r="A450" s="1"/>
    </row>
    <row r="451" spans="1:231" s="32" customFormat="1">
      <c r="E451" s="1"/>
      <c r="F451" s="1"/>
      <c r="G451" s="1"/>
      <c r="H451" s="1"/>
      <c r="I451" s="1"/>
    </row>
    <row r="452" spans="1:231">
      <c r="A452" s="20"/>
      <c r="B452" s="23"/>
      <c r="C452" s="20"/>
      <c r="D452" s="23"/>
      <c r="E452" s="32"/>
      <c r="F452" s="32"/>
      <c r="G452" s="32"/>
      <c r="H452" s="32"/>
      <c r="I452" s="32"/>
      <c r="J452" s="20"/>
      <c r="K452" s="20"/>
      <c r="L452" s="23"/>
      <c r="M452" s="20"/>
      <c r="N452" s="23"/>
      <c r="O452" s="20"/>
      <c r="P452" s="23"/>
      <c r="Q452" s="20"/>
      <c r="R452" s="23"/>
      <c r="S452" s="20"/>
      <c r="T452" s="23"/>
      <c r="U452" s="20"/>
      <c r="V452" s="23"/>
      <c r="W452" s="20"/>
      <c r="X452" s="23"/>
      <c r="Y452" s="20"/>
      <c r="Z452" s="23"/>
      <c r="AA452" s="20"/>
      <c r="AB452" s="23"/>
      <c r="AC452" s="20"/>
      <c r="AD452" s="23"/>
      <c r="AE452" s="20"/>
      <c r="AF452" s="23"/>
      <c r="AG452" s="20"/>
      <c r="AH452" s="23"/>
      <c r="AI452" s="20"/>
      <c r="AJ452" s="23"/>
      <c r="AK452" s="20"/>
      <c r="AL452" s="23"/>
      <c r="AM452" s="20"/>
      <c r="AN452" s="23"/>
      <c r="AO452" s="20"/>
      <c r="AP452" s="23"/>
      <c r="AQ452" s="20"/>
      <c r="AR452" s="23"/>
      <c r="AS452" s="20"/>
      <c r="AT452" s="23"/>
      <c r="AU452" s="20"/>
      <c r="AV452" s="23"/>
      <c r="AW452" s="20"/>
      <c r="AX452" s="23"/>
      <c r="AY452" s="20"/>
      <c r="AZ452" s="23"/>
      <c r="BA452" s="20"/>
      <c r="BB452" s="23"/>
      <c r="BC452" s="20"/>
      <c r="BD452" s="23"/>
      <c r="BE452" s="20"/>
      <c r="BF452" s="23"/>
      <c r="BG452" s="20"/>
      <c r="BH452" s="23"/>
      <c r="BI452" s="20"/>
      <c r="BJ452" s="23"/>
      <c r="BK452" s="20"/>
      <c r="BL452" s="23"/>
      <c r="BM452" s="20"/>
      <c r="BN452" s="23"/>
      <c r="BO452" s="20"/>
      <c r="BP452" s="23"/>
      <c r="BQ452" s="20"/>
      <c r="BR452" s="23"/>
      <c r="BS452" s="20"/>
      <c r="BT452" s="23"/>
      <c r="BU452" s="20"/>
      <c r="BV452" s="23"/>
      <c r="BW452" s="20"/>
      <c r="BX452" s="23"/>
      <c r="BY452" s="20"/>
      <c r="BZ452" s="23"/>
      <c r="CA452" s="20"/>
      <c r="CB452" s="23"/>
      <c r="CC452" s="20"/>
      <c r="CD452" s="23"/>
      <c r="CE452" s="20"/>
      <c r="CF452" s="23"/>
      <c r="CG452" s="20"/>
      <c r="CH452" s="23"/>
      <c r="CI452" s="20"/>
      <c r="CJ452" s="23"/>
      <c r="CK452" s="20"/>
      <c r="CL452" s="23"/>
      <c r="CM452" s="20"/>
      <c r="CN452" s="23"/>
      <c r="CO452" s="20"/>
      <c r="CP452" s="23"/>
      <c r="CQ452" s="20"/>
      <c r="CR452" s="23"/>
      <c r="CS452" s="20"/>
      <c r="CT452" s="23"/>
      <c r="CU452" s="20"/>
      <c r="CV452" s="23"/>
      <c r="CW452" s="20"/>
      <c r="CX452" s="23"/>
      <c r="CY452" s="20"/>
      <c r="CZ452" s="23"/>
      <c r="DA452" s="20"/>
      <c r="DB452" s="23"/>
      <c r="DC452" s="20"/>
      <c r="DD452" s="23"/>
      <c r="DE452" s="20"/>
      <c r="DF452" s="23"/>
      <c r="DG452" s="20"/>
      <c r="DH452" s="23"/>
      <c r="DI452" s="20"/>
      <c r="DJ452" s="23"/>
      <c r="DK452" s="20"/>
      <c r="DL452" s="23"/>
      <c r="DM452" s="20"/>
      <c r="DN452" s="23"/>
      <c r="DO452" s="20"/>
      <c r="DP452" s="23"/>
      <c r="DQ452" s="20"/>
      <c r="DR452" s="23"/>
      <c r="DS452" s="20"/>
      <c r="DT452" s="23"/>
      <c r="DU452" s="20"/>
      <c r="DV452" s="23"/>
      <c r="DW452" s="20"/>
      <c r="DX452" s="23"/>
      <c r="DY452" s="20"/>
      <c r="DZ452" s="23"/>
      <c r="EA452" s="20"/>
      <c r="EB452" s="23"/>
      <c r="EC452" s="20"/>
      <c r="ED452" s="23"/>
      <c r="EE452" s="20"/>
      <c r="EF452" s="23"/>
      <c r="EG452" s="20"/>
      <c r="EH452" s="23"/>
      <c r="EI452" s="20"/>
      <c r="EJ452" s="23"/>
      <c r="EK452" s="20"/>
      <c r="EL452" s="23"/>
      <c r="EM452" s="20"/>
      <c r="EN452" s="23"/>
      <c r="EO452" s="20"/>
      <c r="EP452" s="23"/>
      <c r="EQ452" s="20"/>
      <c r="ER452" s="23"/>
      <c r="ES452" s="20"/>
      <c r="ET452" s="23"/>
      <c r="EU452" s="20"/>
      <c r="EV452" s="23"/>
      <c r="EW452" s="20"/>
      <c r="EX452" s="23"/>
      <c r="EY452" s="20"/>
      <c r="EZ452" s="23"/>
      <c r="FA452" s="20"/>
      <c r="FB452" s="23"/>
      <c r="FC452" s="20"/>
      <c r="FD452" s="23"/>
      <c r="FE452" s="20"/>
      <c r="FF452" s="23"/>
      <c r="FG452" s="20"/>
      <c r="FH452" s="23"/>
      <c r="FI452" s="20"/>
      <c r="FJ452" s="23"/>
      <c r="FK452" s="20"/>
      <c r="FL452" s="23"/>
      <c r="FM452" s="20"/>
      <c r="FN452" s="23"/>
      <c r="FO452" s="20"/>
      <c r="FP452" s="23"/>
      <c r="FQ452" s="20"/>
      <c r="FR452" s="23"/>
      <c r="FS452" s="20"/>
      <c r="FT452" s="23"/>
      <c r="FU452" s="20"/>
      <c r="FV452" s="23"/>
      <c r="FW452" s="20"/>
      <c r="FX452" s="23"/>
      <c r="FY452" s="20"/>
      <c r="FZ452" s="23"/>
      <c r="GA452" s="20"/>
      <c r="GB452" s="23"/>
      <c r="GC452" s="20"/>
      <c r="GD452" s="23"/>
      <c r="GE452" s="20"/>
      <c r="GF452" s="23"/>
      <c r="GG452" s="20"/>
      <c r="GH452" s="23"/>
      <c r="GI452" s="20"/>
      <c r="GJ452" s="23"/>
      <c r="GK452" s="20"/>
      <c r="GL452" s="23"/>
      <c r="GM452" s="20"/>
      <c r="GN452" s="23"/>
      <c r="GO452" s="20"/>
      <c r="GP452" s="23"/>
      <c r="GQ452" s="20"/>
      <c r="GR452" s="23"/>
      <c r="GS452" s="20"/>
      <c r="GT452" s="23"/>
      <c r="GU452" s="20"/>
      <c r="GV452" s="23"/>
      <c r="GW452" s="20"/>
      <c r="GX452" s="23"/>
      <c r="GY452" s="20"/>
      <c r="GZ452" s="23"/>
      <c r="HA452" s="20"/>
      <c r="HB452" s="23"/>
      <c r="HC452" s="20"/>
      <c r="HD452" s="23"/>
      <c r="HE452" s="20"/>
      <c r="HF452" s="23"/>
      <c r="HG452" s="20"/>
      <c r="HH452" s="23"/>
      <c r="HI452" s="20"/>
      <c r="HJ452" s="23"/>
      <c r="HK452" s="20"/>
      <c r="HL452" s="23"/>
      <c r="HM452" s="20"/>
      <c r="HN452" s="23"/>
      <c r="HO452" s="20"/>
      <c r="HP452" s="23"/>
      <c r="HQ452" s="20"/>
      <c r="HR452" s="23"/>
      <c r="HS452" s="20"/>
      <c r="HT452" s="23"/>
      <c r="HU452" s="20"/>
      <c r="HV452" s="23"/>
      <c r="HW452" s="20"/>
    </row>
    <row r="453" spans="1:231" ht="39" customHeight="1">
      <c r="A453" s="20"/>
      <c r="B453" s="23"/>
      <c r="C453" s="20"/>
      <c r="D453" s="23"/>
      <c r="E453" s="20"/>
      <c r="F453" s="20"/>
      <c r="G453" s="20"/>
      <c r="H453" s="20"/>
      <c r="I453" s="23"/>
      <c r="J453" s="20"/>
      <c r="K453" s="20"/>
      <c r="L453" s="23"/>
      <c r="M453" s="20"/>
      <c r="N453" s="23"/>
      <c r="O453" s="20"/>
      <c r="P453" s="23"/>
      <c r="Q453" s="20"/>
      <c r="R453" s="23"/>
      <c r="S453" s="20"/>
      <c r="T453" s="23"/>
      <c r="U453" s="20"/>
      <c r="V453" s="23"/>
      <c r="W453" s="20"/>
      <c r="X453" s="23"/>
      <c r="Y453" s="20"/>
      <c r="Z453" s="23"/>
      <c r="AA453" s="20"/>
      <c r="AB453" s="23"/>
      <c r="AC453" s="20"/>
      <c r="AD453" s="23"/>
      <c r="AE453" s="20"/>
      <c r="AF453" s="23"/>
      <c r="AG453" s="20"/>
      <c r="AH453" s="23"/>
      <c r="AI453" s="20"/>
      <c r="AJ453" s="23"/>
      <c r="AK453" s="20"/>
      <c r="AL453" s="23"/>
      <c r="AM453" s="20"/>
      <c r="AN453" s="23"/>
      <c r="AO453" s="20"/>
      <c r="AP453" s="23"/>
      <c r="AQ453" s="20"/>
      <c r="AR453" s="23"/>
      <c r="AS453" s="20"/>
      <c r="AT453" s="23"/>
      <c r="AU453" s="20"/>
      <c r="AV453" s="23"/>
      <c r="AW453" s="20"/>
      <c r="AX453" s="23"/>
      <c r="AY453" s="20"/>
      <c r="AZ453" s="23"/>
      <c r="BA453" s="20"/>
      <c r="BB453" s="23"/>
      <c r="BC453" s="20"/>
      <c r="BD453" s="23"/>
      <c r="BE453" s="20"/>
      <c r="BF453" s="23"/>
      <c r="BG453" s="20"/>
      <c r="BH453" s="23"/>
      <c r="BI453" s="20"/>
      <c r="BJ453" s="23"/>
      <c r="BK453" s="20"/>
      <c r="BL453" s="23"/>
      <c r="BM453" s="20"/>
      <c r="BN453" s="23"/>
      <c r="BO453" s="20"/>
      <c r="BP453" s="23"/>
      <c r="BQ453" s="20"/>
      <c r="BR453" s="23"/>
      <c r="BS453" s="20"/>
      <c r="BT453" s="23"/>
      <c r="BU453" s="20"/>
      <c r="BV453" s="23"/>
      <c r="BW453" s="20"/>
      <c r="BX453" s="23"/>
      <c r="BY453" s="20"/>
      <c r="BZ453" s="23"/>
      <c r="CA453" s="20"/>
      <c r="CB453" s="23"/>
      <c r="CC453" s="20"/>
      <c r="CD453" s="23"/>
      <c r="CE453" s="20"/>
      <c r="CF453" s="23"/>
      <c r="CG453" s="20"/>
      <c r="CH453" s="23"/>
      <c r="CI453" s="20"/>
      <c r="CJ453" s="23"/>
      <c r="CK453" s="20"/>
      <c r="CL453" s="23"/>
      <c r="CM453" s="20"/>
      <c r="CN453" s="23"/>
      <c r="CO453" s="20"/>
      <c r="CP453" s="23"/>
      <c r="CQ453" s="20"/>
      <c r="CR453" s="23"/>
      <c r="CS453" s="20"/>
      <c r="CT453" s="23"/>
      <c r="CU453" s="20"/>
      <c r="CV453" s="23"/>
      <c r="CW453" s="20"/>
      <c r="CX453" s="23"/>
      <c r="CY453" s="20"/>
      <c r="CZ453" s="23"/>
      <c r="DA453" s="20"/>
      <c r="DB453" s="23"/>
      <c r="DC453" s="20"/>
      <c r="DD453" s="23"/>
      <c r="DE453" s="20"/>
      <c r="DF453" s="23"/>
      <c r="DG453" s="20"/>
      <c r="DH453" s="23"/>
      <c r="DI453" s="20"/>
      <c r="DJ453" s="23"/>
      <c r="DK453" s="20"/>
      <c r="DL453" s="23"/>
      <c r="DM453" s="20"/>
      <c r="DN453" s="23"/>
      <c r="DO453" s="20"/>
      <c r="DP453" s="23"/>
      <c r="DQ453" s="20"/>
      <c r="DR453" s="23"/>
      <c r="DS453" s="20"/>
      <c r="DT453" s="23"/>
      <c r="DU453" s="20"/>
      <c r="DV453" s="23"/>
      <c r="DW453" s="20"/>
      <c r="DX453" s="23"/>
      <c r="DY453" s="20"/>
      <c r="DZ453" s="23"/>
      <c r="EA453" s="20"/>
      <c r="EB453" s="23"/>
      <c r="EC453" s="20"/>
      <c r="ED453" s="23"/>
      <c r="EE453" s="20"/>
      <c r="EF453" s="23"/>
      <c r="EG453" s="20"/>
      <c r="EH453" s="23"/>
      <c r="EI453" s="20"/>
      <c r="EJ453" s="23"/>
      <c r="EK453" s="20"/>
      <c r="EL453" s="23"/>
      <c r="EM453" s="20"/>
      <c r="EN453" s="23"/>
      <c r="EO453" s="20"/>
      <c r="EP453" s="23"/>
      <c r="EQ453" s="20"/>
      <c r="ER453" s="23"/>
      <c r="ES453" s="20"/>
      <c r="ET453" s="23"/>
      <c r="EU453" s="20"/>
      <c r="EV453" s="23"/>
      <c r="EW453" s="20"/>
      <c r="EX453" s="23"/>
      <c r="EY453" s="20"/>
      <c r="EZ453" s="23"/>
      <c r="FA453" s="20"/>
      <c r="FB453" s="23"/>
      <c r="FC453" s="20"/>
      <c r="FD453" s="23"/>
      <c r="FE453" s="20"/>
      <c r="FF453" s="23"/>
      <c r="FG453" s="20"/>
      <c r="FH453" s="23"/>
      <c r="FI453" s="20"/>
      <c r="FJ453" s="23"/>
      <c r="FK453" s="20"/>
      <c r="FL453" s="23"/>
      <c r="FM453" s="20"/>
      <c r="FN453" s="23"/>
      <c r="FO453" s="20"/>
      <c r="FP453" s="23"/>
      <c r="FQ453" s="20"/>
      <c r="FR453" s="23"/>
      <c r="FS453" s="20"/>
      <c r="FT453" s="23"/>
      <c r="FU453" s="20"/>
      <c r="FV453" s="23"/>
      <c r="FW453" s="20"/>
      <c r="FX453" s="23"/>
      <c r="FY453" s="20"/>
      <c r="FZ453" s="23"/>
      <c r="GA453" s="20"/>
      <c r="GB453" s="23"/>
      <c r="GC453" s="20"/>
      <c r="GD453" s="23"/>
      <c r="GE453" s="20"/>
      <c r="GF453" s="23"/>
      <c r="GG453" s="20"/>
      <c r="GH453" s="23"/>
      <c r="GI453" s="20"/>
      <c r="GJ453" s="23"/>
      <c r="GK453" s="20"/>
      <c r="GL453" s="23"/>
      <c r="GM453" s="20"/>
      <c r="GN453" s="23"/>
      <c r="GO453" s="20"/>
      <c r="GP453" s="23"/>
      <c r="GQ453" s="20"/>
      <c r="GR453" s="23"/>
      <c r="GS453" s="20"/>
      <c r="GT453" s="23"/>
      <c r="GU453" s="20"/>
      <c r="GV453" s="23"/>
      <c r="GW453" s="20"/>
      <c r="GX453" s="23"/>
      <c r="GY453" s="20"/>
      <c r="GZ453" s="23"/>
      <c r="HA453" s="20"/>
      <c r="HB453" s="23"/>
      <c r="HC453" s="20"/>
      <c r="HD453" s="23"/>
      <c r="HE453" s="20"/>
      <c r="HF453" s="23"/>
      <c r="HG453" s="20"/>
      <c r="HH453" s="23"/>
      <c r="HI453" s="20"/>
      <c r="HJ453" s="23"/>
      <c r="HK453" s="20"/>
      <c r="HL453" s="23"/>
      <c r="HM453" s="20"/>
      <c r="HN453" s="23"/>
      <c r="HO453" s="20"/>
      <c r="HP453" s="23"/>
      <c r="HQ453" s="20"/>
      <c r="HR453" s="23"/>
      <c r="HS453" s="20"/>
      <c r="HT453" s="23"/>
      <c r="HU453" s="20"/>
      <c r="HV453" s="23"/>
      <c r="HW453" s="20"/>
    </row>
    <row r="454" spans="1:231">
      <c r="A454" s="1"/>
      <c r="E454" s="20"/>
      <c r="F454" s="20"/>
      <c r="G454" s="20"/>
      <c r="H454" s="20"/>
      <c r="I454" s="23"/>
    </row>
    <row r="455" spans="1:231" s="40" customFormat="1">
      <c r="E455" s="1"/>
      <c r="F455" s="1"/>
      <c r="G455" s="1"/>
      <c r="H455" s="1"/>
      <c r="I455" s="1"/>
    </row>
    <row r="456" spans="1:231" ht="22.5" customHeight="1">
      <c r="A456" s="1"/>
      <c r="E456" s="40"/>
      <c r="F456" s="40"/>
      <c r="G456" s="40"/>
      <c r="H456" s="40"/>
      <c r="I456" s="40"/>
    </row>
    <row r="457" spans="1:231" ht="38.25" customHeight="1">
      <c r="A457" s="1"/>
    </row>
    <row r="458" spans="1:231" ht="42.75" customHeight="1">
      <c r="A458" s="1"/>
    </row>
    <row r="459" spans="1:231" s="41" customFormat="1" ht="19.5" customHeight="1">
      <c r="E459" s="1"/>
      <c r="F459" s="1"/>
      <c r="G459" s="1"/>
      <c r="H459" s="1"/>
      <c r="I459" s="1"/>
    </row>
    <row r="460" spans="1:231" s="41" customFormat="1" ht="16.5" customHeight="1"/>
    <row r="461" spans="1:231" s="41" customFormat="1" ht="16.5" customHeight="1"/>
    <row r="462" spans="1:231" s="41" customFormat="1" ht="16.5" customHeight="1"/>
    <row r="463" spans="1:231" s="41" customFormat="1" ht="16.5" customHeight="1">
      <c r="A463" s="42"/>
      <c r="C463" s="42"/>
    </row>
    <row r="464" spans="1:231" s="41" customFormat="1" ht="16.5" customHeight="1"/>
    <row r="465" spans="1:9" s="41" customFormat="1" ht="16.5" customHeight="1"/>
    <row r="466" spans="1:9" s="41" customFormat="1" ht="16.5" customHeight="1"/>
    <row r="467" spans="1:9" s="41" customFormat="1" ht="16.5" customHeight="1"/>
    <row r="468" spans="1:9" s="41" customFormat="1" ht="22.5" customHeight="1">
      <c r="A468" s="43"/>
    </row>
    <row r="469" spans="1:9" s="41" customFormat="1" ht="26.25" customHeight="1">
      <c r="A469" s="43"/>
    </row>
    <row r="470" spans="1:9" s="41" customFormat="1" ht="7.5" customHeight="1"/>
    <row r="471" spans="1:9" s="41" customFormat="1"/>
    <row r="472" spans="1:9" s="41" customFormat="1"/>
    <row r="473" spans="1:9" s="41" customFormat="1"/>
    <row r="474" spans="1:9" s="43" customFormat="1">
      <c r="E474" s="41"/>
      <c r="F474" s="41"/>
      <c r="G474" s="41"/>
      <c r="H474" s="41"/>
      <c r="I474" s="41"/>
    </row>
    <row r="475" spans="1:9" s="32" customFormat="1">
      <c r="E475" s="43"/>
      <c r="F475" s="43"/>
      <c r="G475" s="43"/>
      <c r="H475" s="43"/>
      <c r="I475" s="43"/>
    </row>
    <row r="476" spans="1:9" s="32" customFormat="1"/>
    <row r="477" spans="1:9" s="32" customFormat="1" ht="34.5" customHeight="1"/>
    <row r="478" spans="1:9" s="32" customFormat="1"/>
    <row r="479" spans="1:9" s="32" customFormat="1" ht="16.5" customHeight="1"/>
    <row r="480" spans="1:9" ht="16.5" customHeight="1">
      <c r="A480" s="1"/>
      <c r="E480" s="32"/>
      <c r="F480" s="32"/>
      <c r="G480" s="32"/>
      <c r="H480" s="32"/>
      <c r="I480" s="32"/>
    </row>
    <row r="481" spans="1:231" ht="16.5" customHeight="1">
      <c r="A481" s="1"/>
    </row>
    <row r="482" spans="1:231" ht="16.5" customHeight="1">
      <c r="A482" s="1"/>
    </row>
    <row r="483" spans="1:231" ht="16.5" customHeight="1">
      <c r="A483" s="1"/>
    </row>
    <row r="484" spans="1:231" ht="16.5" customHeight="1">
      <c r="A484" s="1"/>
    </row>
    <row r="485" spans="1:231" ht="16.5" customHeight="1">
      <c r="A485" s="1"/>
    </row>
    <row r="486" spans="1:231" ht="16.5" customHeight="1">
      <c r="A486" s="1"/>
    </row>
    <row r="487" spans="1:231" ht="16.5" customHeight="1">
      <c r="A487" s="1"/>
    </row>
    <row r="488" spans="1:231">
      <c r="A488" s="1"/>
    </row>
    <row r="489" spans="1:231">
      <c r="A489" s="20"/>
      <c r="B489" s="23"/>
      <c r="C489" s="20"/>
      <c r="D489" s="23"/>
      <c r="J489" s="20"/>
      <c r="K489" s="20"/>
      <c r="L489" s="23"/>
      <c r="M489" s="20"/>
      <c r="N489" s="23"/>
      <c r="O489" s="20"/>
      <c r="P489" s="23"/>
      <c r="Q489" s="20"/>
      <c r="R489" s="23"/>
      <c r="S489" s="20"/>
      <c r="T489" s="23"/>
      <c r="U489" s="20"/>
      <c r="V489" s="23"/>
      <c r="W489" s="20"/>
      <c r="X489" s="23"/>
      <c r="Y489" s="20"/>
      <c r="Z489" s="23"/>
      <c r="AA489" s="20"/>
      <c r="AB489" s="23"/>
      <c r="AC489" s="20"/>
      <c r="AD489" s="23"/>
      <c r="AE489" s="20"/>
      <c r="AF489" s="23"/>
      <c r="AG489" s="20"/>
      <c r="AH489" s="23"/>
      <c r="AI489" s="20"/>
      <c r="AJ489" s="23"/>
      <c r="AK489" s="20"/>
      <c r="AL489" s="23"/>
      <c r="AM489" s="20"/>
      <c r="AN489" s="23"/>
      <c r="AO489" s="20"/>
      <c r="AP489" s="23"/>
      <c r="AQ489" s="20"/>
      <c r="AR489" s="23"/>
      <c r="AS489" s="20"/>
      <c r="AT489" s="23"/>
      <c r="AU489" s="20"/>
      <c r="AV489" s="23"/>
      <c r="AW489" s="20"/>
      <c r="AX489" s="23"/>
      <c r="AY489" s="20"/>
      <c r="AZ489" s="23"/>
      <c r="BA489" s="20"/>
      <c r="BB489" s="23"/>
      <c r="BC489" s="20"/>
      <c r="BD489" s="23"/>
      <c r="BE489" s="20"/>
      <c r="BF489" s="23"/>
      <c r="BG489" s="20"/>
      <c r="BH489" s="23"/>
      <c r="BI489" s="20"/>
      <c r="BJ489" s="23"/>
      <c r="BK489" s="20"/>
      <c r="BL489" s="23"/>
      <c r="BM489" s="20"/>
      <c r="BN489" s="23"/>
      <c r="BO489" s="20"/>
      <c r="BP489" s="23"/>
      <c r="BQ489" s="20"/>
      <c r="BR489" s="23"/>
      <c r="BS489" s="20"/>
      <c r="BT489" s="23"/>
      <c r="BU489" s="20"/>
      <c r="BV489" s="23"/>
      <c r="BW489" s="20"/>
      <c r="BX489" s="23"/>
      <c r="BY489" s="20"/>
      <c r="BZ489" s="23"/>
      <c r="CA489" s="20"/>
      <c r="CB489" s="23"/>
      <c r="CC489" s="20"/>
      <c r="CD489" s="23"/>
      <c r="CE489" s="20"/>
      <c r="CF489" s="23"/>
      <c r="CG489" s="20"/>
      <c r="CH489" s="23"/>
      <c r="CI489" s="20"/>
      <c r="CJ489" s="23"/>
      <c r="CK489" s="20"/>
      <c r="CL489" s="23"/>
      <c r="CM489" s="20"/>
      <c r="CN489" s="23"/>
      <c r="CO489" s="20"/>
      <c r="CP489" s="23"/>
      <c r="CQ489" s="20"/>
      <c r="CR489" s="23"/>
      <c r="CS489" s="20"/>
      <c r="CT489" s="23"/>
      <c r="CU489" s="20"/>
      <c r="CV489" s="23"/>
      <c r="CW489" s="20"/>
      <c r="CX489" s="23"/>
      <c r="CY489" s="20"/>
      <c r="CZ489" s="23"/>
      <c r="DA489" s="20"/>
      <c r="DB489" s="23"/>
      <c r="DC489" s="20"/>
      <c r="DD489" s="23"/>
      <c r="DE489" s="20"/>
      <c r="DF489" s="23"/>
      <c r="DG489" s="20"/>
      <c r="DH489" s="23"/>
      <c r="DI489" s="20"/>
      <c r="DJ489" s="23"/>
      <c r="DK489" s="20"/>
      <c r="DL489" s="23"/>
      <c r="DM489" s="20"/>
      <c r="DN489" s="23"/>
      <c r="DO489" s="20"/>
      <c r="DP489" s="23"/>
      <c r="DQ489" s="20"/>
      <c r="DR489" s="23"/>
      <c r="DS489" s="20"/>
      <c r="DT489" s="23"/>
      <c r="DU489" s="20"/>
      <c r="DV489" s="23"/>
      <c r="DW489" s="20"/>
      <c r="DX489" s="23"/>
      <c r="DY489" s="20"/>
      <c r="DZ489" s="23"/>
      <c r="EA489" s="20"/>
      <c r="EB489" s="23"/>
      <c r="EC489" s="20"/>
      <c r="ED489" s="23"/>
      <c r="EE489" s="20"/>
      <c r="EF489" s="23"/>
      <c r="EG489" s="20"/>
      <c r="EH489" s="23"/>
      <c r="EI489" s="20"/>
      <c r="EJ489" s="23"/>
      <c r="EK489" s="20"/>
      <c r="EL489" s="23"/>
      <c r="EM489" s="20"/>
      <c r="EN489" s="23"/>
      <c r="EO489" s="20"/>
      <c r="EP489" s="23"/>
      <c r="EQ489" s="20"/>
      <c r="ER489" s="23"/>
      <c r="ES489" s="20"/>
      <c r="ET489" s="23"/>
      <c r="EU489" s="20"/>
      <c r="EV489" s="23"/>
      <c r="EW489" s="20"/>
      <c r="EX489" s="23"/>
      <c r="EY489" s="20"/>
      <c r="EZ489" s="23"/>
      <c r="FA489" s="20"/>
      <c r="FB489" s="23"/>
      <c r="FC489" s="20"/>
      <c r="FD489" s="23"/>
      <c r="FE489" s="20"/>
      <c r="FF489" s="23"/>
      <c r="FG489" s="20"/>
      <c r="FH489" s="23"/>
      <c r="FI489" s="20"/>
      <c r="FJ489" s="23"/>
      <c r="FK489" s="20"/>
      <c r="FL489" s="23"/>
      <c r="FM489" s="20"/>
      <c r="FN489" s="23"/>
      <c r="FO489" s="20"/>
      <c r="FP489" s="23"/>
      <c r="FQ489" s="20"/>
      <c r="FR489" s="23"/>
      <c r="FS489" s="20"/>
      <c r="FT489" s="23"/>
      <c r="FU489" s="20"/>
      <c r="FV489" s="23"/>
      <c r="FW489" s="20"/>
      <c r="FX489" s="23"/>
      <c r="FY489" s="20"/>
      <c r="FZ489" s="23"/>
      <c r="GA489" s="20"/>
      <c r="GB489" s="23"/>
      <c r="GC489" s="20"/>
      <c r="GD489" s="23"/>
      <c r="GE489" s="20"/>
      <c r="GF489" s="23"/>
      <c r="GG489" s="20"/>
      <c r="GH489" s="23"/>
      <c r="GI489" s="20"/>
      <c r="GJ489" s="23"/>
      <c r="GK489" s="20"/>
      <c r="GL489" s="23"/>
      <c r="GM489" s="20"/>
      <c r="GN489" s="23"/>
      <c r="GO489" s="20"/>
      <c r="GP489" s="23"/>
      <c r="GQ489" s="20"/>
      <c r="GR489" s="23"/>
      <c r="GS489" s="20"/>
      <c r="GT489" s="23"/>
      <c r="GU489" s="20"/>
      <c r="GV489" s="23"/>
      <c r="GW489" s="20"/>
      <c r="GX489" s="23"/>
      <c r="GY489" s="20"/>
      <c r="GZ489" s="23"/>
      <c r="HA489" s="20"/>
      <c r="HB489" s="23"/>
      <c r="HC489" s="20"/>
      <c r="HD489" s="23"/>
      <c r="HE489" s="20"/>
      <c r="HF489" s="23"/>
      <c r="HG489" s="20"/>
      <c r="HH489" s="23"/>
      <c r="HI489" s="20"/>
      <c r="HJ489" s="23"/>
      <c r="HK489" s="20"/>
      <c r="HL489" s="23"/>
      <c r="HM489" s="20"/>
      <c r="HN489" s="23"/>
      <c r="HO489" s="20"/>
      <c r="HP489" s="23"/>
      <c r="HQ489" s="20"/>
      <c r="HR489" s="23"/>
      <c r="HS489" s="20"/>
      <c r="HT489" s="23"/>
      <c r="HU489" s="20"/>
      <c r="HV489" s="23"/>
      <c r="HW489" s="20"/>
    </row>
    <row r="490" spans="1:231" ht="39" customHeight="1">
      <c r="A490" s="20"/>
      <c r="B490" s="23"/>
      <c r="C490" s="20"/>
      <c r="D490" s="23"/>
      <c r="E490" s="20"/>
      <c r="F490" s="20"/>
      <c r="G490" s="20"/>
      <c r="H490" s="20"/>
      <c r="I490" s="23"/>
      <c r="J490" s="20"/>
      <c r="K490" s="20"/>
      <c r="L490" s="23"/>
      <c r="M490" s="20"/>
      <c r="N490" s="23"/>
      <c r="O490" s="20"/>
      <c r="P490" s="23"/>
      <c r="Q490" s="20"/>
      <c r="R490" s="23"/>
      <c r="S490" s="20"/>
      <c r="T490" s="23"/>
      <c r="U490" s="20"/>
      <c r="V490" s="23"/>
      <c r="W490" s="20"/>
      <c r="X490" s="23"/>
      <c r="Y490" s="20"/>
      <c r="Z490" s="23"/>
      <c r="AA490" s="20"/>
      <c r="AB490" s="23"/>
      <c r="AC490" s="20"/>
      <c r="AD490" s="23"/>
      <c r="AE490" s="20"/>
      <c r="AF490" s="23"/>
      <c r="AG490" s="20"/>
      <c r="AH490" s="23"/>
      <c r="AI490" s="20"/>
      <c r="AJ490" s="23"/>
      <c r="AK490" s="20"/>
      <c r="AL490" s="23"/>
      <c r="AM490" s="20"/>
      <c r="AN490" s="23"/>
      <c r="AO490" s="20"/>
      <c r="AP490" s="23"/>
      <c r="AQ490" s="20"/>
      <c r="AR490" s="23"/>
      <c r="AS490" s="20"/>
      <c r="AT490" s="23"/>
      <c r="AU490" s="20"/>
      <c r="AV490" s="23"/>
      <c r="AW490" s="20"/>
      <c r="AX490" s="23"/>
      <c r="AY490" s="20"/>
      <c r="AZ490" s="23"/>
      <c r="BA490" s="20"/>
      <c r="BB490" s="23"/>
      <c r="BC490" s="20"/>
      <c r="BD490" s="23"/>
      <c r="BE490" s="20"/>
      <c r="BF490" s="23"/>
      <c r="BG490" s="20"/>
      <c r="BH490" s="23"/>
      <c r="BI490" s="20"/>
      <c r="BJ490" s="23"/>
      <c r="BK490" s="20"/>
      <c r="BL490" s="23"/>
      <c r="BM490" s="20"/>
      <c r="BN490" s="23"/>
      <c r="BO490" s="20"/>
      <c r="BP490" s="23"/>
      <c r="BQ490" s="20"/>
      <c r="BR490" s="23"/>
      <c r="BS490" s="20"/>
      <c r="BT490" s="23"/>
      <c r="BU490" s="20"/>
      <c r="BV490" s="23"/>
      <c r="BW490" s="20"/>
      <c r="BX490" s="23"/>
      <c r="BY490" s="20"/>
      <c r="BZ490" s="23"/>
      <c r="CA490" s="20"/>
      <c r="CB490" s="23"/>
      <c r="CC490" s="20"/>
      <c r="CD490" s="23"/>
      <c r="CE490" s="20"/>
      <c r="CF490" s="23"/>
      <c r="CG490" s="20"/>
      <c r="CH490" s="23"/>
      <c r="CI490" s="20"/>
      <c r="CJ490" s="23"/>
      <c r="CK490" s="20"/>
      <c r="CL490" s="23"/>
      <c r="CM490" s="20"/>
      <c r="CN490" s="23"/>
      <c r="CO490" s="20"/>
      <c r="CP490" s="23"/>
      <c r="CQ490" s="20"/>
      <c r="CR490" s="23"/>
      <c r="CS490" s="20"/>
      <c r="CT490" s="23"/>
      <c r="CU490" s="20"/>
      <c r="CV490" s="23"/>
      <c r="CW490" s="20"/>
      <c r="CX490" s="23"/>
      <c r="CY490" s="20"/>
      <c r="CZ490" s="23"/>
      <c r="DA490" s="20"/>
      <c r="DB490" s="23"/>
      <c r="DC490" s="20"/>
      <c r="DD490" s="23"/>
      <c r="DE490" s="20"/>
      <c r="DF490" s="23"/>
      <c r="DG490" s="20"/>
      <c r="DH490" s="23"/>
      <c r="DI490" s="20"/>
      <c r="DJ490" s="23"/>
      <c r="DK490" s="20"/>
      <c r="DL490" s="23"/>
      <c r="DM490" s="20"/>
      <c r="DN490" s="23"/>
      <c r="DO490" s="20"/>
      <c r="DP490" s="23"/>
      <c r="DQ490" s="20"/>
      <c r="DR490" s="23"/>
      <c r="DS490" s="20"/>
      <c r="DT490" s="23"/>
      <c r="DU490" s="20"/>
      <c r="DV490" s="23"/>
      <c r="DW490" s="20"/>
      <c r="DX490" s="23"/>
      <c r="DY490" s="20"/>
      <c r="DZ490" s="23"/>
      <c r="EA490" s="20"/>
      <c r="EB490" s="23"/>
      <c r="EC490" s="20"/>
      <c r="ED490" s="23"/>
      <c r="EE490" s="20"/>
      <c r="EF490" s="23"/>
      <c r="EG490" s="20"/>
      <c r="EH490" s="23"/>
      <c r="EI490" s="20"/>
      <c r="EJ490" s="23"/>
      <c r="EK490" s="20"/>
      <c r="EL490" s="23"/>
      <c r="EM490" s="20"/>
      <c r="EN490" s="23"/>
      <c r="EO490" s="20"/>
      <c r="EP490" s="23"/>
      <c r="EQ490" s="20"/>
      <c r="ER490" s="23"/>
      <c r="ES490" s="20"/>
      <c r="ET490" s="23"/>
      <c r="EU490" s="20"/>
      <c r="EV490" s="23"/>
      <c r="EW490" s="20"/>
      <c r="EX490" s="23"/>
      <c r="EY490" s="20"/>
      <c r="EZ490" s="23"/>
      <c r="FA490" s="20"/>
      <c r="FB490" s="23"/>
      <c r="FC490" s="20"/>
      <c r="FD490" s="23"/>
      <c r="FE490" s="20"/>
      <c r="FF490" s="23"/>
      <c r="FG490" s="20"/>
      <c r="FH490" s="23"/>
      <c r="FI490" s="20"/>
      <c r="FJ490" s="23"/>
      <c r="FK490" s="20"/>
      <c r="FL490" s="23"/>
      <c r="FM490" s="20"/>
      <c r="FN490" s="23"/>
      <c r="FO490" s="20"/>
      <c r="FP490" s="23"/>
      <c r="FQ490" s="20"/>
      <c r="FR490" s="23"/>
      <c r="FS490" s="20"/>
      <c r="FT490" s="23"/>
      <c r="FU490" s="20"/>
      <c r="FV490" s="23"/>
      <c r="FW490" s="20"/>
      <c r="FX490" s="23"/>
      <c r="FY490" s="20"/>
      <c r="FZ490" s="23"/>
      <c r="GA490" s="20"/>
      <c r="GB490" s="23"/>
      <c r="GC490" s="20"/>
      <c r="GD490" s="23"/>
      <c r="GE490" s="20"/>
      <c r="GF490" s="23"/>
      <c r="GG490" s="20"/>
      <c r="GH490" s="23"/>
      <c r="GI490" s="20"/>
      <c r="GJ490" s="23"/>
      <c r="GK490" s="20"/>
      <c r="GL490" s="23"/>
      <c r="GM490" s="20"/>
      <c r="GN490" s="23"/>
      <c r="GO490" s="20"/>
      <c r="GP490" s="23"/>
      <c r="GQ490" s="20"/>
      <c r="GR490" s="23"/>
      <c r="GS490" s="20"/>
      <c r="GT490" s="23"/>
      <c r="GU490" s="20"/>
      <c r="GV490" s="23"/>
      <c r="GW490" s="20"/>
      <c r="GX490" s="23"/>
      <c r="GY490" s="20"/>
      <c r="GZ490" s="23"/>
      <c r="HA490" s="20"/>
      <c r="HB490" s="23"/>
      <c r="HC490" s="20"/>
      <c r="HD490" s="23"/>
      <c r="HE490" s="20"/>
      <c r="HF490" s="23"/>
      <c r="HG490" s="20"/>
      <c r="HH490" s="23"/>
      <c r="HI490" s="20"/>
      <c r="HJ490" s="23"/>
      <c r="HK490" s="20"/>
      <c r="HL490" s="23"/>
      <c r="HM490" s="20"/>
      <c r="HN490" s="23"/>
      <c r="HO490" s="20"/>
      <c r="HP490" s="23"/>
      <c r="HQ490" s="20"/>
      <c r="HR490" s="23"/>
      <c r="HS490" s="20"/>
      <c r="HT490" s="23"/>
      <c r="HU490" s="20"/>
      <c r="HV490" s="23"/>
      <c r="HW490" s="20"/>
    </row>
    <row r="491" spans="1:231" s="32" customFormat="1">
      <c r="E491" s="20"/>
      <c r="F491" s="20"/>
      <c r="G491" s="20"/>
      <c r="H491" s="20"/>
      <c r="I491" s="23"/>
    </row>
    <row r="492" spans="1:231" ht="16.5" customHeight="1">
      <c r="A492" s="1"/>
      <c r="E492" s="32"/>
      <c r="F492" s="32"/>
      <c r="G492" s="32"/>
      <c r="H492" s="32"/>
      <c r="I492" s="32"/>
    </row>
    <row r="493" spans="1:231" ht="16.5" customHeight="1">
      <c r="A493" s="1"/>
    </row>
    <row r="494" spans="1:231" ht="16.5" customHeight="1">
      <c r="A494" s="1"/>
    </row>
    <row r="495" spans="1:231" ht="16.5" customHeight="1">
      <c r="A495" s="1"/>
    </row>
    <row r="496" spans="1:231" ht="16.5" customHeight="1">
      <c r="A496" s="1"/>
    </row>
    <row r="497" spans="1:231" ht="16.5" customHeight="1">
      <c r="A497" s="1"/>
    </row>
    <row r="498" spans="1:231" ht="16.5" customHeight="1">
      <c r="A498" s="1"/>
    </row>
    <row r="499" spans="1:231" ht="16.5" customHeight="1">
      <c r="A499" s="1"/>
    </row>
    <row r="500" spans="1:231" s="32" customFormat="1">
      <c r="E500" s="1"/>
      <c r="F500" s="1"/>
      <c r="G500" s="1"/>
      <c r="H500" s="1"/>
      <c r="I500" s="1"/>
    </row>
    <row r="501" spans="1:231">
      <c r="A501" s="20"/>
      <c r="B501" s="23"/>
      <c r="C501" s="20"/>
      <c r="D501" s="23"/>
      <c r="E501" s="32"/>
      <c r="F501" s="32"/>
      <c r="G501" s="32"/>
      <c r="H501" s="32"/>
      <c r="I501" s="32"/>
      <c r="J501" s="20"/>
      <c r="K501" s="20"/>
      <c r="L501" s="23"/>
      <c r="M501" s="20"/>
      <c r="N501" s="23"/>
      <c r="O501" s="20"/>
      <c r="P501" s="23"/>
      <c r="Q501" s="20"/>
      <c r="R501" s="23"/>
      <c r="S501" s="20"/>
      <c r="T501" s="23"/>
      <c r="U501" s="20"/>
      <c r="V501" s="23"/>
      <c r="W501" s="20"/>
      <c r="X501" s="23"/>
      <c r="Y501" s="20"/>
      <c r="Z501" s="23"/>
      <c r="AA501" s="20"/>
      <c r="AB501" s="23"/>
      <c r="AC501" s="20"/>
      <c r="AD501" s="23"/>
      <c r="AE501" s="20"/>
      <c r="AF501" s="23"/>
      <c r="AG501" s="20"/>
      <c r="AH501" s="23"/>
      <c r="AI501" s="20"/>
      <c r="AJ501" s="23"/>
      <c r="AK501" s="20"/>
      <c r="AL501" s="23"/>
      <c r="AM501" s="20"/>
      <c r="AN501" s="23"/>
      <c r="AO501" s="20"/>
      <c r="AP501" s="23"/>
      <c r="AQ501" s="20"/>
      <c r="AR501" s="23"/>
      <c r="AS501" s="20"/>
      <c r="AT501" s="23"/>
      <c r="AU501" s="20"/>
      <c r="AV501" s="23"/>
      <c r="AW501" s="20"/>
      <c r="AX501" s="23"/>
      <c r="AY501" s="20"/>
      <c r="AZ501" s="23"/>
      <c r="BA501" s="20"/>
      <c r="BB501" s="23"/>
      <c r="BC501" s="20"/>
      <c r="BD501" s="23"/>
      <c r="BE501" s="20"/>
      <c r="BF501" s="23"/>
      <c r="BG501" s="20"/>
      <c r="BH501" s="23"/>
      <c r="BI501" s="20"/>
      <c r="BJ501" s="23"/>
      <c r="BK501" s="20"/>
      <c r="BL501" s="23"/>
      <c r="BM501" s="20"/>
      <c r="BN501" s="23"/>
      <c r="BO501" s="20"/>
      <c r="BP501" s="23"/>
      <c r="BQ501" s="20"/>
      <c r="BR501" s="23"/>
      <c r="BS501" s="20"/>
      <c r="BT501" s="23"/>
      <c r="BU501" s="20"/>
      <c r="BV501" s="23"/>
      <c r="BW501" s="20"/>
      <c r="BX501" s="23"/>
      <c r="BY501" s="20"/>
      <c r="BZ501" s="23"/>
      <c r="CA501" s="20"/>
      <c r="CB501" s="23"/>
      <c r="CC501" s="20"/>
      <c r="CD501" s="23"/>
      <c r="CE501" s="20"/>
      <c r="CF501" s="23"/>
      <c r="CG501" s="20"/>
      <c r="CH501" s="23"/>
      <c r="CI501" s="20"/>
      <c r="CJ501" s="23"/>
      <c r="CK501" s="20"/>
      <c r="CL501" s="23"/>
      <c r="CM501" s="20"/>
      <c r="CN501" s="23"/>
      <c r="CO501" s="20"/>
      <c r="CP501" s="23"/>
      <c r="CQ501" s="20"/>
      <c r="CR501" s="23"/>
      <c r="CS501" s="20"/>
      <c r="CT501" s="23"/>
      <c r="CU501" s="20"/>
      <c r="CV501" s="23"/>
      <c r="CW501" s="20"/>
      <c r="CX501" s="23"/>
      <c r="CY501" s="20"/>
      <c r="CZ501" s="23"/>
      <c r="DA501" s="20"/>
      <c r="DB501" s="23"/>
      <c r="DC501" s="20"/>
      <c r="DD501" s="23"/>
      <c r="DE501" s="20"/>
      <c r="DF501" s="23"/>
      <c r="DG501" s="20"/>
      <c r="DH501" s="23"/>
      <c r="DI501" s="20"/>
      <c r="DJ501" s="23"/>
      <c r="DK501" s="20"/>
      <c r="DL501" s="23"/>
      <c r="DM501" s="20"/>
      <c r="DN501" s="23"/>
      <c r="DO501" s="20"/>
      <c r="DP501" s="23"/>
      <c r="DQ501" s="20"/>
      <c r="DR501" s="23"/>
      <c r="DS501" s="20"/>
      <c r="DT501" s="23"/>
      <c r="DU501" s="20"/>
      <c r="DV501" s="23"/>
      <c r="DW501" s="20"/>
      <c r="DX501" s="23"/>
      <c r="DY501" s="20"/>
      <c r="DZ501" s="23"/>
      <c r="EA501" s="20"/>
      <c r="EB501" s="23"/>
      <c r="EC501" s="20"/>
      <c r="ED501" s="23"/>
      <c r="EE501" s="20"/>
      <c r="EF501" s="23"/>
      <c r="EG501" s="20"/>
      <c r="EH501" s="23"/>
      <c r="EI501" s="20"/>
      <c r="EJ501" s="23"/>
      <c r="EK501" s="20"/>
      <c r="EL501" s="23"/>
      <c r="EM501" s="20"/>
      <c r="EN501" s="23"/>
      <c r="EO501" s="20"/>
      <c r="EP501" s="23"/>
      <c r="EQ501" s="20"/>
      <c r="ER501" s="23"/>
      <c r="ES501" s="20"/>
      <c r="ET501" s="23"/>
      <c r="EU501" s="20"/>
      <c r="EV501" s="23"/>
      <c r="EW501" s="20"/>
      <c r="EX501" s="23"/>
      <c r="EY501" s="20"/>
      <c r="EZ501" s="23"/>
      <c r="FA501" s="20"/>
      <c r="FB501" s="23"/>
      <c r="FC501" s="20"/>
      <c r="FD501" s="23"/>
      <c r="FE501" s="20"/>
      <c r="FF501" s="23"/>
      <c r="FG501" s="20"/>
      <c r="FH501" s="23"/>
      <c r="FI501" s="20"/>
      <c r="FJ501" s="23"/>
      <c r="FK501" s="20"/>
      <c r="FL501" s="23"/>
      <c r="FM501" s="20"/>
      <c r="FN501" s="23"/>
      <c r="FO501" s="20"/>
      <c r="FP501" s="23"/>
      <c r="FQ501" s="20"/>
      <c r="FR501" s="23"/>
      <c r="FS501" s="20"/>
      <c r="FT501" s="23"/>
      <c r="FU501" s="20"/>
      <c r="FV501" s="23"/>
      <c r="FW501" s="20"/>
      <c r="FX501" s="23"/>
      <c r="FY501" s="20"/>
      <c r="FZ501" s="23"/>
      <c r="GA501" s="20"/>
      <c r="GB501" s="23"/>
      <c r="GC501" s="20"/>
      <c r="GD501" s="23"/>
      <c r="GE501" s="20"/>
      <c r="GF501" s="23"/>
      <c r="GG501" s="20"/>
      <c r="GH501" s="23"/>
      <c r="GI501" s="20"/>
      <c r="GJ501" s="23"/>
      <c r="GK501" s="20"/>
      <c r="GL501" s="23"/>
      <c r="GM501" s="20"/>
      <c r="GN501" s="23"/>
      <c r="GO501" s="20"/>
      <c r="GP501" s="23"/>
      <c r="GQ501" s="20"/>
      <c r="GR501" s="23"/>
      <c r="GS501" s="20"/>
      <c r="GT501" s="23"/>
      <c r="GU501" s="20"/>
      <c r="GV501" s="23"/>
      <c r="GW501" s="20"/>
      <c r="GX501" s="23"/>
      <c r="GY501" s="20"/>
      <c r="GZ501" s="23"/>
      <c r="HA501" s="20"/>
      <c r="HB501" s="23"/>
      <c r="HC501" s="20"/>
      <c r="HD501" s="23"/>
      <c r="HE501" s="20"/>
      <c r="HF501" s="23"/>
      <c r="HG501" s="20"/>
      <c r="HH501" s="23"/>
      <c r="HI501" s="20"/>
      <c r="HJ501" s="23"/>
      <c r="HK501" s="20"/>
      <c r="HL501" s="23"/>
      <c r="HM501" s="20"/>
      <c r="HN501" s="23"/>
      <c r="HO501" s="20"/>
      <c r="HP501" s="23"/>
      <c r="HQ501" s="20"/>
      <c r="HR501" s="23"/>
      <c r="HS501" s="20"/>
      <c r="HT501" s="23"/>
      <c r="HU501" s="20"/>
      <c r="HV501" s="23"/>
      <c r="HW501" s="20"/>
    </row>
    <row r="502" spans="1:231" ht="39" customHeight="1">
      <c r="A502" s="20"/>
      <c r="B502" s="23"/>
      <c r="C502" s="20"/>
      <c r="D502" s="23"/>
      <c r="E502" s="20"/>
      <c r="F502" s="20"/>
      <c r="G502" s="20"/>
      <c r="H502" s="20"/>
      <c r="I502" s="23"/>
      <c r="J502" s="20"/>
      <c r="K502" s="20"/>
      <c r="L502" s="23"/>
      <c r="M502" s="20"/>
      <c r="N502" s="23"/>
      <c r="O502" s="20"/>
      <c r="P502" s="23"/>
      <c r="Q502" s="20"/>
      <c r="R502" s="23"/>
      <c r="S502" s="20"/>
      <c r="T502" s="23"/>
      <c r="U502" s="20"/>
      <c r="V502" s="23"/>
      <c r="W502" s="20"/>
      <c r="X502" s="23"/>
      <c r="Y502" s="20"/>
      <c r="Z502" s="23"/>
      <c r="AA502" s="20"/>
      <c r="AB502" s="23"/>
      <c r="AC502" s="20"/>
      <c r="AD502" s="23"/>
      <c r="AE502" s="20"/>
      <c r="AF502" s="23"/>
      <c r="AG502" s="20"/>
      <c r="AH502" s="23"/>
      <c r="AI502" s="20"/>
      <c r="AJ502" s="23"/>
      <c r="AK502" s="20"/>
      <c r="AL502" s="23"/>
      <c r="AM502" s="20"/>
      <c r="AN502" s="23"/>
      <c r="AO502" s="20"/>
      <c r="AP502" s="23"/>
      <c r="AQ502" s="20"/>
      <c r="AR502" s="23"/>
      <c r="AS502" s="20"/>
      <c r="AT502" s="23"/>
      <c r="AU502" s="20"/>
      <c r="AV502" s="23"/>
      <c r="AW502" s="20"/>
      <c r="AX502" s="23"/>
      <c r="AY502" s="20"/>
      <c r="AZ502" s="23"/>
      <c r="BA502" s="20"/>
      <c r="BB502" s="23"/>
      <c r="BC502" s="20"/>
      <c r="BD502" s="23"/>
      <c r="BE502" s="20"/>
      <c r="BF502" s="23"/>
      <c r="BG502" s="20"/>
      <c r="BH502" s="23"/>
      <c r="BI502" s="20"/>
      <c r="BJ502" s="23"/>
      <c r="BK502" s="20"/>
      <c r="BL502" s="23"/>
      <c r="BM502" s="20"/>
      <c r="BN502" s="23"/>
      <c r="BO502" s="20"/>
      <c r="BP502" s="23"/>
      <c r="BQ502" s="20"/>
      <c r="BR502" s="23"/>
      <c r="BS502" s="20"/>
      <c r="BT502" s="23"/>
      <c r="BU502" s="20"/>
      <c r="BV502" s="23"/>
      <c r="BW502" s="20"/>
      <c r="BX502" s="23"/>
      <c r="BY502" s="20"/>
      <c r="BZ502" s="23"/>
      <c r="CA502" s="20"/>
      <c r="CB502" s="23"/>
      <c r="CC502" s="20"/>
      <c r="CD502" s="23"/>
      <c r="CE502" s="20"/>
      <c r="CF502" s="23"/>
      <c r="CG502" s="20"/>
      <c r="CH502" s="23"/>
      <c r="CI502" s="20"/>
      <c r="CJ502" s="23"/>
      <c r="CK502" s="20"/>
      <c r="CL502" s="23"/>
      <c r="CM502" s="20"/>
      <c r="CN502" s="23"/>
      <c r="CO502" s="20"/>
      <c r="CP502" s="23"/>
      <c r="CQ502" s="20"/>
      <c r="CR502" s="23"/>
      <c r="CS502" s="20"/>
      <c r="CT502" s="23"/>
      <c r="CU502" s="20"/>
      <c r="CV502" s="23"/>
      <c r="CW502" s="20"/>
      <c r="CX502" s="23"/>
      <c r="CY502" s="20"/>
      <c r="CZ502" s="23"/>
      <c r="DA502" s="20"/>
      <c r="DB502" s="23"/>
      <c r="DC502" s="20"/>
      <c r="DD502" s="23"/>
      <c r="DE502" s="20"/>
      <c r="DF502" s="23"/>
      <c r="DG502" s="20"/>
      <c r="DH502" s="23"/>
      <c r="DI502" s="20"/>
      <c r="DJ502" s="23"/>
      <c r="DK502" s="20"/>
      <c r="DL502" s="23"/>
      <c r="DM502" s="20"/>
      <c r="DN502" s="23"/>
      <c r="DO502" s="20"/>
      <c r="DP502" s="23"/>
      <c r="DQ502" s="20"/>
      <c r="DR502" s="23"/>
      <c r="DS502" s="20"/>
      <c r="DT502" s="23"/>
      <c r="DU502" s="20"/>
      <c r="DV502" s="23"/>
      <c r="DW502" s="20"/>
      <c r="DX502" s="23"/>
      <c r="DY502" s="20"/>
      <c r="DZ502" s="23"/>
      <c r="EA502" s="20"/>
      <c r="EB502" s="23"/>
      <c r="EC502" s="20"/>
      <c r="ED502" s="23"/>
      <c r="EE502" s="20"/>
      <c r="EF502" s="23"/>
      <c r="EG502" s="20"/>
      <c r="EH502" s="23"/>
      <c r="EI502" s="20"/>
      <c r="EJ502" s="23"/>
      <c r="EK502" s="20"/>
      <c r="EL502" s="23"/>
      <c r="EM502" s="20"/>
      <c r="EN502" s="23"/>
      <c r="EO502" s="20"/>
      <c r="EP502" s="23"/>
      <c r="EQ502" s="20"/>
      <c r="ER502" s="23"/>
      <c r="ES502" s="20"/>
      <c r="ET502" s="23"/>
      <c r="EU502" s="20"/>
      <c r="EV502" s="23"/>
      <c r="EW502" s="20"/>
      <c r="EX502" s="23"/>
      <c r="EY502" s="20"/>
      <c r="EZ502" s="23"/>
      <c r="FA502" s="20"/>
      <c r="FB502" s="23"/>
      <c r="FC502" s="20"/>
      <c r="FD502" s="23"/>
      <c r="FE502" s="20"/>
      <c r="FF502" s="23"/>
      <c r="FG502" s="20"/>
      <c r="FH502" s="23"/>
      <c r="FI502" s="20"/>
      <c r="FJ502" s="23"/>
      <c r="FK502" s="20"/>
      <c r="FL502" s="23"/>
      <c r="FM502" s="20"/>
      <c r="FN502" s="23"/>
      <c r="FO502" s="20"/>
      <c r="FP502" s="23"/>
      <c r="FQ502" s="20"/>
      <c r="FR502" s="23"/>
      <c r="FS502" s="20"/>
      <c r="FT502" s="23"/>
      <c r="FU502" s="20"/>
      <c r="FV502" s="23"/>
      <c r="FW502" s="20"/>
      <c r="FX502" s="23"/>
      <c r="FY502" s="20"/>
      <c r="FZ502" s="23"/>
      <c r="GA502" s="20"/>
      <c r="GB502" s="23"/>
      <c r="GC502" s="20"/>
      <c r="GD502" s="23"/>
      <c r="GE502" s="20"/>
      <c r="GF502" s="23"/>
      <c r="GG502" s="20"/>
      <c r="GH502" s="23"/>
      <c r="GI502" s="20"/>
      <c r="GJ502" s="23"/>
      <c r="GK502" s="20"/>
      <c r="GL502" s="23"/>
      <c r="GM502" s="20"/>
      <c r="GN502" s="23"/>
      <c r="GO502" s="20"/>
      <c r="GP502" s="23"/>
      <c r="GQ502" s="20"/>
      <c r="GR502" s="23"/>
      <c r="GS502" s="20"/>
      <c r="GT502" s="23"/>
      <c r="GU502" s="20"/>
      <c r="GV502" s="23"/>
      <c r="GW502" s="20"/>
      <c r="GX502" s="23"/>
      <c r="GY502" s="20"/>
      <c r="GZ502" s="23"/>
      <c r="HA502" s="20"/>
      <c r="HB502" s="23"/>
      <c r="HC502" s="20"/>
      <c r="HD502" s="23"/>
      <c r="HE502" s="20"/>
      <c r="HF502" s="23"/>
      <c r="HG502" s="20"/>
      <c r="HH502" s="23"/>
      <c r="HI502" s="20"/>
      <c r="HJ502" s="23"/>
      <c r="HK502" s="20"/>
      <c r="HL502" s="23"/>
      <c r="HM502" s="20"/>
      <c r="HN502" s="23"/>
      <c r="HO502" s="20"/>
      <c r="HP502" s="23"/>
      <c r="HQ502" s="20"/>
      <c r="HR502" s="23"/>
      <c r="HS502" s="20"/>
      <c r="HT502" s="23"/>
      <c r="HU502" s="20"/>
      <c r="HV502" s="23"/>
      <c r="HW502" s="20"/>
    </row>
    <row r="503" spans="1:231">
      <c r="A503" s="1"/>
      <c r="E503" s="20"/>
      <c r="F503" s="20"/>
      <c r="G503" s="20"/>
      <c r="H503" s="20"/>
      <c r="I503" s="23"/>
    </row>
    <row r="504" spans="1:231" s="40" customFormat="1">
      <c r="E504" s="1"/>
      <c r="F504" s="1"/>
      <c r="G504" s="1"/>
      <c r="H504" s="1"/>
      <c r="I504" s="1"/>
    </row>
    <row r="505" spans="1:231" ht="22.5" customHeight="1">
      <c r="A505" s="1"/>
      <c r="E505" s="40"/>
      <c r="F505" s="40"/>
      <c r="G505" s="40"/>
      <c r="H505" s="40"/>
      <c r="I505" s="40"/>
    </row>
    <row r="506" spans="1:231" ht="38.25" customHeight="1">
      <c r="A506" s="1"/>
    </row>
    <row r="507" spans="1:231" ht="42.75" customHeight="1">
      <c r="A507" s="1"/>
    </row>
    <row r="508" spans="1:231" s="41" customFormat="1" ht="19.5" customHeight="1">
      <c r="E508" s="1"/>
      <c r="F508" s="1"/>
      <c r="G508" s="1"/>
      <c r="H508" s="1"/>
      <c r="I508" s="1"/>
    </row>
    <row r="509" spans="1:231" s="41" customFormat="1" ht="16.5" customHeight="1"/>
    <row r="510" spans="1:231" s="41" customFormat="1" ht="16.5" customHeight="1"/>
    <row r="511" spans="1:231" s="41" customFormat="1" ht="16.5" customHeight="1"/>
    <row r="512" spans="1:231" s="41" customFormat="1" ht="16.5" customHeight="1">
      <c r="A512" s="42"/>
      <c r="C512" s="42"/>
    </row>
    <row r="513" spans="1:9" s="41" customFormat="1" ht="16.5" customHeight="1"/>
    <row r="514" spans="1:9" s="41" customFormat="1" ht="16.5" customHeight="1"/>
    <row r="515" spans="1:9" s="41" customFormat="1" ht="16.5" customHeight="1"/>
    <row r="516" spans="1:9" s="41" customFormat="1" ht="16.5" customHeight="1"/>
    <row r="517" spans="1:9" s="41" customFormat="1" ht="22.5" customHeight="1">
      <c r="A517" s="43"/>
    </row>
    <row r="518" spans="1:9" s="41" customFormat="1" ht="26.25" customHeight="1">
      <c r="A518" s="43"/>
    </row>
    <row r="519" spans="1:9" s="41" customFormat="1" ht="7.5" customHeight="1"/>
    <row r="520" spans="1:9" s="41" customFormat="1"/>
    <row r="521" spans="1:9" s="41" customFormat="1"/>
    <row r="522" spans="1:9" s="41" customFormat="1"/>
    <row r="523" spans="1:9" s="43" customFormat="1">
      <c r="E523" s="41"/>
      <c r="F523" s="41"/>
      <c r="G523" s="41"/>
      <c r="H523" s="41"/>
      <c r="I523" s="41"/>
    </row>
    <row r="524" spans="1:9" s="32" customFormat="1">
      <c r="E524" s="43"/>
      <c r="F524" s="43"/>
      <c r="G524" s="43"/>
      <c r="H524" s="43"/>
      <c r="I524" s="43"/>
    </row>
    <row r="525" spans="1:9" s="32" customFormat="1"/>
    <row r="526" spans="1:9" s="32" customFormat="1" ht="34.5" customHeight="1"/>
    <row r="527" spans="1:9" s="32" customFormat="1"/>
    <row r="528" spans="1:9" s="32" customFormat="1" ht="16.5" customHeight="1"/>
    <row r="529" spans="1:231" ht="16.5" customHeight="1">
      <c r="A529" s="1"/>
      <c r="E529" s="32"/>
      <c r="F529" s="32"/>
      <c r="G529" s="32"/>
      <c r="H529" s="32"/>
      <c r="I529" s="32"/>
    </row>
    <row r="530" spans="1:231" ht="16.5" customHeight="1">
      <c r="A530" s="1"/>
    </row>
    <row r="531" spans="1:231" ht="16.5" customHeight="1">
      <c r="A531" s="1"/>
    </row>
    <row r="532" spans="1:231" ht="16.5" customHeight="1">
      <c r="A532" s="1"/>
    </row>
    <row r="533" spans="1:231" ht="16.5" customHeight="1">
      <c r="A533" s="1"/>
    </row>
    <row r="534" spans="1:231" ht="16.5" customHeight="1">
      <c r="A534" s="1"/>
    </row>
    <row r="535" spans="1:231" ht="16.5" customHeight="1">
      <c r="A535" s="1"/>
    </row>
    <row r="536" spans="1:231" ht="16.5" customHeight="1">
      <c r="A536" s="1"/>
    </row>
    <row r="537" spans="1:231">
      <c r="A537" s="1"/>
    </row>
    <row r="538" spans="1:231">
      <c r="A538" s="20"/>
      <c r="B538" s="23"/>
      <c r="C538" s="20"/>
      <c r="D538" s="23"/>
      <c r="J538" s="20"/>
      <c r="K538" s="20"/>
      <c r="L538" s="23"/>
      <c r="M538" s="20"/>
      <c r="N538" s="23"/>
      <c r="O538" s="20"/>
      <c r="P538" s="23"/>
      <c r="Q538" s="20"/>
      <c r="R538" s="23"/>
      <c r="S538" s="20"/>
      <c r="T538" s="23"/>
      <c r="U538" s="20"/>
      <c r="V538" s="23"/>
      <c r="W538" s="20"/>
      <c r="X538" s="23"/>
      <c r="Y538" s="20"/>
      <c r="Z538" s="23"/>
      <c r="AA538" s="20"/>
      <c r="AB538" s="23"/>
      <c r="AC538" s="20"/>
      <c r="AD538" s="23"/>
      <c r="AE538" s="20"/>
      <c r="AF538" s="23"/>
      <c r="AG538" s="20"/>
      <c r="AH538" s="23"/>
      <c r="AI538" s="20"/>
      <c r="AJ538" s="23"/>
      <c r="AK538" s="20"/>
      <c r="AL538" s="23"/>
      <c r="AM538" s="20"/>
      <c r="AN538" s="23"/>
      <c r="AO538" s="20"/>
      <c r="AP538" s="23"/>
      <c r="AQ538" s="20"/>
      <c r="AR538" s="23"/>
      <c r="AS538" s="20"/>
      <c r="AT538" s="23"/>
      <c r="AU538" s="20"/>
      <c r="AV538" s="23"/>
      <c r="AW538" s="20"/>
      <c r="AX538" s="23"/>
      <c r="AY538" s="20"/>
      <c r="AZ538" s="23"/>
      <c r="BA538" s="20"/>
      <c r="BB538" s="23"/>
      <c r="BC538" s="20"/>
      <c r="BD538" s="23"/>
      <c r="BE538" s="20"/>
      <c r="BF538" s="23"/>
      <c r="BG538" s="20"/>
      <c r="BH538" s="23"/>
      <c r="BI538" s="20"/>
      <c r="BJ538" s="23"/>
      <c r="BK538" s="20"/>
      <c r="BL538" s="23"/>
      <c r="BM538" s="20"/>
      <c r="BN538" s="23"/>
      <c r="BO538" s="20"/>
      <c r="BP538" s="23"/>
      <c r="BQ538" s="20"/>
      <c r="BR538" s="23"/>
      <c r="BS538" s="20"/>
      <c r="BT538" s="23"/>
      <c r="BU538" s="20"/>
      <c r="BV538" s="23"/>
      <c r="BW538" s="20"/>
      <c r="BX538" s="23"/>
      <c r="BY538" s="20"/>
      <c r="BZ538" s="23"/>
      <c r="CA538" s="20"/>
      <c r="CB538" s="23"/>
      <c r="CC538" s="20"/>
      <c r="CD538" s="23"/>
      <c r="CE538" s="20"/>
      <c r="CF538" s="23"/>
      <c r="CG538" s="20"/>
      <c r="CH538" s="23"/>
      <c r="CI538" s="20"/>
      <c r="CJ538" s="23"/>
      <c r="CK538" s="20"/>
      <c r="CL538" s="23"/>
      <c r="CM538" s="20"/>
      <c r="CN538" s="23"/>
      <c r="CO538" s="20"/>
      <c r="CP538" s="23"/>
      <c r="CQ538" s="20"/>
      <c r="CR538" s="23"/>
      <c r="CS538" s="20"/>
      <c r="CT538" s="23"/>
      <c r="CU538" s="20"/>
      <c r="CV538" s="23"/>
      <c r="CW538" s="20"/>
      <c r="CX538" s="23"/>
      <c r="CY538" s="20"/>
      <c r="CZ538" s="23"/>
      <c r="DA538" s="20"/>
      <c r="DB538" s="23"/>
      <c r="DC538" s="20"/>
      <c r="DD538" s="23"/>
      <c r="DE538" s="20"/>
      <c r="DF538" s="23"/>
      <c r="DG538" s="20"/>
      <c r="DH538" s="23"/>
      <c r="DI538" s="20"/>
      <c r="DJ538" s="23"/>
      <c r="DK538" s="20"/>
      <c r="DL538" s="23"/>
      <c r="DM538" s="20"/>
      <c r="DN538" s="23"/>
      <c r="DO538" s="20"/>
      <c r="DP538" s="23"/>
      <c r="DQ538" s="20"/>
      <c r="DR538" s="23"/>
      <c r="DS538" s="20"/>
      <c r="DT538" s="23"/>
      <c r="DU538" s="20"/>
      <c r="DV538" s="23"/>
      <c r="DW538" s="20"/>
      <c r="DX538" s="23"/>
      <c r="DY538" s="20"/>
      <c r="DZ538" s="23"/>
      <c r="EA538" s="20"/>
      <c r="EB538" s="23"/>
      <c r="EC538" s="20"/>
      <c r="ED538" s="23"/>
      <c r="EE538" s="20"/>
      <c r="EF538" s="23"/>
      <c r="EG538" s="20"/>
      <c r="EH538" s="23"/>
      <c r="EI538" s="20"/>
      <c r="EJ538" s="23"/>
      <c r="EK538" s="20"/>
      <c r="EL538" s="23"/>
      <c r="EM538" s="20"/>
      <c r="EN538" s="23"/>
      <c r="EO538" s="20"/>
      <c r="EP538" s="23"/>
      <c r="EQ538" s="20"/>
      <c r="ER538" s="23"/>
      <c r="ES538" s="20"/>
      <c r="ET538" s="23"/>
      <c r="EU538" s="20"/>
      <c r="EV538" s="23"/>
      <c r="EW538" s="20"/>
      <c r="EX538" s="23"/>
      <c r="EY538" s="20"/>
      <c r="EZ538" s="23"/>
      <c r="FA538" s="20"/>
      <c r="FB538" s="23"/>
      <c r="FC538" s="20"/>
      <c r="FD538" s="23"/>
      <c r="FE538" s="20"/>
      <c r="FF538" s="23"/>
      <c r="FG538" s="20"/>
      <c r="FH538" s="23"/>
      <c r="FI538" s="20"/>
      <c r="FJ538" s="23"/>
      <c r="FK538" s="20"/>
      <c r="FL538" s="23"/>
      <c r="FM538" s="20"/>
      <c r="FN538" s="23"/>
      <c r="FO538" s="20"/>
      <c r="FP538" s="23"/>
      <c r="FQ538" s="20"/>
      <c r="FR538" s="23"/>
      <c r="FS538" s="20"/>
      <c r="FT538" s="23"/>
      <c r="FU538" s="20"/>
      <c r="FV538" s="23"/>
      <c r="FW538" s="20"/>
      <c r="FX538" s="23"/>
      <c r="FY538" s="20"/>
      <c r="FZ538" s="23"/>
      <c r="GA538" s="20"/>
      <c r="GB538" s="23"/>
      <c r="GC538" s="20"/>
      <c r="GD538" s="23"/>
      <c r="GE538" s="20"/>
      <c r="GF538" s="23"/>
      <c r="GG538" s="20"/>
      <c r="GH538" s="23"/>
      <c r="GI538" s="20"/>
      <c r="GJ538" s="23"/>
      <c r="GK538" s="20"/>
      <c r="GL538" s="23"/>
      <c r="GM538" s="20"/>
      <c r="GN538" s="23"/>
      <c r="GO538" s="20"/>
      <c r="GP538" s="23"/>
      <c r="GQ538" s="20"/>
      <c r="GR538" s="23"/>
      <c r="GS538" s="20"/>
      <c r="GT538" s="23"/>
      <c r="GU538" s="20"/>
      <c r="GV538" s="23"/>
      <c r="GW538" s="20"/>
      <c r="GX538" s="23"/>
      <c r="GY538" s="20"/>
      <c r="GZ538" s="23"/>
      <c r="HA538" s="20"/>
      <c r="HB538" s="23"/>
      <c r="HC538" s="20"/>
      <c r="HD538" s="23"/>
      <c r="HE538" s="20"/>
      <c r="HF538" s="23"/>
      <c r="HG538" s="20"/>
      <c r="HH538" s="23"/>
      <c r="HI538" s="20"/>
      <c r="HJ538" s="23"/>
      <c r="HK538" s="20"/>
      <c r="HL538" s="23"/>
      <c r="HM538" s="20"/>
      <c r="HN538" s="23"/>
      <c r="HO538" s="20"/>
      <c r="HP538" s="23"/>
      <c r="HQ538" s="20"/>
      <c r="HR538" s="23"/>
      <c r="HS538" s="20"/>
      <c r="HT538" s="23"/>
      <c r="HU538" s="20"/>
      <c r="HV538" s="23"/>
      <c r="HW538" s="20"/>
    </row>
    <row r="539" spans="1:231" ht="39" customHeight="1">
      <c r="A539" s="20"/>
      <c r="B539" s="23"/>
      <c r="C539" s="20"/>
      <c r="D539" s="23"/>
      <c r="E539" s="20"/>
      <c r="F539" s="20"/>
      <c r="G539" s="20"/>
      <c r="H539" s="20"/>
      <c r="I539" s="23"/>
      <c r="J539" s="20"/>
      <c r="K539" s="20"/>
      <c r="L539" s="23"/>
      <c r="M539" s="20"/>
      <c r="N539" s="23"/>
      <c r="O539" s="20"/>
      <c r="P539" s="23"/>
      <c r="Q539" s="20"/>
      <c r="R539" s="23"/>
      <c r="S539" s="20"/>
      <c r="T539" s="23"/>
      <c r="U539" s="20"/>
      <c r="V539" s="23"/>
      <c r="W539" s="20"/>
      <c r="X539" s="23"/>
      <c r="Y539" s="20"/>
      <c r="Z539" s="23"/>
      <c r="AA539" s="20"/>
      <c r="AB539" s="23"/>
      <c r="AC539" s="20"/>
      <c r="AD539" s="23"/>
      <c r="AE539" s="20"/>
      <c r="AF539" s="23"/>
      <c r="AG539" s="20"/>
      <c r="AH539" s="23"/>
      <c r="AI539" s="20"/>
      <c r="AJ539" s="23"/>
      <c r="AK539" s="20"/>
      <c r="AL539" s="23"/>
      <c r="AM539" s="20"/>
      <c r="AN539" s="23"/>
      <c r="AO539" s="20"/>
      <c r="AP539" s="23"/>
      <c r="AQ539" s="20"/>
      <c r="AR539" s="23"/>
      <c r="AS539" s="20"/>
      <c r="AT539" s="23"/>
      <c r="AU539" s="20"/>
      <c r="AV539" s="23"/>
      <c r="AW539" s="20"/>
      <c r="AX539" s="23"/>
      <c r="AY539" s="20"/>
      <c r="AZ539" s="23"/>
      <c r="BA539" s="20"/>
      <c r="BB539" s="23"/>
      <c r="BC539" s="20"/>
      <c r="BD539" s="23"/>
      <c r="BE539" s="20"/>
      <c r="BF539" s="23"/>
      <c r="BG539" s="20"/>
      <c r="BH539" s="23"/>
      <c r="BI539" s="20"/>
      <c r="BJ539" s="23"/>
      <c r="BK539" s="20"/>
      <c r="BL539" s="23"/>
      <c r="BM539" s="20"/>
      <c r="BN539" s="23"/>
      <c r="BO539" s="20"/>
      <c r="BP539" s="23"/>
      <c r="BQ539" s="20"/>
      <c r="BR539" s="23"/>
      <c r="BS539" s="20"/>
      <c r="BT539" s="23"/>
      <c r="BU539" s="20"/>
      <c r="BV539" s="23"/>
      <c r="BW539" s="20"/>
      <c r="BX539" s="23"/>
      <c r="BY539" s="20"/>
      <c r="BZ539" s="23"/>
      <c r="CA539" s="20"/>
      <c r="CB539" s="23"/>
      <c r="CC539" s="20"/>
      <c r="CD539" s="23"/>
      <c r="CE539" s="20"/>
      <c r="CF539" s="23"/>
      <c r="CG539" s="20"/>
      <c r="CH539" s="23"/>
      <c r="CI539" s="20"/>
      <c r="CJ539" s="23"/>
      <c r="CK539" s="20"/>
      <c r="CL539" s="23"/>
      <c r="CM539" s="20"/>
      <c r="CN539" s="23"/>
      <c r="CO539" s="20"/>
      <c r="CP539" s="23"/>
      <c r="CQ539" s="20"/>
      <c r="CR539" s="23"/>
      <c r="CS539" s="20"/>
      <c r="CT539" s="23"/>
      <c r="CU539" s="20"/>
      <c r="CV539" s="23"/>
      <c r="CW539" s="20"/>
      <c r="CX539" s="23"/>
      <c r="CY539" s="20"/>
      <c r="CZ539" s="23"/>
      <c r="DA539" s="20"/>
      <c r="DB539" s="23"/>
      <c r="DC539" s="20"/>
      <c r="DD539" s="23"/>
      <c r="DE539" s="20"/>
      <c r="DF539" s="23"/>
      <c r="DG539" s="20"/>
      <c r="DH539" s="23"/>
      <c r="DI539" s="20"/>
      <c r="DJ539" s="23"/>
      <c r="DK539" s="20"/>
      <c r="DL539" s="23"/>
      <c r="DM539" s="20"/>
      <c r="DN539" s="23"/>
      <c r="DO539" s="20"/>
      <c r="DP539" s="23"/>
      <c r="DQ539" s="20"/>
      <c r="DR539" s="23"/>
      <c r="DS539" s="20"/>
      <c r="DT539" s="23"/>
      <c r="DU539" s="20"/>
      <c r="DV539" s="23"/>
      <c r="DW539" s="20"/>
      <c r="DX539" s="23"/>
      <c r="DY539" s="20"/>
      <c r="DZ539" s="23"/>
      <c r="EA539" s="20"/>
      <c r="EB539" s="23"/>
      <c r="EC539" s="20"/>
      <c r="ED539" s="23"/>
      <c r="EE539" s="20"/>
      <c r="EF539" s="23"/>
      <c r="EG539" s="20"/>
      <c r="EH539" s="23"/>
      <c r="EI539" s="20"/>
      <c r="EJ539" s="23"/>
      <c r="EK539" s="20"/>
      <c r="EL539" s="23"/>
      <c r="EM539" s="20"/>
      <c r="EN539" s="23"/>
      <c r="EO539" s="20"/>
      <c r="EP539" s="23"/>
      <c r="EQ539" s="20"/>
      <c r="ER539" s="23"/>
      <c r="ES539" s="20"/>
      <c r="ET539" s="23"/>
      <c r="EU539" s="20"/>
      <c r="EV539" s="23"/>
      <c r="EW539" s="20"/>
      <c r="EX539" s="23"/>
      <c r="EY539" s="20"/>
      <c r="EZ539" s="23"/>
      <c r="FA539" s="20"/>
      <c r="FB539" s="23"/>
      <c r="FC539" s="20"/>
      <c r="FD539" s="23"/>
      <c r="FE539" s="20"/>
      <c r="FF539" s="23"/>
      <c r="FG539" s="20"/>
      <c r="FH539" s="23"/>
      <c r="FI539" s="20"/>
      <c r="FJ539" s="23"/>
      <c r="FK539" s="20"/>
      <c r="FL539" s="23"/>
      <c r="FM539" s="20"/>
      <c r="FN539" s="23"/>
      <c r="FO539" s="20"/>
      <c r="FP539" s="23"/>
      <c r="FQ539" s="20"/>
      <c r="FR539" s="23"/>
      <c r="FS539" s="20"/>
      <c r="FT539" s="23"/>
      <c r="FU539" s="20"/>
      <c r="FV539" s="23"/>
      <c r="FW539" s="20"/>
      <c r="FX539" s="23"/>
      <c r="FY539" s="20"/>
      <c r="FZ539" s="23"/>
      <c r="GA539" s="20"/>
      <c r="GB539" s="23"/>
      <c r="GC539" s="20"/>
      <c r="GD539" s="23"/>
      <c r="GE539" s="20"/>
      <c r="GF539" s="23"/>
      <c r="GG539" s="20"/>
      <c r="GH539" s="23"/>
      <c r="GI539" s="20"/>
      <c r="GJ539" s="23"/>
      <c r="GK539" s="20"/>
      <c r="GL539" s="23"/>
      <c r="GM539" s="20"/>
      <c r="GN539" s="23"/>
      <c r="GO539" s="20"/>
      <c r="GP539" s="23"/>
      <c r="GQ539" s="20"/>
      <c r="GR539" s="23"/>
      <c r="GS539" s="20"/>
      <c r="GT539" s="23"/>
      <c r="GU539" s="20"/>
      <c r="GV539" s="23"/>
      <c r="GW539" s="20"/>
      <c r="GX539" s="23"/>
      <c r="GY539" s="20"/>
      <c r="GZ539" s="23"/>
      <c r="HA539" s="20"/>
      <c r="HB539" s="23"/>
      <c r="HC539" s="20"/>
      <c r="HD539" s="23"/>
      <c r="HE539" s="20"/>
      <c r="HF539" s="23"/>
      <c r="HG539" s="20"/>
      <c r="HH539" s="23"/>
      <c r="HI539" s="20"/>
      <c r="HJ539" s="23"/>
      <c r="HK539" s="20"/>
      <c r="HL539" s="23"/>
      <c r="HM539" s="20"/>
      <c r="HN539" s="23"/>
      <c r="HO539" s="20"/>
      <c r="HP539" s="23"/>
      <c r="HQ539" s="20"/>
      <c r="HR539" s="23"/>
      <c r="HS539" s="20"/>
      <c r="HT539" s="23"/>
      <c r="HU539" s="20"/>
      <c r="HV539" s="23"/>
      <c r="HW539" s="20"/>
    </row>
    <row r="540" spans="1:231" s="32" customFormat="1">
      <c r="E540" s="20"/>
      <c r="F540" s="20"/>
      <c r="G540" s="20"/>
      <c r="H540" s="20"/>
      <c r="I540" s="23"/>
    </row>
    <row r="541" spans="1:231" ht="16.5" customHeight="1">
      <c r="A541" s="1"/>
      <c r="E541" s="32"/>
      <c r="F541" s="32"/>
      <c r="G541" s="32"/>
      <c r="H541" s="32"/>
      <c r="I541" s="32"/>
    </row>
    <row r="542" spans="1:231" ht="16.5" customHeight="1">
      <c r="A542" s="1"/>
    </row>
    <row r="543" spans="1:231" ht="16.5" customHeight="1">
      <c r="A543" s="1"/>
    </row>
    <row r="544" spans="1:231" ht="16.5" customHeight="1">
      <c r="A544" s="1"/>
    </row>
    <row r="545" spans="1:231" ht="16.5" customHeight="1">
      <c r="A545" s="1"/>
    </row>
    <row r="546" spans="1:231" ht="16.5" customHeight="1">
      <c r="A546" s="1"/>
    </row>
    <row r="547" spans="1:231" ht="16.5" customHeight="1">
      <c r="A547" s="1"/>
    </row>
    <row r="548" spans="1:231" ht="16.5" customHeight="1">
      <c r="A548" s="1"/>
    </row>
    <row r="549" spans="1:231" s="32" customFormat="1">
      <c r="E549" s="1"/>
      <c r="F549" s="1"/>
      <c r="G549" s="1"/>
      <c r="H549" s="1"/>
      <c r="I549" s="1"/>
    </row>
    <row r="550" spans="1:231">
      <c r="A550" s="20"/>
      <c r="B550" s="23"/>
      <c r="C550" s="20"/>
      <c r="D550" s="23"/>
      <c r="E550" s="32"/>
      <c r="F550" s="32"/>
      <c r="G550" s="32"/>
      <c r="H550" s="32"/>
      <c r="I550" s="32"/>
      <c r="J550" s="20"/>
      <c r="K550" s="20"/>
      <c r="L550" s="23"/>
      <c r="M550" s="20"/>
      <c r="N550" s="23"/>
      <c r="O550" s="20"/>
      <c r="P550" s="23"/>
      <c r="Q550" s="20"/>
      <c r="R550" s="23"/>
      <c r="S550" s="20"/>
      <c r="T550" s="23"/>
      <c r="U550" s="20"/>
      <c r="V550" s="23"/>
      <c r="W550" s="20"/>
      <c r="X550" s="23"/>
      <c r="Y550" s="20"/>
      <c r="Z550" s="23"/>
      <c r="AA550" s="20"/>
      <c r="AB550" s="23"/>
      <c r="AC550" s="20"/>
      <c r="AD550" s="23"/>
      <c r="AE550" s="20"/>
      <c r="AF550" s="23"/>
      <c r="AG550" s="20"/>
      <c r="AH550" s="23"/>
      <c r="AI550" s="20"/>
      <c r="AJ550" s="23"/>
      <c r="AK550" s="20"/>
      <c r="AL550" s="23"/>
      <c r="AM550" s="20"/>
      <c r="AN550" s="23"/>
      <c r="AO550" s="20"/>
      <c r="AP550" s="23"/>
      <c r="AQ550" s="20"/>
      <c r="AR550" s="23"/>
      <c r="AS550" s="20"/>
      <c r="AT550" s="23"/>
      <c r="AU550" s="20"/>
      <c r="AV550" s="23"/>
      <c r="AW550" s="20"/>
      <c r="AX550" s="23"/>
      <c r="AY550" s="20"/>
      <c r="AZ550" s="23"/>
      <c r="BA550" s="20"/>
      <c r="BB550" s="23"/>
      <c r="BC550" s="20"/>
      <c r="BD550" s="23"/>
      <c r="BE550" s="20"/>
      <c r="BF550" s="23"/>
      <c r="BG550" s="20"/>
      <c r="BH550" s="23"/>
      <c r="BI550" s="20"/>
      <c r="BJ550" s="23"/>
      <c r="BK550" s="20"/>
      <c r="BL550" s="23"/>
      <c r="BM550" s="20"/>
      <c r="BN550" s="23"/>
      <c r="BO550" s="20"/>
      <c r="BP550" s="23"/>
      <c r="BQ550" s="20"/>
      <c r="BR550" s="23"/>
      <c r="BS550" s="20"/>
      <c r="BT550" s="23"/>
      <c r="BU550" s="20"/>
      <c r="BV550" s="23"/>
      <c r="BW550" s="20"/>
      <c r="BX550" s="23"/>
      <c r="BY550" s="20"/>
      <c r="BZ550" s="23"/>
      <c r="CA550" s="20"/>
      <c r="CB550" s="23"/>
      <c r="CC550" s="20"/>
      <c r="CD550" s="23"/>
      <c r="CE550" s="20"/>
      <c r="CF550" s="23"/>
      <c r="CG550" s="20"/>
      <c r="CH550" s="23"/>
      <c r="CI550" s="20"/>
      <c r="CJ550" s="23"/>
      <c r="CK550" s="20"/>
      <c r="CL550" s="23"/>
      <c r="CM550" s="20"/>
      <c r="CN550" s="23"/>
      <c r="CO550" s="20"/>
      <c r="CP550" s="23"/>
      <c r="CQ550" s="20"/>
      <c r="CR550" s="23"/>
      <c r="CS550" s="20"/>
      <c r="CT550" s="23"/>
      <c r="CU550" s="20"/>
      <c r="CV550" s="23"/>
      <c r="CW550" s="20"/>
      <c r="CX550" s="23"/>
      <c r="CY550" s="20"/>
      <c r="CZ550" s="23"/>
      <c r="DA550" s="20"/>
      <c r="DB550" s="23"/>
      <c r="DC550" s="20"/>
      <c r="DD550" s="23"/>
      <c r="DE550" s="20"/>
      <c r="DF550" s="23"/>
      <c r="DG550" s="20"/>
      <c r="DH550" s="23"/>
      <c r="DI550" s="20"/>
      <c r="DJ550" s="23"/>
      <c r="DK550" s="20"/>
      <c r="DL550" s="23"/>
      <c r="DM550" s="20"/>
      <c r="DN550" s="23"/>
      <c r="DO550" s="20"/>
      <c r="DP550" s="23"/>
      <c r="DQ550" s="20"/>
      <c r="DR550" s="23"/>
      <c r="DS550" s="20"/>
      <c r="DT550" s="23"/>
      <c r="DU550" s="20"/>
      <c r="DV550" s="23"/>
      <c r="DW550" s="20"/>
      <c r="DX550" s="23"/>
      <c r="DY550" s="20"/>
      <c r="DZ550" s="23"/>
      <c r="EA550" s="20"/>
      <c r="EB550" s="23"/>
      <c r="EC550" s="20"/>
      <c r="ED550" s="23"/>
      <c r="EE550" s="20"/>
      <c r="EF550" s="23"/>
      <c r="EG550" s="20"/>
      <c r="EH550" s="23"/>
      <c r="EI550" s="20"/>
      <c r="EJ550" s="23"/>
      <c r="EK550" s="20"/>
      <c r="EL550" s="23"/>
      <c r="EM550" s="20"/>
      <c r="EN550" s="23"/>
      <c r="EO550" s="20"/>
      <c r="EP550" s="23"/>
      <c r="EQ550" s="20"/>
      <c r="ER550" s="23"/>
      <c r="ES550" s="20"/>
      <c r="ET550" s="23"/>
      <c r="EU550" s="20"/>
      <c r="EV550" s="23"/>
      <c r="EW550" s="20"/>
      <c r="EX550" s="23"/>
      <c r="EY550" s="20"/>
      <c r="EZ550" s="23"/>
      <c r="FA550" s="20"/>
      <c r="FB550" s="23"/>
      <c r="FC550" s="20"/>
      <c r="FD550" s="23"/>
      <c r="FE550" s="20"/>
      <c r="FF550" s="23"/>
      <c r="FG550" s="20"/>
      <c r="FH550" s="23"/>
      <c r="FI550" s="20"/>
      <c r="FJ550" s="23"/>
      <c r="FK550" s="20"/>
      <c r="FL550" s="23"/>
      <c r="FM550" s="20"/>
      <c r="FN550" s="23"/>
      <c r="FO550" s="20"/>
      <c r="FP550" s="23"/>
      <c r="FQ550" s="20"/>
      <c r="FR550" s="23"/>
      <c r="FS550" s="20"/>
      <c r="FT550" s="23"/>
      <c r="FU550" s="20"/>
      <c r="FV550" s="23"/>
      <c r="FW550" s="20"/>
      <c r="FX550" s="23"/>
      <c r="FY550" s="20"/>
      <c r="FZ550" s="23"/>
      <c r="GA550" s="20"/>
      <c r="GB550" s="23"/>
      <c r="GC550" s="20"/>
      <c r="GD550" s="23"/>
      <c r="GE550" s="20"/>
      <c r="GF550" s="23"/>
      <c r="GG550" s="20"/>
      <c r="GH550" s="23"/>
      <c r="GI550" s="20"/>
      <c r="GJ550" s="23"/>
      <c r="GK550" s="20"/>
      <c r="GL550" s="23"/>
      <c r="GM550" s="20"/>
      <c r="GN550" s="23"/>
      <c r="GO550" s="20"/>
      <c r="GP550" s="23"/>
      <c r="GQ550" s="20"/>
      <c r="GR550" s="23"/>
      <c r="GS550" s="20"/>
      <c r="GT550" s="23"/>
      <c r="GU550" s="20"/>
      <c r="GV550" s="23"/>
      <c r="GW550" s="20"/>
      <c r="GX550" s="23"/>
      <c r="GY550" s="20"/>
      <c r="GZ550" s="23"/>
      <c r="HA550" s="20"/>
      <c r="HB550" s="23"/>
      <c r="HC550" s="20"/>
      <c r="HD550" s="23"/>
      <c r="HE550" s="20"/>
      <c r="HF550" s="23"/>
      <c r="HG550" s="20"/>
      <c r="HH550" s="23"/>
      <c r="HI550" s="20"/>
      <c r="HJ550" s="23"/>
      <c r="HK550" s="20"/>
      <c r="HL550" s="23"/>
      <c r="HM550" s="20"/>
      <c r="HN550" s="23"/>
      <c r="HO550" s="20"/>
      <c r="HP550" s="23"/>
      <c r="HQ550" s="20"/>
      <c r="HR550" s="23"/>
      <c r="HS550" s="20"/>
      <c r="HT550" s="23"/>
      <c r="HU550" s="20"/>
      <c r="HV550" s="23"/>
      <c r="HW550" s="20"/>
    </row>
    <row r="551" spans="1:231" ht="39" customHeight="1">
      <c r="A551" s="20"/>
      <c r="B551" s="23"/>
      <c r="C551" s="20"/>
      <c r="D551" s="23"/>
      <c r="E551" s="20"/>
      <c r="F551" s="20"/>
      <c r="G551" s="20"/>
      <c r="H551" s="20"/>
      <c r="I551" s="23"/>
      <c r="J551" s="20"/>
      <c r="K551" s="20"/>
      <c r="L551" s="23"/>
      <c r="M551" s="20"/>
      <c r="N551" s="23"/>
      <c r="O551" s="20"/>
      <c r="P551" s="23"/>
      <c r="Q551" s="20"/>
      <c r="R551" s="23"/>
      <c r="S551" s="20"/>
      <c r="T551" s="23"/>
      <c r="U551" s="20"/>
      <c r="V551" s="23"/>
      <c r="W551" s="20"/>
      <c r="X551" s="23"/>
      <c r="Y551" s="20"/>
      <c r="Z551" s="23"/>
      <c r="AA551" s="20"/>
      <c r="AB551" s="23"/>
      <c r="AC551" s="20"/>
      <c r="AD551" s="23"/>
      <c r="AE551" s="20"/>
      <c r="AF551" s="23"/>
      <c r="AG551" s="20"/>
      <c r="AH551" s="23"/>
      <c r="AI551" s="20"/>
      <c r="AJ551" s="23"/>
      <c r="AK551" s="20"/>
      <c r="AL551" s="23"/>
      <c r="AM551" s="20"/>
      <c r="AN551" s="23"/>
      <c r="AO551" s="20"/>
      <c r="AP551" s="23"/>
      <c r="AQ551" s="20"/>
      <c r="AR551" s="23"/>
      <c r="AS551" s="20"/>
      <c r="AT551" s="23"/>
      <c r="AU551" s="20"/>
      <c r="AV551" s="23"/>
      <c r="AW551" s="20"/>
      <c r="AX551" s="23"/>
      <c r="AY551" s="20"/>
      <c r="AZ551" s="23"/>
      <c r="BA551" s="20"/>
      <c r="BB551" s="23"/>
      <c r="BC551" s="20"/>
      <c r="BD551" s="23"/>
      <c r="BE551" s="20"/>
      <c r="BF551" s="23"/>
      <c r="BG551" s="20"/>
      <c r="BH551" s="23"/>
      <c r="BI551" s="20"/>
      <c r="BJ551" s="23"/>
      <c r="BK551" s="20"/>
      <c r="BL551" s="23"/>
      <c r="BM551" s="20"/>
      <c r="BN551" s="23"/>
      <c r="BO551" s="20"/>
      <c r="BP551" s="23"/>
      <c r="BQ551" s="20"/>
      <c r="BR551" s="23"/>
      <c r="BS551" s="20"/>
      <c r="BT551" s="23"/>
      <c r="BU551" s="20"/>
      <c r="BV551" s="23"/>
      <c r="BW551" s="20"/>
      <c r="BX551" s="23"/>
      <c r="BY551" s="20"/>
      <c r="BZ551" s="23"/>
      <c r="CA551" s="20"/>
      <c r="CB551" s="23"/>
      <c r="CC551" s="20"/>
      <c r="CD551" s="23"/>
      <c r="CE551" s="20"/>
      <c r="CF551" s="23"/>
      <c r="CG551" s="20"/>
      <c r="CH551" s="23"/>
      <c r="CI551" s="20"/>
      <c r="CJ551" s="23"/>
      <c r="CK551" s="20"/>
      <c r="CL551" s="23"/>
      <c r="CM551" s="20"/>
      <c r="CN551" s="23"/>
      <c r="CO551" s="20"/>
      <c r="CP551" s="23"/>
      <c r="CQ551" s="20"/>
      <c r="CR551" s="23"/>
      <c r="CS551" s="20"/>
      <c r="CT551" s="23"/>
      <c r="CU551" s="20"/>
      <c r="CV551" s="23"/>
      <c r="CW551" s="20"/>
      <c r="CX551" s="23"/>
      <c r="CY551" s="20"/>
      <c r="CZ551" s="23"/>
      <c r="DA551" s="20"/>
      <c r="DB551" s="23"/>
      <c r="DC551" s="20"/>
      <c r="DD551" s="23"/>
      <c r="DE551" s="20"/>
      <c r="DF551" s="23"/>
      <c r="DG551" s="20"/>
      <c r="DH551" s="23"/>
      <c r="DI551" s="20"/>
      <c r="DJ551" s="23"/>
      <c r="DK551" s="20"/>
      <c r="DL551" s="23"/>
      <c r="DM551" s="20"/>
      <c r="DN551" s="23"/>
      <c r="DO551" s="20"/>
      <c r="DP551" s="23"/>
      <c r="DQ551" s="20"/>
      <c r="DR551" s="23"/>
      <c r="DS551" s="20"/>
      <c r="DT551" s="23"/>
      <c r="DU551" s="20"/>
      <c r="DV551" s="23"/>
      <c r="DW551" s="20"/>
      <c r="DX551" s="23"/>
      <c r="DY551" s="20"/>
      <c r="DZ551" s="23"/>
      <c r="EA551" s="20"/>
      <c r="EB551" s="23"/>
      <c r="EC551" s="20"/>
      <c r="ED551" s="23"/>
      <c r="EE551" s="20"/>
      <c r="EF551" s="23"/>
      <c r="EG551" s="20"/>
      <c r="EH551" s="23"/>
      <c r="EI551" s="20"/>
      <c r="EJ551" s="23"/>
      <c r="EK551" s="20"/>
      <c r="EL551" s="23"/>
      <c r="EM551" s="20"/>
      <c r="EN551" s="23"/>
      <c r="EO551" s="20"/>
      <c r="EP551" s="23"/>
      <c r="EQ551" s="20"/>
      <c r="ER551" s="23"/>
      <c r="ES551" s="20"/>
      <c r="ET551" s="23"/>
      <c r="EU551" s="20"/>
      <c r="EV551" s="23"/>
      <c r="EW551" s="20"/>
      <c r="EX551" s="23"/>
      <c r="EY551" s="20"/>
      <c r="EZ551" s="23"/>
      <c r="FA551" s="20"/>
      <c r="FB551" s="23"/>
      <c r="FC551" s="20"/>
      <c r="FD551" s="23"/>
      <c r="FE551" s="20"/>
      <c r="FF551" s="23"/>
      <c r="FG551" s="20"/>
      <c r="FH551" s="23"/>
      <c r="FI551" s="20"/>
      <c r="FJ551" s="23"/>
      <c r="FK551" s="20"/>
      <c r="FL551" s="23"/>
      <c r="FM551" s="20"/>
      <c r="FN551" s="23"/>
      <c r="FO551" s="20"/>
      <c r="FP551" s="23"/>
      <c r="FQ551" s="20"/>
      <c r="FR551" s="23"/>
      <c r="FS551" s="20"/>
      <c r="FT551" s="23"/>
      <c r="FU551" s="20"/>
      <c r="FV551" s="23"/>
      <c r="FW551" s="20"/>
      <c r="FX551" s="23"/>
      <c r="FY551" s="20"/>
      <c r="FZ551" s="23"/>
      <c r="GA551" s="20"/>
      <c r="GB551" s="23"/>
      <c r="GC551" s="20"/>
      <c r="GD551" s="23"/>
      <c r="GE551" s="20"/>
      <c r="GF551" s="23"/>
      <c r="GG551" s="20"/>
      <c r="GH551" s="23"/>
      <c r="GI551" s="20"/>
      <c r="GJ551" s="23"/>
      <c r="GK551" s="20"/>
      <c r="GL551" s="23"/>
      <c r="GM551" s="20"/>
      <c r="GN551" s="23"/>
      <c r="GO551" s="20"/>
      <c r="GP551" s="23"/>
      <c r="GQ551" s="20"/>
      <c r="GR551" s="23"/>
      <c r="GS551" s="20"/>
      <c r="GT551" s="23"/>
      <c r="GU551" s="20"/>
      <c r="GV551" s="23"/>
      <c r="GW551" s="20"/>
      <c r="GX551" s="23"/>
      <c r="GY551" s="20"/>
      <c r="GZ551" s="23"/>
      <c r="HA551" s="20"/>
      <c r="HB551" s="23"/>
      <c r="HC551" s="20"/>
      <c r="HD551" s="23"/>
      <c r="HE551" s="20"/>
      <c r="HF551" s="23"/>
      <c r="HG551" s="20"/>
      <c r="HH551" s="23"/>
      <c r="HI551" s="20"/>
      <c r="HJ551" s="23"/>
      <c r="HK551" s="20"/>
      <c r="HL551" s="23"/>
      <c r="HM551" s="20"/>
      <c r="HN551" s="23"/>
      <c r="HO551" s="20"/>
      <c r="HP551" s="23"/>
      <c r="HQ551" s="20"/>
      <c r="HR551" s="23"/>
      <c r="HS551" s="20"/>
      <c r="HT551" s="23"/>
      <c r="HU551" s="20"/>
      <c r="HV551" s="23"/>
      <c r="HW551" s="20"/>
    </row>
    <row r="552" spans="1:231">
      <c r="A552" s="1"/>
      <c r="E552" s="20"/>
      <c r="F552" s="20"/>
      <c r="G552" s="20"/>
      <c r="H552" s="20"/>
      <c r="I552" s="23"/>
    </row>
  </sheetData>
  <mergeCells count="6">
    <mergeCell ref="F9:H9"/>
    <mergeCell ref="C1:J1"/>
    <mergeCell ref="C2:J2"/>
    <mergeCell ref="C7:I7"/>
    <mergeCell ref="C5:I5"/>
    <mergeCell ref="C9:E9"/>
  </mergeCells>
  <pageMargins left="0.70866141732283472" right="0.70866141732283472" top="0.74803149606299213" bottom="0.74803149606299213" header="0.31496062992125984" footer="0.31496062992125984"/>
  <pageSetup scale="65" orientation="landscape" horizontalDpi="429496729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E12"/>
  <sheetViews>
    <sheetView topLeftCell="A4" workbookViewId="0">
      <selection activeCell="D18" sqref="D18"/>
    </sheetView>
  </sheetViews>
  <sheetFormatPr baseColWidth="10" defaultColWidth="11.44140625" defaultRowHeight="13.2"/>
  <cols>
    <col min="1" max="1" width="2.44140625" style="64" customWidth="1"/>
    <col min="2" max="2" width="3" style="64" bestFit="1" customWidth="1"/>
    <col min="3" max="3" width="13.77734375" style="64" bestFit="1" customWidth="1"/>
    <col min="4" max="4" width="45.44140625" style="64" customWidth="1"/>
    <col min="5" max="5" width="5.44140625" style="64" bestFit="1" customWidth="1"/>
    <col min="6" max="16384" width="11.44140625" style="64"/>
  </cols>
  <sheetData>
    <row r="2" spans="2:5" s="63" customFormat="1" ht="13.8" thickBot="1">
      <c r="B2" s="58" t="e">
        <f>+#REF!</f>
        <v>#REF!</v>
      </c>
    </row>
    <row r="3" spans="2:5" ht="27" customHeight="1" thickBot="1">
      <c r="B3" s="59" t="e">
        <f>+#REF!</f>
        <v>#REF!</v>
      </c>
      <c r="C3" s="60" t="s">
        <v>19</v>
      </c>
      <c r="D3" s="291" t="e">
        <f>+#REF!</f>
        <v>#REF!</v>
      </c>
      <c r="E3" s="292"/>
    </row>
    <row r="4" spans="2:5" ht="13.8" thickBot="1">
      <c r="B4" s="293" t="s">
        <v>24</v>
      </c>
      <c r="C4" s="294"/>
      <c r="D4" s="65" t="e">
        <f>+#REF!</f>
        <v>#REF!</v>
      </c>
      <c r="E4" s="35" t="e">
        <f>+#REF!</f>
        <v>#REF!</v>
      </c>
    </row>
    <row r="5" spans="2:5" ht="13.8" thickBot="1">
      <c r="B5" s="296" t="s">
        <v>27</v>
      </c>
      <c r="C5" s="297"/>
      <c r="D5" s="74" t="e">
        <f>+#REF!</f>
        <v>#REF!</v>
      </c>
      <c r="E5" s="35" t="e">
        <f>+#REF!</f>
        <v>#REF!</v>
      </c>
    </row>
    <row r="6" spans="2:5" ht="13.8" thickBot="1">
      <c r="B6" s="296" t="s">
        <v>37</v>
      </c>
      <c r="C6" s="297"/>
      <c r="D6" s="74" t="e">
        <f>+#REF!</f>
        <v>#REF!</v>
      </c>
      <c r="E6" s="35" t="e">
        <f>+#REF!</f>
        <v>#REF!</v>
      </c>
    </row>
    <row r="7" spans="2:5" s="67" customFormat="1">
      <c r="B7" s="295"/>
      <c r="C7" s="295"/>
      <c r="D7" s="66"/>
      <c r="E7" s="62"/>
    </row>
    <row r="8" spans="2:5" s="63" customFormat="1">
      <c r="B8" s="58" t="e">
        <f>+#REF!</f>
        <v>#REF!</v>
      </c>
    </row>
    <row r="9" spans="2:5">
      <c r="C9" s="61"/>
      <c r="D9" s="68"/>
    </row>
    <row r="10" spans="2:5">
      <c r="D10" s="69"/>
    </row>
    <row r="11" spans="2:5">
      <c r="D11" s="69"/>
    </row>
    <row r="12" spans="2:5">
      <c r="D12" s="69"/>
    </row>
  </sheetData>
  <mergeCells count="5">
    <mergeCell ref="D3:E3"/>
    <mergeCell ref="B4:C4"/>
    <mergeCell ref="B7:C7"/>
    <mergeCell ref="B5:C5"/>
    <mergeCell ref="B6:C6"/>
  </mergeCells>
  <conditionalFormatting sqref="E4">
    <cfRule type="cellIs" dxfId="31" priority="105" operator="lessThan">
      <formula>4</formula>
    </cfRule>
    <cfRule type="cellIs" dxfId="30" priority="106" operator="equal">
      <formula>4</formula>
    </cfRule>
    <cfRule type="cellIs" dxfId="29" priority="107" operator="greaterThan">
      <formula>6</formula>
    </cfRule>
    <cfRule type="cellIs" dxfId="28" priority="108" operator="between">
      <formula>"4.01"</formula>
      <formula>"6"</formula>
    </cfRule>
  </conditionalFormatting>
  <conditionalFormatting sqref="E5">
    <cfRule type="cellIs" dxfId="27" priority="91" operator="lessThan">
      <formula>3</formula>
    </cfRule>
    <cfRule type="cellIs" dxfId="26" priority="92" operator="between">
      <formula>3</formula>
      <formula>4</formula>
    </cfRule>
    <cfRule type="cellIs" dxfId="25" priority="93" operator="greaterThan">
      <formula>4</formula>
    </cfRule>
    <cfRule type="cellIs" dxfId="24" priority="94" operator="equal">
      <formula>8</formula>
    </cfRule>
    <cfRule type="cellIs" dxfId="23" priority="95" operator="greaterThan">
      <formula>8</formula>
    </cfRule>
    <cfRule type="cellIs" dxfId="22" priority="96" operator="between">
      <formula>"5.01"</formula>
      <formula>"9.99"</formula>
    </cfRule>
    <cfRule type="cellIs" dxfId="21" priority="97" operator="lessThan">
      <formula>5</formula>
    </cfRule>
    <cfRule type="cellIs" dxfId="20" priority="98" operator="between">
      <formula>5</formula>
      <formula>10</formula>
    </cfRule>
    <cfRule type="cellIs" dxfId="19" priority="99" operator="lessThan">
      <formula>10</formula>
    </cfRule>
    <cfRule type="cellIs" dxfId="18" priority="100" operator="greaterThan">
      <formula>10</formula>
    </cfRule>
    <cfRule type="cellIs" dxfId="17" priority="101" operator="lessThan">
      <formula>5</formula>
    </cfRule>
    <cfRule type="cellIs" dxfId="16" priority="102" operator="greaterThan">
      <formula>5</formula>
    </cfRule>
    <cfRule type="cellIs" dxfId="15" priority="103" stopIfTrue="1" operator="greaterThan">
      <formula>7</formula>
    </cfRule>
    <cfRule type="cellIs" dxfId="14" priority="104" stopIfTrue="1" operator="lessThan">
      <formula>7</formula>
    </cfRule>
  </conditionalFormatting>
  <conditionalFormatting sqref="E6">
    <cfRule type="cellIs" dxfId="13" priority="51" operator="lessThan">
      <formula>3</formula>
    </cfRule>
    <cfRule type="cellIs" dxfId="12" priority="52" operator="between">
      <formula>3</formula>
      <formula>4</formula>
    </cfRule>
    <cfRule type="cellIs" dxfId="11" priority="53" operator="greaterThan">
      <formula>4</formula>
    </cfRule>
    <cfRule type="cellIs" dxfId="10" priority="54" operator="equal">
      <formula>8</formula>
    </cfRule>
    <cfRule type="cellIs" dxfId="9" priority="55" operator="greaterThan">
      <formula>8</formula>
    </cfRule>
    <cfRule type="cellIs" dxfId="8" priority="56" operator="between">
      <formula>"5.01"</formula>
      <formula>"9.99"</formula>
    </cfRule>
    <cfRule type="cellIs" dxfId="7" priority="57" operator="lessThan">
      <formula>5</formula>
    </cfRule>
    <cfRule type="cellIs" dxfId="6" priority="58" operator="between">
      <formula>5</formula>
      <formula>10</formula>
    </cfRule>
    <cfRule type="cellIs" dxfId="5" priority="59" operator="lessThan">
      <formula>10</formula>
    </cfRule>
    <cfRule type="cellIs" dxfId="4" priority="60" operator="greaterThan">
      <formula>10</formula>
    </cfRule>
    <cfRule type="cellIs" dxfId="3" priority="61" operator="lessThan">
      <formula>5</formula>
    </cfRule>
    <cfRule type="cellIs" dxfId="2" priority="62" operator="greaterThan">
      <formula>5</formula>
    </cfRule>
    <cfRule type="cellIs" dxfId="1" priority="63" stopIfTrue="1" operator="greaterThan">
      <formula>7</formula>
    </cfRule>
    <cfRule type="cellIs" dxfId="0" priority="64" stopIfTrue="1" operator="lessThan">
      <formula>7</formula>
    </cfRule>
  </conditionalFormatting>
  <printOptions horizontalCentered="1" verticalCentered="1"/>
  <pageMargins left="0.70866141732283472" right="0.70866141732283472" top="0.74803149606299213" bottom="0.74803149606299213" header="0.31496062992125984" footer="0.31496062992125984"/>
  <pageSetup orientation="portrait" horizont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workbookViewId="0">
      <selection activeCell="B3" sqref="B3"/>
    </sheetView>
  </sheetViews>
  <sheetFormatPr baseColWidth="10" defaultRowHeight="13.2"/>
  <sheetData>
    <row r="1" spans="1:2">
      <c r="A1" s="103" t="s">
        <v>99</v>
      </c>
      <c r="B1" s="103" t="s">
        <v>102</v>
      </c>
    </row>
    <row r="2" spans="1:2">
      <c r="A2" s="103" t="s">
        <v>98</v>
      </c>
      <c r="B2" s="103" t="s">
        <v>103</v>
      </c>
    </row>
    <row r="3" spans="1:2">
      <c r="A3" s="103" t="s">
        <v>100</v>
      </c>
    </row>
  </sheetData>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Histórico SMML</vt:lpstr>
      <vt:lpstr>Evaluación Propuesta CM</vt:lpstr>
      <vt:lpstr>Hoja1</vt:lpstr>
      <vt:lpstr>02B. Exp. ESPECÍFICA SINGULAR</vt:lpstr>
      <vt:lpstr>Equipo</vt:lpstr>
      <vt:lpstr>Hoja3</vt:lpstr>
      <vt:lpstr>'02B. Exp. ESPECÍFICA SINGULAR'!Área_de_impresión</vt:lpstr>
      <vt:lpstr>Equipo!Área_de_impresión</vt:lpstr>
      <vt:lpstr>'Evaluación Propuesta CM'!Área_de_impresión</vt:lpstr>
    </vt:vector>
  </TitlesOfParts>
  <Company>CONSEJO SUPERIOR DE LA JUDICATURA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EXP. ESPECIFICA SINGULAR LP</dc:title>
  <dc:creator>Daniel Merchán C.</dc:creator>
  <cp:lastModifiedBy>Carolina Lozano Duarte</cp:lastModifiedBy>
  <cp:lastPrinted>2021-03-29T15:31:20Z</cp:lastPrinted>
  <dcterms:created xsi:type="dcterms:W3CDTF">2013-04-18T14:15:49Z</dcterms:created>
  <dcterms:modified xsi:type="dcterms:W3CDTF">2022-03-29T18:48:47Z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8d7dd68-c1dd-44d2-ba6c-4773849eac9b_Enabled">
    <vt:lpwstr>True</vt:lpwstr>
  </property>
  <property fmtid="{D5CDD505-2E9C-101B-9397-08002B2CF9AE}" pid="3" name="MSIP_Label_08d7dd68-c1dd-44d2-ba6c-4773849eac9b_SiteId">
    <vt:lpwstr>622cba98-80f8-41f3-8df5-8eb99901598b</vt:lpwstr>
  </property>
  <property fmtid="{D5CDD505-2E9C-101B-9397-08002B2CF9AE}" pid="4" name="MSIP_Label_08d7dd68-c1dd-44d2-ba6c-4773849eac9b_Owner">
    <vt:lpwstr>jpinerop@deaj.ramajudicial.gov.co</vt:lpwstr>
  </property>
  <property fmtid="{D5CDD505-2E9C-101B-9397-08002B2CF9AE}" pid="5" name="MSIP_Label_08d7dd68-c1dd-44d2-ba6c-4773849eac9b_SetDate">
    <vt:lpwstr>2019-11-14T20:39:28.2957891Z</vt:lpwstr>
  </property>
  <property fmtid="{D5CDD505-2E9C-101B-9397-08002B2CF9AE}" pid="6" name="MSIP_Label_08d7dd68-c1dd-44d2-ba6c-4773849eac9b_Name">
    <vt:lpwstr>Personal</vt:lpwstr>
  </property>
  <property fmtid="{D5CDD505-2E9C-101B-9397-08002B2CF9AE}" pid="7" name="MSIP_Label_08d7dd68-c1dd-44d2-ba6c-4773849eac9b_Application">
    <vt:lpwstr>Microsoft Azure Information Protection</vt:lpwstr>
  </property>
  <property fmtid="{D5CDD505-2E9C-101B-9397-08002B2CF9AE}" pid="8" name="MSIP_Label_08d7dd68-c1dd-44d2-ba6c-4773849eac9b_Extended_MSFT_Method">
    <vt:lpwstr>Automatic</vt:lpwstr>
  </property>
  <property fmtid="{D5CDD505-2E9C-101B-9397-08002B2CF9AE}" pid="9" name="Sensitivity">
    <vt:lpwstr>Personal</vt:lpwstr>
  </property>
</Properties>
</file>