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PROCESOS 2019\Integrarte Externo\DOCUMENTOS AJUSTADOS ENERO 18 - 2019\FORMATOS DE APORTES\"/>
    </mc:Choice>
  </mc:AlternateContent>
  <bookViews>
    <workbookView xWindow="0" yWindow="0" windowWidth="24000" windowHeight="9525" firstSheet="4" activeTab="9"/>
  </bookViews>
  <sheets>
    <sheet name="GRUPO 1  DE 60 " sheetId="1" r:id="rId1"/>
    <sheet name="GRUPO 2  DE 60  " sheetId="2" r:id="rId2"/>
    <sheet name="GRUPO 3  DE 65" sheetId="3" r:id="rId3"/>
    <sheet name="GRUPO 4  DE 55" sheetId="4" r:id="rId4"/>
    <sheet name="GRUPO 5  DE 52" sheetId="5" r:id="rId5"/>
    <sheet name="GRUPO 6  DE 58" sheetId="6" r:id="rId6"/>
    <sheet name="GRUPO 7  DE 60" sheetId="7" r:id="rId7"/>
    <sheet name="GRUPO 8  DE 54" sheetId="8" r:id="rId8"/>
    <sheet name="GRUPO 9  DE 54 " sheetId="10" r:id="rId9"/>
    <sheet name="GRUPO 10 DE 54" sheetId="11" r:id="rId10"/>
    <sheet name="PRESUPUESTO" sheetId="9" r:id="rId11"/>
  </sheets>
  <definedNames>
    <definedName name="_xlnm.Print_Area" localSheetId="9">'GRUPO 10 DE 54'!$A$1:$G$77</definedName>
    <definedName name="_xlnm.Print_Area" localSheetId="1">'GRUPO 2  DE 60  '!$A$1:$G$74</definedName>
    <definedName name="_xlnm.Print_Area" localSheetId="4">'GRUPO 5  DE 52'!$A$1:$G$77</definedName>
    <definedName name="_xlnm.Print_Area" localSheetId="5">'GRUPO 6  DE 58'!$A$1:$G$77</definedName>
    <definedName name="_xlnm.Print_Area" localSheetId="6">'GRUPO 7  DE 60'!$A$1:$G$77</definedName>
    <definedName name="_xlnm.Print_Area" localSheetId="7">'GRUPO 8  DE 54'!$A$1:$G$77</definedName>
    <definedName name="_xlnm.Print_Area" localSheetId="8">'GRUPO 9  DE 54 '!$A$1:$G$77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3" i="1" l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1" i="1"/>
  <c r="D42" i="1"/>
  <c r="D43" i="1"/>
  <c r="D46" i="1"/>
  <c r="D47" i="1"/>
  <c r="D48" i="1"/>
  <c r="D49" i="1"/>
  <c r="D50" i="1"/>
  <c r="D3" i="9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1" i="2"/>
  <c r="D42" i="2"/>
  <c r="D43" i="2"/>
  <c r="D46" i="2"/>
  <c r="D47" i="2"/>
  <c r="D48" i="2"/>
  <c r="D49" i="2"/>
  <c r="D50" i="2"/>
  <c r="D4" i="9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1" i="3"/>
  <c r="D42" i="3"/>
  <c r="D43" i="3"/>
  <c r="D46" i="3"/>
  <c r="D47" i="3"/>
  <c r="D48" i="3"/>
  <c r="D49" i="3"/>
  <c r="D50" i="3"/>
  <c r="D5" i="9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1" i="4"/>
  <c r="D42" i="4"/>
  <c r="D43" i="4"/>
  <c r="D46" i="4"/>
  <c r="D47" i="4"/>
  <c r="D48" i="4"/>
  <c r="D49" i="4"/>
  <c r="D50" i="4"/>
  <c r="D6" i="9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4" i="5"/>
  <c r="D45" i="5"/>
  <c r="D46" i="5"/>
  <c r="D49" i="5"/>
  <c r="D50" i="5"/>
  <c r="D51" i="5"/>
  <c r="D52" i="5"/>
  <c r="D53" i="5"/>
  <c r="D7" i="9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4" i="6"/>
  <c r="D45" i="6"/>
  <c r="D46" i="6"/>
  <c r="D49" i="6"/>
  <c r="D50" i="6"/>
  <c r="D51" i="6"/>
  <c r="D52" i="6"/>
  <c r="D53" i="6"/>
  <c r="D8" i="9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4" i="7"/>
  <c r="D45" i="7"/>
  <c r="D46" i="7"/>
  <c r="D49" i="7"/>
  <c r="D50" i="7"/>
  <c r="D51" i="7"/>
  <c r="D52" i="7"/>
  <c r="D53" i="7"/>
  <c r="D9" i="9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4" i="8"/>
  <c r="D45" i="8"/>
  <c r="D46" i="8"/>
  <c r="D49" i="8"/>
  <c r="D50" i="8"/>
  <c r="D51" i="8"/>
  <c r="D52" i="8"/>
  <c r="D53" i="8"/>
  <c r="D10" i="9"/>
  <c r="D23" i="10"/>
  <c r="D24" i="10"/>
  <c r="D25" i="10"/>
  <c r="D26" i="10"/>
  <c r="D27" i="10"/>
  <c r="D28" i="10"/>
  <c r="D29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42" i="10"/>
  <c r="D44" i="10"/>
  <c r="D45" i="10"/>
  <c r="D46" i="10"/>
  <c r="D49" i="10"/>
  <c r="D50" i="10"/>
  <c r="D51" i="10"/>
  <c r="D52" i="10"/>
  <c r="D53" i="10"/>
  <c r="D11" i="9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4" i="11"/>
  <c r="D45" i="11"/>
  <c r="D46" i="11"/>
  <c r="D49" i="11"/>
  <c r="D50" i="11"/>
  <c r="D51" i="11"/>
  <c r="D52" i="11"/>
  <c r="D53" i="11"/>
  <c r="D12" i="9"/>
  <c r="D13" i="9"/>
</calcChain>
</file>

<file path=xl/sharedStrings.xml><?xml version="1.0" encoding="utf-8"?>
<sst xmlns="http://schemas.openxmlformats.org/spreadsheetml/2006/main" count="722" uniqueCount="106">
  <si>
    <t>Versión: 0</t>
  </si>
  <si>
    <t>Página: 1 de 1</t>
  </si>
  <si>
    <t>Estructura de costos</t>
  </si>
  <si>
    <t xml:space="preserve">INTEGRARTE EXTERNO </t>
  </si>
  <si>
    <t>Proyecto  Encargado</t>
  </si>
  <si>
    <t>Proyecto 1113 "Por una ciudad incluyente y sin barreras"</t>
  </si>
  <si>
    <t>Fecha Solicitud</t>
  </si>
  <si>
    <t>Yo, __________________, identificado con _____________, en mi condición de Representante Legal de (Razón social de la ESAL) identificada con Nit ________, para el presente proceso competitivo, me comprometo a ofrecer el siguiente aporte mínimo establecido en la Invitación, así:</t>
  </si>
  <si>
    <t>OBJETO</t>
  </si>
  <si>
    <t>Prestar servicios sociales de atención externa en centros integrarte a personas mayores de 18 años con discapacidad intelectual o cognitiva, o discapacidad múltiple asociada a cognitiva, promoviendo sus procesos de inclusión a través del fortalecimiento de sus habilidades individuales, familiares y de entorno y territorio.</t>
  </si>
  <si>
    <t xml:space="preserve">CUPO  60
</t>
  </si>
  <si>
    <t>CONCEPTOS DE LA ESTRUCTURA</t>
  </si>
  <si>
    <t>CANTIDAD</t>
  </si>
  <si>
    <t xml:space="preserve">VALOR UNITARIO MENSUAL   </t>
  </si>
  <si>
    <t>VALOR TOTAL</t>
  </si>
  <si>
    <t>SDIS</t>
  </si>
  <si>
    <t>PROPONENTE</t>
  </si>
  <si>
    <t>COSTOS FIJOS</t>
  </si>
  <si>
    <t>Coordinador-a de Centro</t>
  </si>
  <si>
    <t>Psicóloga-o</t>
  </si>
  <si>
    <t>Trabajadora Social</t>
  </si>
  <si>
    <t>Terapeuta Ocupacional</t>
  </si>
  <si>
    <t>Educador-a Especial</t>
  </si>
  <si>
    <t>Educador-a Física</t>
  </si>
  <si>
    <t>Nutricionista</t>
  </si>
  <si>
    <t>Tecnólogo en alimentos o gastrónomo-a</t>
  </si>
  <si>
    <t xml:space="preserve">Instructor Laboral  </t>
  </si>
  <si>
    <t>Auxiliar Administrativo</t>
  </si>
  <si>
    <t xml:space="preserve">Manipuladores de Alimentos </t>
  </si>
  <si>
    <t>Servicios Generales</t>
  </si>
  <si>
    <t>SUBTOTAL COSTOS FIJO</t>
  </si>
  <si>
    <t>COSTOS VARIABLES</t>
  </si>
  <si>
    <t>SUBTOTAL COSTOS VARIABLES</t>
  </si>
  <si>
    <t xml:space="preserve">COSTOS POR REALIZACIÓN </t>
  </si>
  <si>
    <t xml:space="preserve">Piezas comunicativas </t>
  </si>
  <si>
    <t xml:space="preserve">SUBTOTAL COSTOS POR REALIZACIÓN </t>
  </si>
  <si>
    <t xml:space="preserve">TOTAL </t>
  </si>
  <si>
    <t>Atentamente,</t>
  </si>
  <si>
    <t xml:space="preserve">Nombre o Razón Social del Proponente: </t>
  </si>
  <si>
    <t xml:space="preserve">NIT </t>
  </si>
  <si>
    <t xml:space="preserve">Nombre del Representante Legal: </t>
  </si>
  <si>
    <t xml:space="preserve">Dirección Comercial del Proponente </t>
  </si>
  <si>
    <t xml:space="preserve">Teléfonos </t>
  </si>
  <si>
    <t xml:space="preserve">Fax </t>
  </si>
  <si>
    <t xml:space="preserve">Ciudad </t>
  </si>
  <si>
    <t xml:space="preserve">FIRMA: </t>
  </si>
  <si>
    <t xml:space="preserve">NOMBRE DE QUIEN FIRMA: </t>
  </si>
  <si>
    <t>CUPO  65</t>
  </si>
  <si>
    <t>COSTOS FIJO</t>
  </si>
  <si>
    <t xml:space="preserve"> Trabajadora Social</t>
  </si>
  <si>
    <t>CUPO  55</t>
  </si>
  <si>
    <t xml:space="preserve">VALOR EN ESPECIE </t>
  </si>
  <si>
    <t>GRUPO 5</t>
  </si>
  <si>
    <t xml:space="preserve">CUPO  52
</t>
  </si>
  <si>
    <t xml:space="preserve">COSTOS FIJO </t>
  </si>
  <si>
    <t>Terapeuta Física</t>
  </si>
  <si>
    <t>Enfermera/o Profesional</t>
  </si>
  <si>
    <t>Tallerista</t>
  </si>
  <si>
    <t>Auxiliar de enfermería</t>
  </si>
  <si>
    <t>GRUPO 6</t>
  </si>
  <si>
    <t xml:space="preserve">CUPO  58
</t>
  </si>
  <si>
    <t>GRUPO 7</t>
  </si>
  <si>
    <t>GRUPO 8</t>
  </si>
  <si>
    <t xml:space="preserve">CUPO  54
</t>
  </si>
  <si>
    <t>Transporte</t>
  </si>
  <si>
    <t xml:space="preserve">Vigilancia </t>
  </si>
  <si>
    <t xml:space="preserve">Aseo Institucional </t>
  </si>
  <si>
    <t xml:space="preserve">Alimentos </t>
  </si>
  <si>
    <t xml:space="preserve">Desgaste y uso de los bienes muebles no consumibles </t>
  </si>
  <si>
    <t>TIEMPO DE EJECUCION: 9 MESES</t>
  </si>
  <si>
    <t>GRUPOS</t>
  </si>
  <si>
    <t xml:space="preserve">COBERTURA </t>
  </si>
  <si>
    <t xml:space="preserve">COSTO  TOTAL </t>
  </si>
  <si>
    <t xml:space="preserve">PRESUPUESTO TOTAL </t>
  </si>
  <si>
    <t xml:space="preserve">LOTE 1 </t>
  </si>
  <si>
    <t xml:space="preserve">Para conocer el detalle de los elementos que componen cada rubro presupuestal, remitirse al anexo técnico </t>
  </si>
  <si>
    <t>*Espacio Físicos Funcionales: este rubro presupuestal esta compuesto por: Arrendamiento, Servicios Públicos, Gestión Ambiental y mantenimiento</t>
  </si>
  <si>
    <t xml:space="preserve">**Bienes consumibles comprende: Papelería requerida para el desarrollo de los talleres, primeros auxilios y gestión Documental y Aseo personal </t>
  </si>
  <si>
    <t xml:space="preserve">C.C. No.                                                              De </t>
  </si>
  <si>
    <t>Bienes Consumibles**</t>
  </si>
  <si>
    <t>Bienes no Consumibles***</t>
  </si>
  <si>
    <t>Espacios Físicos Funcionales*</t>
  </si>
  <si>
    <t xml:space="preserve">Este costo se reconocerá una vez se entregue el bien </t>
  </si>
  <si>
    <t>VALOR DE LOS APORTES</t>
  </si>
  <si>
    <t>VALOR EN DINERO</t>
  </si>
  <si>
    <t>LOTE 2</t>
  </si>
  <si>
    <t>LOTE 3</t>
  </si>
  <si>
    <t>LOTE 4</t>
  </si>
  <si>
    <t>GRUPO 9</t>
  </si>
  <si>
    <t>GRUPO 10</t>
  </si>
  <si>
    <t xml:space="preserve">Este grupo deberá estar ubicado en algunas de las siguientes localidades: Usaquén, Engativá, Suba, Chapinero, Teusaquillo y Barrios Unidos. </t>
  </si>
  <si>
    <t xml:space="preserve">Este grupo deberá estar ubicado en algunas de las siguientes localidades: Fontibón, Kennedy, Tunjuelito, Bosa, Antonio Nariño y Chapinero.
</t>
  </si>
  <si>
    <t xml:space="preserve">Este grupo deberá estar ubicado en algunas de las siguientes localidades: Ciudad Bolívar, Rafael Uribe Uribe y Usme.  </t>
  </si>
  <si>
    <t xml:space="preserve">Este grupo deberá estar ubicado en algunas de las siguientes localidades: San Cristóbal, Puente Aranda, Antonio Nariño, Santa fe, Candelaria y Mártires.  </t>
  </si>
  <si>
    <t xml:space="preserve">Este grupo deberá estar ubicado en algunas de las siguientes localidades: Engativá, Fontibón, Kennedy, Puente Aranda, Antonio Nariño, Tunjuelito.  </t>
  </si>
  <si>
    <t xml:space="preserve">Este grupo deberá estar ubicado en algunas de las siguientes localidades: Usaquén, Suba, Chapinero, Barrios Unidos y Teusaquillo.   </t>
  </si>
  <si>
    <t>Este grupo deberá estar ubicado en algunas de las siguientes localidades: Usme, San Cristóbal Santa Fe, Candelaria y Mártires.</t>
  </si>
  <si>
    <t>Este grupo deberá estar ubicado en algunas de las siguientes localidades: Ciudad Bolívar, Rafael Uribe Uribe y Bosa.</t>
  </si>
  <si>
    <t xml:space="preserve">Este grupo deberá estar ubicado en algunas de las siguientes localidades: Suba, Usaquén, Engativá. </t>
  </si>
  <si>
    <t xml:space="preserve">Este grupo deberá estar ubicado en algunas de las siguientes localidades: Kennedy, Rafael Uribe Uribe, San Cristóbal, Bosa  y Ciudad Bolívar. </t>
  </si>
  <si>
    <t xml:space="preserve">PROCESO ADQUISICIONES                                                                    COMPROMISO DE APORTE ADICIONAL EN DINERO O ESPECIE
</t>
  </si>
  <si>
    <t xml:space="preserve">Código: </t>
  </si>
  <si>
    <t xml:space="preserve">Fecha: </t>
  </si>
  <si>
    <t>*** Bienes no consumibles comprende: Aceites esenciales, Juegos de mesa, Parqués, Dóminos,  Loterías, Juego de Bolos, Rompecabezas, Juegos de encajar figuras geométricas, Rana con tablero y argollas, Ajedrez, Juegos de Ensartado, balones, Lazos, Aros hula hula, Conos plásticos, entre otros elementos que se encuentran descritos en el anexo técnico</t>
  </si>
  <si>
    <t>*** Bienes no consumibles comprende: Aceites esenciales, Juegos de mesa, Parqués, Dóminos,  Loterías, Juego de Bolos, Rompecabezas, Juegos de encajar figuras geométricas, Rana con tablero y argollas, Ajedrez, Juegos de Ensartado, balones, Lazos, Aros hula hula, Conos plásticos, entre otros elementos que se encuentran descritos en el anexo ténico</t>
  </si>
  <si>
    <t xml:space="preserve">*** Bienes no consumibles comprende: Aceites esenciales, Juegos de mesa, Parqués, Dóminos,  Loterías, Juego de Bolos, Rompecabezas, Juegos de encajar figuras geométricas, Rana con tablero y argollas, Ajedrez, Juegos de Ensartado, balones, Lazos, Aros hula hula, Conos plásticos, entre otros elementos que se encuentran descritos en el anexo técnico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</si>
</sst>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_(&quot;$ &quot;* #,##0.00_);_(&quot;$ &quot;* \(#,##0.00\);_(&quot;$ &quot;* \-??_);_(@_)"/>
    <numFmt numFmtId="167" formatCode="_-* #,##0_-;\-* #,##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indexed="8"/>
      <name val="Arial"/>
      <family val="2"/>
    </font>
    <font>
      <b/>
      <sz val="10"/>
      <color rgb="FF000000"/>
      <name val="Arial"/>
      <family val="2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4" fillId="0" borderId="0"/>
    <xf numFmtId="0" fontId="4" fillId="0" borderId="0"/>
    <xf numFmtId="164" fontId="1" fillId="0" borderId="0" applyFont="0" applyFill="0" applyBorder="0" applyAlignment="0" applyProtection="0"/>
    <xf numFmtId="166" fontId="2" fillId="0" borderId="0" applyFill="0" applyBorder="0" applyAlignment="0" applyProtection="0"/>
  </cellStyleXfs>
  <cellXfs count="252">
    <xf numFmtId="0" fontId="0" fillId="0" borderId="0" xfId="0"/>
    <xf numFmtId="0" fontId="2" fillId="2" borderId="15" xfId="2" applyFont="1" applyFill="1" applyBorder="1" applyAlignment="1" applyProtection="1">
      <alignment horizontal="left"/>
      <protection locked="0"/>
    </xf>
    <xf numFmtId="0" fontId="2" fillId="2" borderId="16" xfId="2" applyFont="1" applyFill="1" applyBorder="1" applyAlignment="1" applyProtection="1">
      <alignment horizontal="left"/>
      <protection locked="0"/>
    </xf>
    <xf numFmtId="0" fontId="2" fillId="2" borderId="17" xfId="2" applyFont="1" applyFill="1" applyBorder="1" applyAlignment="1" applyProtection="1">
      <alignment horizontal="left"/>
      <protection locked="0"/>
    </xf>
    <xf numFmtId="0" fontId="3" fillId="2" borderId="13" xfId="2" applyFont="1" applyFill="1" applyBorder="1" applyAlignment="1" applyProtection="1">
      <alignment horizontal="center" vertical="center"/>
      <protection locked="0"/>
    </xf>
    <xf numFmtId="0" fontId="3" fillId="2" borderId="0" xfId="2" applyFont="1" applyFill="1" applyBorder="1" applyAlignment="1" applyProtection="1">
      <alignment horizontal="center" vertical="center"/>
      <protection locked="0"/>
    </xf>
    <xf numFmtId="0" fontId="2" fillId="2" borderId="14" xfId="2" applyFont="1" applyFill="1" applyBorder="1" applyAlignment="1" applyProtection="1">
      <alignment vertical="center"/>
      <protection locked="0"/>
    </xf>
    <xf numFmtId="164" fontId="2" fillId="2" borderId="0" xfId="5" applyFont="1" applyFill="1" applyBorder="1" applyAlignment="1" applyProtection="1">
      <alignment vertical="center"/>
      <protection locked="0"/>
    </xf>
    <xf numFmtId="0" fontId="2" fillId="2" borderId="0" xfId="2" applyFont="1" applyFill="1" applyBorder="1" applyAlignment="1" applyProtection="1">
      <alignment vertical="center"/>
      <protection locked="0"/>
    </xf>
    <xf numFmtId="0" fontId="2" fillId="3" borderId="0" xfId="2" applyFont="1" applyFill="1" applyBorder="1" applyAlignment="1" applyProtection="1">
      <alignment vertical="center"/>
      <protection locked="0"/>
    </xf>
    <xf numFmtId="0" fontId="2" fillId="2" borderId="13" xfId="2" applyFont="1" applyFill="1" applyBorder="1" applyAlignment="1" applyProtection="1">
      <alignment vertical="center"/>
      <protection locked="0"/>
    </xf>
    <xf numFmtId="0" fontId="2" fillId="2" borderId="24" xfId="2" applyFont="1" applyFill="1" applyBorder="1" applyAlignment="1" applyProtection="1">
      <alignment vertical="center"/>
      <protection locked="0"/>
    </xf>
    <xf numFmtId="0" fontId="2" fillId="2" borderId="9" xfId="2" applyFont="1" applyFill="1" applyBorder="1" applyAlignment="1" applyProtection="1">
      <alignment vertical="center"/>
      <protection locked="0"/>
    </xf>
    <xf numFmtId="0" fontId="2" fillId="2" borderId="25" xfId="2" applyFont="1" applyFill="1" applyBorder="1" applyAlignment="1" applyProtection="1">
      <alignment vertical="center"/>
      <protection locked="0"/>
    </xf>
    <xf numFmtId="0" fontId="3" fillId="3" borderId="0" xfId="2" applyFont="1" applyFill="1" applyBorder="1" applyAlignment="1" applyProtection="1">
      <alignment vertical="center"/>
      <protection locked="0"/>
    </xf>
    <xf numFmtId="0" fontId="9" fillId="3" borderId="13" xfId="0" applyFont="1" applyFill="1" applyBorder="1" applyProtection="1">
      <protection locked="0"/>
    </xf>
    <xf numFmtId="0" fontId="9" fillId="3" borderId="13" xfId="0" applyFont="1" applyFill="1" applyBorder="1" applyAlignment="1" applyProtection="1">
      <alignment vertical="center"/>
      <protection locked="0"/>
    </xf>
    <xf numFmtId="0" fontId="2" fillId="2" borderId="15" xfId="2" applyFont="1" applyFill="1" applyBorder="1" applyAlignment="1" applyProtection="1">
      <protection locked="0"/>
    </xf>
    <xf numFmtId="0" fontId="2" fillId="2" borderId="16" xfId="2" applyFont="1" applyFill="1" applyBorder="1" applyAlignment="1" applyProtection="1">
      <protection locked="0"/>
    </xf>
    <xf numFmtId="0" fontId="2" fillId="2" borderId="17" xfId="2" applyFont="1" applyFill="1" applyBorder="1" applyAlignment="1" applyProtection="1">
      <protection locked="0"/>
    </xf>
    <xf numFmtId="0" fontId="2" fillId="3" borderId="13" xfId="2" applyFont="1" applyFill="1" applyBorder="1" applyAlignment="1" applyProtection="1">
      <alignment vertical="center"/>
      <protection locked="0"/>
    </xf>
    <xf numFmtId="0" fontId="2" fillId="3" borderId="14" xfId="2" applyFont="1" applyFill="1" applyBorder="1" applyAlignment="1" applyProtection="1">
      <alignment vertical="center"/>
      <protection locked="0"/>
    </xf>
    <xf numFmtId="0" fontId="3" fillId="3" borderId="14" xfId="2" applyFont="1" applyFill="1" applyBorder="1" applyAlignment="1" applyProtection="1">
      <alignment vertical="center"/>
      <protection locked="0"/>
    </xf>
    <xf numFmtId="0" fontId="7" fillId="3" borderId="13" xfId="0" applyFont="1" applyFill="1" applyBorder="1" applyAlignment="1" applyProtection="1">
      <alignment vertical="center" wrapText="1"/>
      <protection locked="0"/>
    </xf>
    <xf numFmtId="0" fontId="3" fillId="3" borderId="0" xfId="2" applyFont="1" applyFill="1" applyBorder="1" applyAlignment="1" applyProtection="1">
      <alignment horizontal="center" vertical="center"/>
      <protection locked="0"/>
    </xf>
    <xf numFmtId="43" fontId="3" fillId="2" borderId="0" xfId="1" applyFont="1" applyFill="1" applyBorder="1" applyAlignment="1" applyProtection="1">
      <alignment horizontal="center" vertical="center"/>
      <protection locked="0"/>
    </xf>
    <xf numFmtId="0" fontId="9" fillId="3" borderId="13" xfId="0" applyFont="1" applyFill="1" applyBorder="1" applyAlignment="1" applyProtection="1">
      <alignment horizontal="left" vertical="center" wrapText="1"/>
      <protection locked="0"/>
    </xf>
    <xf numFmtId="0" fontId="9" fillId="3" borderId="0" xfId="0" applyFont="1" applyFill="1" applyBorder="1" applyAlignment="1" applyProtection="1">
      <alignment horizontal="left" vertical="center" wrapText="1"/>
      <protection locked="0"/>
    </xf>
    <xf numFmtId="0" fontId="10" fillId="4" borderId="0" xfId="0" applyFont="1" applyFill="1" applyAlignment="1">
      <alignment horizontal="center"/>
    </xf>
    <xf numFmtId="0" fontId="0" fillId="0" borderId="0" xfId="0" applyFill="1"/>
    <xf numFmtId="0" fontId="11" fillId="0" borderId="0" xfId="0" applyFont="1" applyAlignment="1">
      <alignment horizontal="center"/>
    </xf>
    <xf numFmtId="0" fontId="11" fillId="0" borderId="0" xfId="0" applyFont="1" applyFill="1" applyAlignment="1">
      <alignment horizontal="center"/>
    </xf>
    <xf numFmtId="167" fontId="11" fillId="0" borderId="0" xfId="1" applyNumberFormat="1" applyFont="1" applyFill="1" applyAlignment="1">
      <alignment horizontal="center"/>
    </xf>
    <xf numFmtId="167" fontId="11" fillId="0" borderId="0" xfId="1" applyNumberFormat="1" applyFont="1" applyAlignment="1">
      <alignment horizontal="center"/>
    </xf>
    <xf numFmtId="167" fontId="10" fillId="4" borderId="0" xfId="0" applyNumberFormat="1" applyFont="1" applyFill="1"/>
    <xf numFmtId="43" fontId="0" fillId="0" borderId="0" xfId="1" applyFont="1"/>
    <xf numFmtId="167" fontId="0" fillId="0" borderId="0" xfId="0" applyNumberFormat="1" applyFill="1"/>
    <xf numFmtId="167" fontId="0" fillId="0" borderId="0" xfId="0" applyNumberFormat="1"/>
    <xf numFmtId="43" fontId="0" fillId="0" borderId="0" xfId="0" applyNumberFormat="1"/>
    <xf numFmtId="0" fontId="9" fillId="3" borderId="13" xfId="0" applyFont="1" applyFill="1" applyBorder="1" applyAlignment="1" applyProtection="1">
      <alignment horizontal="left" vertical="center" wrapText="1"/>
      <protection locked="0"/>
    </xf>
    <xf numFmtId="0" fontId="9" fillId="3" borderId="0" xfId="0" applyFont="1" applyFill="1" applyBorder="1" applyAlignment="1" applyProtection="1">
      <alignment horizontal="left" vertical="center" wrapText="1"/>
      <protection locked="0"/>
    </xf>
    <xf numFmtId="0" fontId="3" fillId="2" borderId="13" xfId="2" applyFont="1" applyFill="1" applyBorder="1" applyAlignment="1" applyProtection="1">
      <alignment horizontal="center" vertical="center"/>
      <protection locked="0"/>
    </xf>
    <xf numFmtId="0" fontId="3" fillId="2" borderId="0" xfId="2" applyFont="1" applyFill="1" applyBorder="1" applyAlignment="1" applyProtection="1">
      <alignment horizontal="center" vertical="center"/>
      <protection locked="0"/>
    </xf>
    <xf numFmtId="0" fontId="2" fillId="2" borderId="0" xfId="2" applyFont="1" applyFill="1" applyAlignment="1" applyProtection="1">
      <alignment vertical="center"/>
      <protection locked="0"/>
    </xf>
    <xf numFmtId="0" fontId="2" fillId="3" borderId="0" xfId="2" applyFont="1" applyFill="1" applyAlignment="1" applyProtection="1">
      <alignment vertical="center"/>
      <protection locked="0"/>
    </xf>
    <xf numFmtId="0" fontId="6" fillId="3" borderId="0" xfId="0" applyFont="1" applyFill="1"/>
    <xf numFmtId="0" fontId="12" fillId="3" borderId="0" xfId="2" applyFont="1" applyFill="1" applyBorder="1" applyAlignment="1" applyProtection="1">
      <alignment horizontal="center" vertical="center"/>
      <protection locked="0"/>
    </xf>
    <xf numFmtId="0" fontId="2" fillId="3" borderId="0" xfId="2" applyFont="1" applyFill="1" applyAlignment="1">
      <alignment vertical="center"/>
    </xf>
    <xf numFmtId="164" fontId="2" fillId="3" borderId="0" xfId="5" applyFont="1" applyFill="1" applyBorder="1" applyAlignment="1" applyProtection="1">
      <alignment vertical="center"/>
      <protection locked="0"/>
    </xf>
    <xf numFmtId="0" fontId="3" fillId="2" borderId="0" xfId="2" applyFont="1" applyFill="1" applyBorder="1" applyAlignment="1" applyProtection="1">
      <alignment vertical="center"/>
      <protection locked="0"/>
    </xf>
    <xf numFmtId="164" fontId="3" fillId="3" borderId="0" xfId="5" applyFont="1" applyFill="1" applyBorder="1" applyAlignment="1" applyProtection="1">
      <alignment vertical="center"/>
      <protection locked="0"/>
    </xf>
    <xf numFmtId="0" fontId="9" fillId="3" borderId="35" xfId="0" applyFont="1" applyFill="1" applyBorder="1" applyProtection="1">
      <protection locked="0"/>
    </xf>
    <xf numFmtId="164" fontId="2" fillId="2" borderId="9" xfId="5" applyFont="1" applyFill="1" applyBorder="1" applyAlignment="1" applyProtection="1">
      <alignment vertical="center"/>
      <protection locked="0"/>
    </xf>
    <xf numFmtId="0" fontId="3" fillId="3" borderId="0" xfId="2" applyFont="1" applyFill="1" applyBorder="1" applyAlignment="1" applyProtection="1">
      <alignment horizontal="center" vertical="top"/>
      <protection locked="0"/>
    </xf>
    <xf numFmtId="0" fontId="12" fillId="3" borderId="0" xfId="2" applyFont="1" applyFill="1" applyBorder="1" applyAlignment="1" applyProtection="1">
      <alignment horizontal="center" vertical="top"/>
      <protection locked="0"/>
    </xf>
    <xf numFmtId="0" fontId="6" fillId="3" borderId="0" xfId="0" applyFont="1" applyFill="1" applyAlignment="1">
      <alignment vertical="top"/>
    </xf>
    <xf numFmtId="43" fontId="6" fillId="3" borderId="0" xfId="1" applyFont="1" applyFill="1"/>
    <xf numFmtId="164" fontId="6" fillId="3" borderId="0" xfId="0" applyNumberFormat="1" applyFont="1" applyFill="1"/>
    <xf numFmtId="0" fontId="2" fillId="3" borderId="0" xfId="0" applyFont="1" applyFill="1"/>
    <xf numFmtId="43" fontId="6" fillId="3" borderId="0" xfId="0" applyNumberFormat="1" applyFont="1" applyFill="1"/>
    <xf numFmtId="0" fontId="9" fillId="3" borderId="13" xfId="0" applyFont="1" applyFill="1" applyBorder="1" applyAlignment="1" applyProtection="1">
      <alignment horizontal="left" vertical="center" wrapText="1"/>
      <protection locked="0"/>
    </xf>
    <xf numFmtId="0" fontId="9" fillId="3" borderId="0" xfId="0" applyFont="1" applyFill="1" applyBorder="1" applyAlignment="1" applyProtection="1">
      <alignment horizontal="left" vertical="center" wrapText="1"/>
      <protection locked="0"/>
    </xf>
    <xf numFmtId="0" fontId="3" fillId="2" borderId="13" xfId="2" applyFont="1" applyFill="1" applyBorder="1" applyAlignment="1" applyProtection="1">
      <alignment horizontal="center" vertical="center"/>
      <protection locked="0"/>
    </xf>
    <xf numFmtId="0" fontId="3" fillId="2" borderId="0" xfId="2" applyFont="1" applyFill="1" applyBorder="1" applyAlignment="1" applyProtection="1">
      <alignment horizontal="center" vertical="center"/>
      <protection locked="0"/>
    </xf>
    <xf numFmtId="0" fontId="3" fillId="0" borderId="22" xfId="2" applyFont="1" applyFill="1" applyBorder="1" applyAlignment="1" applyProtection="1">
      <alignment horizontal="left" vertical="top" wrapText="1"/>
      <protection locked="0"/>
    </xf>
    <xf numFmtId="0" fontId="3" fillId="0" borderId="23" xfId="2" applyFont="1" applyFill="1" applyBorder="1" applyAlignment="1" applyProtection="1">
      <alignment horizontal="left" vertical="top"/>
      <protection locked="0"/>
    </xf>
    <xf numFmtId="0" fontId="6" fillId="0" borderId="0" xfId="0" applyFont="1" applyFill="1" applyBorder="1" applyAlignment="1" applyProtection="1">
      <alignment horizontal="center" vertical="center" wrapText="1"/>
    </xf>
    <xf numFmtId="43" fontId="6" fillId="0" borderId="0" xfId="1" applyNumberFormat="1" applyFont="1" applyFill="1" applyBorder="1" applyAlignment="1" applyProtection="1">
      <alignment horizontal="right" vertical="center" wrapText="1"/>
    </xf>
    <xf numFmtId="43" fontId="2" fillId="0" borderId="0" xfId="1" applyNumberFormat="1" applyFont="1" applyFill="1" applyBorder="1" applyAlignment="1" applyProtection="1">
      <alignment horizontal="right" vertical="center" wrapText="1"/>
    </xf>
    <xf numFmtId="43" fontId="2" fillId="0" borderId="0" xfId="1" applyNumberFormat="1" applyFont="1" applyFill="1" applyBorder="1" applyAlignment="1" applyProtection="1">
      <alignment horizontal="right" vertical="center" wrapText="1"/>
      <protection locked="0"/>
    </xf>
    <xf numFmtId="43" fontId="3" fillId="0" borderId="0" xfId="1" applyNumberFormat="1" applyFont="1" applyFill="1" applyBorder="1" applyAlignment="1" applyProtection="1">
      <alignment horizontal="right" vertical="center" wrapText="1"/>
      <protection locked="0"/>
    </xf>
    <xf numFmtId="3" fontId="3" fillId="0" borderId="0" xfId="3" applyNumberFormat="1" applyFont="1" applyFill="1" applyBorder="1" applyAlignment="1" applyProtection="1">
      <alignment horizontal="left" vertical="center" wrapText="1"/>
    </xf>
    <xf numFmtId="43" fontId="3" fillId="0" borderId="0" xfId="1" applyNumberFormat="1" applyFont="1" applyFill="1" applyBorder="1" applyAlignment="1" applyProtection="1">
      <alignment horizontal="right" vertical="center" wrapText="1"/>
    </xf>
    <xf numFmtId="0" fontId="7" fillId="0" borderId="0" xfId="0" applyFont="1" applyFill="1" applyBorder="1" applyAlignment="1" applyProtection="1">
      <alignment vertical="center" wrapText="1"/>
    </xf>
    <xf numFmtId="43" fontId="2" fillId="0" borderId="0" xfId="1" applyNumberFormat="1" applyFont="1" applyFill="1" applyBorder="1" applyAlignment="1" applyProtection="1">
      <alignment vertical="center" wrapText="1"/>
    </xf>
    <xf numFmtId="43" fontId="3" fillId="0" borderId="0" xfId="1" applyNumberFormat="1" applyFont="1" applyFill="1" applyBorder="1" applyAlignment="1" applyProtection="1">
      <alignment vertical="center" wrapText="1"/>
      <protection locked="0"/>
    </xf>
    <xf numFmtId="43" fontId="3" fillId="0" borderId="0" xfId="1" applyNumberFormat="1" applyFont="1" applyFill="1" applyBorder="1" applyAlignment="1" applyProtection="1">
      <alignment vertical="center" wrapText="1"/>
    </xf>
    <xf numFmtId="43" fontId="6" fillId="0" borderId="0" xfId="1" applyFont="1" applyFill="1" applyBorder="1" applyAlignment="1" applyProtection="1">
      <alignment horizontal="center" vertical="center" wrapText="1"/>
    </xf>
    <xf numFmtId="3" fontId="2" fillId="0" borderId="0" xfId="6" applyNumberFormat="1" applyFont="1" applyFill="1" applyBorder="1" applyAlignment="1" applyProtection="1">
      <alignment horizontal="right" vertical="center" wrapText="1"/>
      <protection locked="0"/>
    </xf>
    <xf numFmtId="43" fontId="2" fillId="0" borderId="0" xfId="1" applyFont="1" applyFill="1" applyBorder="1" applyAlignment="1" applyProtection="1">
      <alignment horizontal="right" vertical="center" wrapText="1"/>
    </xf>
    <xf numFmtId="3" fontId="3" fillId="0" borderId="0" xfId="3" applyNumberFormat="1" applyFont="1" applyFill="1" applyBorder="1" applyAlignment="1" applyProtection="1">
      <alignment horizontal="right" vertical="center" wrapText="1"/>
      <protection locked="0"/>
    </xf>
    <xf numFmtId="43" fontId="3" fillId="0" borderId="0" xfId="1" applyFont="1" applyFill="1" applyBorder="1" applyAlignment="1" applyProtection="1">
      <alignment horizontal="right" vertical="center" wrapText="1"/>
    </xf>
    <xf numFmtId="164" fontId="3" fillId="0" borderId="0" xfId="3" applyNumberFormat="1" applyFont="1" applyFill="1" applyBorder="1" applyAlignment="1" applyProtection="1">
      <alignment horizontal="right" vertical="center" wrapText="1"/>
    </xf>
    <xf numFmtId="165" fontId="3" fillId="0" borderId="0" xfId="3" applyNumberFormat="1" applyFont="1" applyFill="1" applyBorder="1" applyAlignment="1" applyProtection="1">
      <alignment horizontal="right" vertical="center" wrapText="1"/>
      <protection locked="0"/>
    </xf>
    <xf numFmtId="165" fontId="3" fillId="0" borderId="0" xfId="3" applyNumberFormat="1" applyFont="1" applyFill="1" applyBorder="1" applyAlignment="1" applyProtection="1">
      <alignment horizontal="right" vertical="center" wrapText="1"/>
    </xf>
    <xf numFmtId="4" fontId="2" fillId="0" borderId="0" xfId="6" applyNumberFormat="1" applyFont="1" applyFill="1" applyBorder="1" applyAlignment="1" applyProtection="1">
      <alignment horizontal="right" vertical="center" wrapText="1"/>
    </xf>
    <xf numFmtId="3" fontId="3" fillId="0" borderId="0" xfId="2" applyNumberFormat="1" applyFont="1" applyFill="1" applyBorder="1" applyAlignment="1" applyProtection="1">
      <alignment vertical="center" wrapText="1"/>
      <protection locked="0"/>
    </xf>
    <xf numFmtId="43" fontId="6" fillId="0" borderId="0" xfId="1" applyFont="1" applyFill="1" applyBorder="1" applyAlignment="1" applyProtection="1">
      <alignment horizontal="right" vertical="center" wrapText="1"/>
    </xf>
    <xf numFmtId="4" fontId="3" fillId="0" borderId="0" xfId="3" applyNumberFormat="1" applyFont="1" applyFill="1" applyBorder="1" applyAlignment="1" applyProtection="1">
      <alignment horizontal="right" vertical="center" wrapText="1"/>
    </xf>
    <xf numFmtId="0" fontId="5" fillId="0" borderId="13" xfId="4" applyFont="1" applyFill="1" applyBorder="1" applyAlignment="1" applyProtection="1">
      <alignment vertical="center" wrapText="1"/>
    </xf>
    <xf numFmtId="3" fontId="2" fillId="0" borderId="14" xfId="6" applyNumberFormat="1" applyFont="1" applyFill="1" applyBorder="1" applyAlignment="1" applyProtection="1">
      <alignment horizontal="right" vertical="center" wrapText="1"/>
      <protection locked="0"/>
    </xf>
    <xf numFmtId="0" fontId="2" fillId="0" borderId="13" xfId="4" applyFont="1" applyFill="1" applyBorder="1" applyAlignment="1" applyProtection="1">
      <alignment vertical="center" wrapText="1"/>
    </xf>
    <xf numFmtId="0" fontId="6" fillId="0" borderId="13" xfId="0" applyFont="1" applyFill="1" applyBorder="1" applyProtection="1"/>
    <xf numFmtId="0" fontId="6" fillId="0" borderId="13" xfId="0" applyFont="1" applyFill="1" applyBorder="1" applyAlignment="1" applyProtection="1">
      <alignment horizontal="left" vertical="center" wrapText="1"/>
    </xf>
    <xf numFmtId="3" fontId="3" fillId="0" borderId="14" xfId="3" applyNumberFormat="1" applyFont="1" applyFill="1" applyBorder="1" applyAlignment="1" applyProtection="1">
      <alignment horizontal="right" vertical="center" wrapText="1"/>
      <protection locked="0"/>
    </xf>
    <xf numFmtId="3" fontId="3" fillId="0" borderId="13" xfId="3" applyNumberFormat="1" applyFont="1" applyFill="1" applyBorder="1" applyAlignment="1" applyProtection="1">
      <alignment horizontal="left" vertical="center" wrapText="1"/>
    </xf>
    <xf numFmtId="165" fontId="3" fillId="0" borderId="14" xfId="3" applyNumberFormat="1" applyFont="1" applyFill="1" applyBorder="1" applyAlignment="1" applyProtection="1">
      <alignment horizontal="right" vertical="center" wrapText="1"/>
      <protection locked="0"/>
    </xf>
    <xf numFmtId="0" fontId="8" fillId="0" borderId="13" xfId="4" applyFont="1" applyFill="1" applyBorder="1" applyAlignment="1" applyProtection="1">
      <alignment horizontal="left" vertical="center" wrapText="1"/>
    </xf>
    <xf numFmtId="0" fontId="5" fillId="0" borderId="13" xfId="4" applyFont="1" applyFill="1" applyBorder="1" applyAlignment="1" applyProtection="1">
      <alignment vertical="center"/>
    </xf>
    <xf numFmtId="3" fontId="3" fillId="0" borderId="14" xfId="2" applyNumberFormat="1" applyFont="1" applyFill="1" applyBorder="1" applyAlignment="1" applyProtection="1">
      <alignment horizontal="right" vertical="center" wrapText="1"/>
      <protection locked="0"/>
    </xf>
    <xf numFmtId="0" fontId="6" fillId="0" borderId="13" xfId="4" applyFont="1" applyFill="1" applyBorder="1" applyAlignment="1" applyProtection="1">
      <alignment horizontal="left" vertical="center" wrapText="1"/>
    </xf>
    <xf numFmtId="0" fontId="5" fillId="0" borderId="13" xfId="4" applyFont="1" applyFill="1" applyBorder="1" applyAlignment="1" applyProtection="1">
      <alignment horizontal="left" vertical="center" wrapText="1"/>
    </xf>
    <xf numFmtId="0" fontId="3" fillId="0" borderId="22" xfId="2" applyFont="1" applyFill="1" applyBorder="1" applyAlignment="1" applyProtection="1">
      <alignment horizontal="left" vertical="center" wrapText="1"/>
      <protection locked="0"/>
    </xf>
    <xf numFmtId="0" fontId="3" fillId="0" borderId="23" xfId="2" applyFont="1" applyFill="1" applyBorder="1" applyAlignment="1" applyProtection="1">
      <alignment horizontal="left" vertical="center"/>
      <protection locked="0"/>
    </xf>
    <xf numFmtId="43" fontId="2" fillId="0" borderId="14" xfId="1" applyNumberFormat="1" applyFont="1" applyFill="1" applyBorder="1" applyAlignment="1" applyProtection="1">
      <alignment horizontal="right" vertical="center" wrapText="1"/>
      <protection locked="0"/>
    </xf>
    <xf numFmtId="43" fontId="3" fillId="0" borderId="14" xfId="1" applyNumberFormat="1" applyFont="1" applyFill="1" applyBorder="1" applyAlignment="1" applyProtection="1">
      <alignment horizontal="right" vertical="center" wrapText="1"/>
      <protection locked="0"/>
    </xf>
    <xf numFmtId="0" fontId="3" fillId="3" borderId="13" xfId="2" applyFont="1" applyFill="1" applyBorder="1" applyAlignment="1" applyProtection="1">
      <alignment horizontal="center" vertical="center"/>
      <protection locked="0"/>
    </xf>
    <xf numFmtId="3" fontId="3" fillId="0" borderId="0" xfId="3" applyNumberFormat="1" applyFont="1" applyFill="1" applyBorder="1" applyAlignment="1" applyProtection="1">
      <alignment horizontal="right" vertical="center" wrapText="1"/>
    </xf>
    <xf numFmtId="164" fontId="6" fillId="0" borderId="0" xfId="5" applyNumberFormat="1" applyFont="1" applyFill="1" applyBorder="1" applyAlignment="1" applyProtection="1">
      <alignment horizontal="center" vertical="center" wrapText="1"/>
    </xf>
    <xf numFmtId="164" fontId="2" fillId="0" borderId="0" xfId="6" applyNumberFormat="1" applyFont="1" applyFill="1" applyBorder="1" applyAlignment="1" applyProtection="1">
      <alignment horizontal="right" vertical="center" wrapText="1"/>
    </xf>
    <xf numFmtId="165" fontId="2" fillId="0" borderId="0" xfId="6" applyNumberFormat="1" applyFont="1" applyFill="1" applyBorder="1" applyAlignment="1" applyProtection="1">
      <alignment horizontal="right" vertical="center" wrapText="1"/>
      <protection locked="0"/>
    </xf>
    <xf numFmtId="165" fontId="6" fillId="0" borderId="0" xfId="0" applyNumberFormat="1" applyFont="1" applyFill="1" applyBorder="1" applyAlignment="1" applyProtection="1">
      <alignment horizontal="center" vertical="center" wrapText="1"/>
    </xf>
    <xf numFmtId="165" fontId="3" fillId="0" borderId="0" xfId="3" applyNumberFormat="1" applyFont="1" applyFill="1" applyBorder="1" applyAlignment="1" applyProtection="1">
      <alignment horizontal="left" vertical="center" wrapText="1"/>
    </xf>
    <xf numFmtId="165" fontId="7" fillId="0" borderId="0" xfId="0" applyNumberFormat="1" applyFont="1" applyFill="1" applyBorder="1" applyAlignment="1" applyProtection="1">
      <alignment vertical="center" wrapText="1"/>
    </xf>
    <xf numFmtId="3" fontId="3" fillId="0" borderId="11" xfId="3" applyNumberFormat="1" applyFont="1" applyFill="1" applyBorder="1" applyAlignment="1" applyProtection="1">
      <alignment horizontal="center" vertical="center" wrapText="1"/>
      <protection locked="0"/>
    </xf>
    <xf numFmtId="3" fontId="3" fillId="0" borderId="12" xfId="3" applyNumberFormat="1" applyFont="1" applyFill="1" applyBorder="1" applyAlignment="1" applyProtection="1">
      <alignment horizontal="center" vertical="center" wrapText="1"/>
      <protection locked="0"/>
    </xf>
    <xf numFmtId="0" fontId="8" fillId="0" borderId="13" xfId="4" applyFont="1" applyFill="1" applyBorder="1" applyAlignment="1" applyProtection="1">
      <alignment vertical="center" wrapText="1"/>
      <protection locked="0"/>
    </xf>
    <xf numFmtId="43" fontId="3" fillId="0" borderId="9" xfId="1" applyNumberFormat="1" applyFont="1" applyFill="1" applyBorder="1" applyAlignment="1" applyProtection="1">
      <alignment vertical="center" wrapText="1"/>
    </xf>
    <xf numFmtId="43" fontId="3" fillId="0" borderId="9" xfId="1" applyNumberFormat="1" applyFont="1" applyFill="1" applyBorder="1" applyAlignment="1" applyProtection="1">
      <alignment vertical="center" wrapText="1"/>
      <protection locked="0"/>
    </xf>
    <xf numFmtId="43" fontId="3" fillId="0" borderId="25" xfId="1" applyNumberFormat="1" applyFont="1" applyFill="1" applyBorder="1" applyAlignment="1" applyProtection="1">
      <alignment vertical="center" wrapText="1"/>
      <protection locked="0"/>
    </xf>
    <xf numFmtId="0" fontId="8" fillId="0" borderId="32" xfId="4" applyFont="1" applyFill="1" applyBorder="1" applyAlignment="1" applyProtection="1">
      <alignment vertical="center" wrapText="1"/>
      <protection locked="0"/>
    </xf>
    <xf numFmtId="43" fontId="3" fillId="0" borderId="9" xfId="1" applyFont="1" applyFill="1" applyBorder="1" applyAlignment="1" applyProtection="1">
      <alignment vertical="center" wrapText="1"/>
    </xf>
    <xf numFmtId="3" fontId="3" fillId="0" borderId="9" xfId="2" applyNumberFormat="1" applyFont="1" applyFill="1" applyBorder="1" applyAlignment="1" applyProtection="1">
      <alignment vertical="center" wrapText="1"/>
      <protection locked="0"/>
    </xf>
    <xf numFmtId="3" fontId="3" fillId="0" borderId="25" xfId="2" applyNumberFormat="1" applyFont="1" applyFill="1" applyBorder="1" applyAlignment="1" applyProtection="1">
      <alignment vertical="center" wrapText="1"/>
      <protection locked="0"/>
    </xf>
    <xf numFmtId="0" fontId="8" fillId="0" borderId="32" xfId="4" applyFont="1" applyFill="1" applyBorder="1" applyAlignment="1" applyProtection="1">
      <alignment horizontal="left" vertical="center" wrapText="1"/>
      <protection locked="0"/>
    </xf>
    <xf numFmtId="4" fontId="3" fillId="0" borderId="9" xfId="2" applyNumberFormat="1" applyFont="1" applyFill="1" applyBorder="1" applyAlignment="1" applyProtection="1">
      <alignment vertical="center" wrapText="1"/>
    </xf>
    <xf numFmtId="165" fontId="6" fillId="0" borderId="13" xfId="0" applyNumberFormat="1" applyFont="1" applyFill="1" applyBorder="1" applyAlignment="1" applyProtection="1">
      <alignment horizontal="left" vertical="center" wrapText="1"/>
    </xf>
    <xf numFmtId="165" fontId="2" fillId="0" borderId="14" xfId="6" applyNumberFormat="1" applyFont="1" applyFill="1" applyBorder="1" applyAlignment="1" applyProtection="1">
      <alignment horizontal="right" vertical="center" wrapText="1"/>
      <protection locked="0"/>
    </xf>
    <xf numFmtId="165" fontId="5" fillId="0" borderId="13" xfId="4" applyNumberFormat="1" applyFont="1" applyFill="1" applyBorder="1" applyAlignment="1" applyProtection="1">
      <alignment vertical="center" wrapText="1"/>
    </xf>
    <xf numFmtId="165" fontId="3" fillId="0" borderId="13" xfId="3" applyNumberFormat="1" applyFont="1" applyFill="1" applyBorder="1" applyAlignment="1" applyProtection="1">
      <alignment horizontal="left" vertical="center" wrapText="1"/>
    </xf>
    <xf numFmtId="165" fontId="8" fillId="0" borderId="13" xfId="4" applyNumberFormat="1" applyFont="1" applyFill="1" applyBorder="1" applyAlignment="1" applyProtection="1">
      <alignment horizontal="left" vertical="center" wrapText="1"/>
    </xf>
    <xf numFmtId="165" fontId="5" fillId="0" borderId="13" xfId="4" applyNumberFormat="1" applyFont="1" applyFill="1" applyBorder="1" applyAlignment="1" applyProtection="1">
      <alignment vertical="center"/>
    </xf>
    <xf numFmtId="165" fontId="5" fillId="0" borderId="13" xfId="4" applyNumberFormat="1" applyFont="1" applyFill="1" applyBorder="1" applyAlignment="1" applyProtection="1">
      <alignment horizontal="left" vertical="center" wrapText="1"/>
    </xf>
    <xf numFmtId="0" fontId="2" fillId="3" borderId="13" xfId="2" applyFont="1" applyFill="1" applyBorder="1" applyAlignment="1">
      <alignment horizontal="left" vertical="center"/>
    </xf>
    <xf numFmtId="0" fontId="2" fillId="3" borderId="0" xfId="2" applyFont="1" applyFill="1" applyBorder="1" applyAlignment="1">
      <alignment horizontal="left" vertical="center"/>
    </xf>
    <xf numFmtId="0" fontId="2" fillId="3" borderId="14" xfId="2" applyFont="1" applyFill="1" applyBorder="1" applyAlignment="1">
      <alignment horizontal="left" vertical="center"/>
    </xf>
    <xf numFmtId="0" fontId="2" fillId="3" borderId="13" xfId="2" applyFont="1" applyFill="1" applyBorder="1" applyAlignment="1">
      <alignment horizontal="left" vertical="center" wrapText="1"/>
    </xf>
    <xf numFmtId="0" fontId="2" fillId="3" borderId="0" xfId="2" applyFont="1" applyFill="1" applyBorder="1" applyAlignment="1">
      <alignment horizontal="left" vertical="center" wrapText="1"/>
    </xf>
    <xf numFmtId="0" fontId="2" fillId="3" borderId="14" xfId="2" applyFont="1" applyFill="1" applyBorder="1" applyAlignment="1">
      <alignment horizontal="left" vertical="center" wrapText="1"/>
    </xf>
    <xf numFmtId="0" fontId="9" fillId="3" borderId="13" xfId="0" applyFont="1" applyFill="1" applyBorder="1" applyAlignment="1" applyProtection="1">
      <alignment horizontal="left" vertical="center" wrapText="1"/>
      <protection locked="0"/>
    </xf>
    <xf numFmtId="0" fontId="9" fillId="3" borderId="0" xfId="0" applyFont="1" applyFill="1" applyBorder="1" applyAlignment="1" applyProtection="1">
      <alignment horizontal="left" vertical="center" wrapText="1"/>
      <protection locked="0"/>
    </xf>
    <xf numFmtId="0" fontId="9" fillId="3" borderId="14" xfId="0" applyFont="1" applyFill="1" applyBorder="1" applyAlignment="1" applyProtection="1">
      <alignment horizontal="left" vertical="center" wrapText="1"/>
      <protection locked="0"/>
    </xf>
    <xf numFmtId="0" fontId="2" fillId="3" borderId="31" xfId="2" applyFont="1" applyFill="1" applyBorder="1" applyAlignment="1" applyProtection="1">
      <alignment horizontal="left" vertical="center" wrapText="1"/>
      <protection locked="0"/>
    </xf>
    <xf numFmtId="0" fontId="2" fillId="3" borderId="27" xfId="2" applyFont="1" applyFill="1" applyBorder="1" applyAlignment="1" applyProtection="1">
      <alignment horizontal="left" vertical="center" wrapText="1"/>
      <protection locked="0"/>
    </xf>
    <xf numFmtId="0" fontId="2" fillId="3" borderId="28" xfId="2" applyFont="1" applyFill="1" applyBorder="1" applyAlignment="1" applyProtection="1">
      <alignment horizontal="left" vertical="center" wrapText="1"/>
      <protection locked="0"/>
    </xf>
    <xf numFmtId="0" fontId="2" fillId="3" borderId="30" xfId="2" applyFont="1" applyFill="1" applyBorder="1" applyAlignment="1" applyProtection="1">
      <alignment horizontal="left" vertical="center" wrapText="1"/>
      <protection locked="0"/>
    </xf>
    <xf numFmtId="0" fontId="2" fillId="3" borderId="29" xfId="2" applyFont="1" applyFill="1" applyBorder="1" applyAlignment="1" applyProtection="1">
      <alignment horizontal="left" vertical="center" wrapText="1"/>
      <protection locked="0"/>
    </xf>
    <xf numFmtId="0" fontId="2" fillId="3" borderId="36" xfId="2" applyFont="1" applyFill="1" applyBorder="1" applyAlignment="1" applyProtection="1">
      <alignment horizontal="left" vertical="center" wrapText="1"/>
      <protection locked="0"/>
    </xf>
    <xf numFmtId="0" fontId="3" fillId="0" borderId="18" xfId="2" applyFont="1" applyFill="1" applyBorder="1" applyAlignment="1" applyProtection="1">
      <alignment horizontal="left" vertical="center"/>
      <protection locked="0"/>
    </xf>
    <xf numFmtId="0" fontId="3" fillId="0" borderId="22" xfId="2" applyFont="1" applyFill="1" applyBorder="1" applyAlignment="1" applyProtection="1">
      <alignment horizontal="left" vertical="center"/>
      <protection locked="0"/>
    </xf>
    <xf numFmtId="0" fontId="3" fillId="0" borderId="19" xfId="2" applyFont="1" applyFill="1" applyBorder="1" applyAlignment="1" applyProtection="1">
      <alignment horizontal="center" vertical="center"/>
      <protection locked="0"/>
    </xf>
    <xf numFmtId="0" fontId="3" fillId="0" borderId="20" xfId="2" applyFont="1" applyFill="1" applyBorder="1" applyAlignment="1" applyProtection="1">
      <alignment horizontal="center" vertical="center"/>
      <protection locked="0"/>
    </xf>
    <xf numFmtId="0" fontId="3" fillId="0" borderId="21" xfId="2" applyFont="1" applyFill="1" applyBorder="1" applyAlignment="1" applyProtection="1">
      <alignment horizontal="center" vertical="center"/>
      <protection locked="0"/>
    </xf>
    <xf numFmtId="0" fontId="2" fillId="0" borderId="13" xfId="2" applyFont="1" applyFill="1" applyBorder="1" applyAlignment="1" applyProtection="1">
      <alignment horizontal="center" vertical="center" wrapText="1"/>
      <protection locked="0"/>
    </xf>
    <xf numFmtId="0" fontId="2" fillId="0" borderId="0" xfId="2" applyFont="1" applyFill="1" applyBorder="1" applyAlignment="1" applyProtection="1">
      <alignment horizontal="center" vertical="center" wrapText="1"/>
      <protection locked="0"/>
    </xf>
    <xf numFmtId="0" fontId="2" fillId="0" borderId="14" xfId="2" applyFont="1" applyFill="1" applyBorder="1" applyAlignment="1" applyProtection="1">
      <alignment horizontal="center" vertical="center" wrapText="1"/>
      <protection locked="0"/>
    </xf>
    <xf numFmtId="0" fontId="2" fillId="0" borderId="24" xfId="2" applyFont="1" applyFill="1" applyBorder="1" applyAlignment="1" applyProtection="1">
      <alignment horizontal="center" vertical="center" wrapText="1"/>
      <protection locked="0"/>
    </xf>
    <xf numFmtId="0" fontId="2" fillId="0" borderId="9" xfId="2" applyFont="1" applyFill="1" applyBorder="1" applyAlignment="1" applyProtection="1">
      <alignment horizontal="center" vertical="center" wrapText="1"/>
      <protection locked="0"/>
    </xf>
    <xf numFmtId="0" fontId="2" fillId="0" borderId="25" xfId="2" applyFont="1" applyFill="1" applyBorder="1" applyAlignment="1" applyProtection="1">
      <alignment horizontal="center" vertical="center" wrapText="1"/>
      <protection locked="0"/>
    </xf>
    <xf numFmtId="0" fontId="2" fillId="2" borderId="15" xfId="2" applyFont="1" applyFill="1" applyBorder="1" applyAlignment="1" applyProtection="1">
      <alignment horizontal="left" vertical="center"/>
      <protection locked="0"/>
    </xf>
    <xf numFmtId="0" fontId="2" fillId="2" borderId="16" xfId="2" applyFont="1" applyFill="1" applyBorder="1" applyAlignment="1" applyProtection="1">
      <alignment horizontal="left" vertical="center"/>
      <protection locked="0"/>
    </xf>
    <xf numFmtId="0" fontId="2" fillId="2" borderId="17" xfId="2" applyFont="1" applyFill="1" applyBorder="1" applyAlignment="1" applyProtection="1">
      <alignment horizontal="left" vertical="center"/>
      <protection locked="0"/>
    </xf>
    <xf numFmtId="0" fontId="3" fillId="2" borderId="13" xfId="2" applyFont="1" applyFill="1" applyBorder="1" applyAlignment="1" applyProtection="1">
      <alignment horizontal="center" vertical="center" wrapText="1"/>
      <protection locked="0"/>
    </xf>
    <xf numFmtId="0" fontId="3" fillId="2" borderId="0" xfId="2" applyFont="1" applyFill="1" applyBorder="1" applyAlignment="1" applyProtection="1">
      <alignment horizontal="center" vertical="center" wrapText="1"/>
      <protection locked="0"/>
    </xf>
    <xf numFmtId="0" fontId="3" fillId="2" borderId="14" xfId="2" applyFont="1" applyFill="1" applyBorder="1" applyAlignment="1" applyProtection="1">
      <alignment horizontal="center" vertical="center" wrapText="1"/>
      <protection locked="0"/>
    </xf>
    <xf numFmtId="0" fontId="3" fillId="2" borderId="4" xfId="2" applyFont="1" applyFill="1" applyBorder="1" applyAlignment="1" applyProtection="1">
      <alignment horizontal="center" vertical="center"/>
      <protection locked="0"/>
    </xf>
    <xf numFmtId="0" fontId="3" fillId="2" borderId="5" xfId="2" applyFont="1" applyFill="1" applyBorder="1" applyAlignment="1" applyProtection="1">
      <alignment horizontal="center" vertical="center"/>
      <protection locked="0"/>
    </xf>
    <xf numFmtId="0" fontId="3" fillId="2" borderId="6" xfId="2" applyFont="1" applyFill="1" applyBorder="1" applyAlignment="1" applyProtection="1">
      <alignment horizontal="center" vertical="center"/>
      <protection locked="0"/>
    </xf>
    <xf numFmtId="0" fontId="3" fillId="2" borderId="7" xfId="2" applyFont="1" applyFill="1" applyBorder="1" applyAlignment="1" applyProtection="1">
      <alignment horizontal="center" vertical="center"/>
      <protection locked="0"/>
    </xf>
    <xf numFmtId="0" fontId="3" fillId="2" borderId="11" xfId="2" applyFont="1" applyFill="1" applyBorder="1" applyAlignment="1" applyProtection="1">
      <alignment horizontal="center" vertical="center"/>
      <protection locked="0"/>
    </xf>
    <xf numFmtId="0" fontId="3" fillId="2" borderId="12" xfId="2" applyFont="1" applyFill="1" applyBorder="1" applyAlignment="1" applyProtection="1">
      <alignment horizontal="center" vertical="center"/>
      <protection locked="0"/>
    </xf>
    <xf numFmtId="0" fontId="7" fillId="0" borderId="13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Fill="1" applyBorder="1" applyAlignment="1" applyProtection="1">
      <alignment horizontal="left" vertical="center" wrapText="1"/>
      <protection locked="0"/>
    </xf>
    <xf numFmtId="0" fontId="7" fillId="0" borderId="14" xfId="0" applyFont="1" applyFill="1" applyBorder="1" applyAlignment="1" applyProtection="1">
      <alignment horizontal="left" vertical="center" wrapText="1"/>
      <protection locked="0"/>
    </xf>
    <xf numFmtId="0" fontId="3" fillId="2" borderId="1" xfId="2" applyFont="1" applyFill="1" applyBorder="1" applyAlignment="1" applyProtection="1">
      <alignment horizontal="center" wrapText="1"/>
      <protection locked="0"/>
    </xf>
    <xf numFmtId="0" fontId="3" fillId="2" borderId="2" xfId="2" applyFont="1" applyFill="1" applyBorder="1" applyAlignment="1" applyProtection="1">
      <alignment horizontal="center" wrapText="1"/>
      <protection locked="0"/>
    </xf>
    <xf numFmtId="0" fontId="3" fillId="2" borderId="3" xfId="2" applyFont="1" applyFill="1" applyBorder="1" applyAlignment="1" applyProtection="1">
      <alignment horizontal="center" wrapText="1"/>
      <protection locked="0"/>
    </xf>
    <xf numFmtId="0" fontId="3" fillId="2" borderId="33" xfId="2" applyFont="1" applyFill="1" applyBorder="1" applyAlignment="1" applyProtection="1">
      <alignment horizontal="center" wrapText="1"/>
      <protection locked="0"/>
    </xf>
    <xf numFmtId="0" fontId="3" fillId="2" borderId="0" xfId="2" applyFont="1" applyFill="1" applyBorder="1" applyAlignment="1" applyProtection="1">
      <alignment horizontal="center" wrapText="1"/>
      <protection locked="0"/>
    </xf>
    <xf numFmtId="0" fontId="3" fillId="2" borderId="34" xfId="2" applyFont="1" applyFill="1" applyBorder="1" applyAlignment="1" applyProtection="1">
      <alignment horizontal="center" wrapText="1"/>
      <protection locked="0"/>
    </xf>
    <xf numFmtId="0" fontId="3" fillId="2" borderId="8" xfId="2" applyFont="1" applyFill="1" applyBorder="1" applyAlignment="1" applyProtection="1">
      <alignment horizontal="center" wrapText="1"/>
      <protection locked="0"/>
    </xf>
    <xf numFmtId="0" fontId="3" fillId="2" borderId="9" xfId="2" applyFont="1" applyFill="1" applyBorder="1" applyAlignment="1" applyProtection="1">
      <alignment horizontal="center" wrapText="1"/>
      <protection locked="0"/>
    </xf>
    <xf numFmtId="0" fontId="3" fillId="2" borderId="10" xfId="2" applyFont="1" applyFill="1" applyBorder="1" applyAlignment="1" applyProtection="1">
      <alignment horizontal="center" wrapText="1"/>
      <protection locked="0"/>
    </xf>
    <xf numFmtId="0" fontId="3" fillId="3" borderId="2" xfId="2" applyFont="1" applyFill="1" applyBorder="1" applyAlignment="1" applyProtection="1">
      <alignment horizontal="center" vertical="center"/>
      <protection locked="0"/>
    </xf>
    <xf numFmtId="3" fontId="3" fillId="0" borderId="15" xfId="3" applyNumberFormat="1" applyFont="1" applyFill="1" applyBorder="1" applyAlignment="1" applyProtection="1">
      <alignment horizontal="center" vertical="center" wrapText="1"/>
      <protection locked="0"/>
    </xf>
    <xf numFmtId="3" fontId="3" fillId="0" borderId="16" xfId="3" applyNumberFormat="1" applyFont="1" applyFill="1" applyBorder="1" applyAlignment="1" applyProtection="1">
      <alignment horizontal="center" vertical="center" wrapText="1"/>
      <protection locked="0"/>
    </xf>
    <xf numFmtId="3" fontId="3" fillId="0" borderId="17" xfId="3" applyNumberFormat="1" applyFont="1" applyFill="1" applyBorder="1" applyAlignment="1" applyProtection="1">
      <alignment horizontal="center" vertical="center" wrapText="1"/>
      <protection locked="0"/>
    </xf>
    <xf numFmtId="3" fontId="3" fillId="0" borderId="4" xfId="3" applyNumberFormat="1" applyFont="1" applyFill="1" applyBorder="1" applyAlignment="1" applyProtection="1">
      <alignment horizontal="center" vertical="center" wrapText="1"/>
      <protection locked="0"/>
    </xf>
    <xf numFmtId="3" fontId="3" fillId="0" borderId="6" xfId="3" applyNumberFormat="1" applyFont="1" applyFill="1" applyBorder="1" applyAlignment="1" applyProtection="1">
      <alignment horizontal="center" vertical="center" wrapText="1"/>
      <protection locked="0"/>
    </xf>
    <xf numFmtId="3" fontId="3" fillId="0" borderId="11" xfId="3" applyNumberFormat="1" applyFont="1" applyFill="1" applyBorder="1" applyAlignment="1" applyProtection="1">
      <alignment horizontal="center" vertical="center" wrapText="1"/>
      <protection locked="0"/>
    </xf>
    <xf numFmtId="164" fontId="3" fillId="0" borderId="4" xfId="5" applyFont="1" applyFill="1" applyBorder="1" applyAlignment="1" applyProtection="1">
      <alignment horizontal="center" vertical="center" wrapText="1"/>
      <protection locked="0"/>
    </xf>
    <xf numFmtId="164" fontId="3" fillId="0" borderId="6" xfId="5" applyFont="1" applyFill="1" applyBorder="1" applyAlignment="1" applyProtection="1">
      <alignment horizontal="center" vertical="center" wrapText="1"/>
      <protection locked="0"/>
    </xf>
    <xf numFmtId="164" fontId="3" fillId="0" borderId="11" xfId="5" applyFont="1" applyFill="1" applyBorder="1" applyAlignment="1" applyProtection="1">
      <alignment horizontal="center" vertical="center" wrapText="1"/>
      <protection locked="0"/>
    </xf>
    <xf numFmtId="3" fontId="3" fillId="0" borderId="5" xfId="3" applyNumberFormat="1" applyFont="1" applyFill="1" applyBorder="1" applyAlignment="1" applyProtection="1">
      <alignment horizontal="center" vertical="center" wrapText="1"/>
      <protection locked="0"/>
    </xf>
    <xf numFmtId="3" fontId="3" fillId="0" borderId="7" xfId="3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4" applyFont="1" applyFill="1" applyBorder="1" applyAlignment="1" applyProtection="1">
      <alignment horizontal="center" vertical="center" wrapText="1"/>
      <protection locked="0"/>
    </xf>
    <xf numFmtId="0" fontId="8" fillId="0" borderId="14" xfId="4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7" fillId="0" borderId="14" xfId="0" applyFont="1" applyFill="1" applyBorder="1" applyAlignment="1" applyProtection="1">
      <alignment horizontal="center" vertical="center" wrapText="1"/>
    </xf>
    <xf numFmtId="3" fontId="3" fillId="0" borderId="13" xfId="2" applyNumberFormat="1" applyFont="1" applyFill="1" applyBorder="1" applyAlignment="1" applyProtection="1">
      <alignment horizontal="center" vertical="center" wrapText="1"/>
    </xf>
    <xf numFmtId="3" fontId="3" fillId="0" borderId="0" xfId="2" applyNumberFormat="1" applyFont="1" applyFill="1" applyBorder="1" applyAlignment="1" applyProtection="1">
      <alignment horizontal="center" vertical="center" wrapText="1"/>
    </xf>
    <xf numFmtId="3" fontId="3" fillId="0" borderId="14" xfId="2" applyNumberFormat="1" applyFont="1" applyFill="1" applyBorder="1" applyAlignment="1" applyProtection="1">
      <alignment horizontal="center" vertical="center" wrapText="1"/>
    </xf>
    <xf numFmtId="3" fontId="3" fillId="0" borderId="24" xfId="2" applyNumberFormat="1" applyFont="1" applyFill="1" applyBorder="1" applyAlignment="1" applyProtection="1">
      <alignment horizontal="center" vertical="center" wrapText="1"/>
    </xf>
    <xf numFmtId="3" fontId="3" fillId="0" borderId="9" xfId="2" applyNumberFormat="1" applyFont="1" applyFill="1" applyBorder="1" applyAlignment="1" applyProtection="1">
      <alignment horizontal="center" vertical="center" wrapText="1"/>
    </xf>
    <xf numFmtId="0" fontId="3" fillId="0" borderId="19" xfId="2" applyFont="1" applyFill="1" applyBorder="1" applyAlignment="1" applyProtection="1">
      <alignment horizontal="center" vertical="top"/>
      <protection locked="0"/>
    </xf>
    <xf numFmtId="0" fontId="3" fillId="0" borderId="20" xfId="2" applyFont="1" applyFill="1" applyBorder="1" applyAlignment="1" applyProtection="1">
      <alignment horizontal="center" vertical="top"/>
      <protection locked="0"/>
    </xf>
    <xf numFmtId="0" fontId="3" fillId="0" borderId="21" xfId="2" applyFont="1" applyFill="1" applyBorder="1" applyAlignment="1" applyProtection="1">
      <alignment horizontal="center" vertical="top"/>
      <protection locked="0"/>
    </xf>
    <xf numFmtId="0" fontId="2" fillId="0" borderId="13" xfId="2" applyFont="1" applyFill="1" applyBorder="1" applyAlignment="1" applyProtection="1">
      <alignment horizontal="center" vertical="top" wrapText="1"/>
      <protection locked="0"/>
    </xf>
    <xf numFmtId="0" fontId="2" fillId="0" borderId="0" xfId="2" applyFont="1" applyFill="1" applyBorder="1" applyAlignment="1" applyProtection="1">
      <alignment horizontal="center" vertical="top" wrapText="1"/>
      <protection locked="0"/>
    </xf>
    <xf numFmtId="0" fontId="2" fillId="0" borderId="14" xfId="2" applyFont="1" applyFill="1" applyBorder="1" applyAlignment="1" applyProtection="1">
      <alignment horizontal="center" vertical="top" wrapText="1"/>
      <protection locked="0"/>
    </xf>
    <xf numFmtId="0" fontId="2" fillId="0" borderId="24" xfId="2" applyFont="1" applyFill="1" applyBorder="1" applyAlignment="1" applyProtection="1">
      <alignment horizontal="center" vertical="top" wrapText="1"/>
      <protection locked="0"/>
    </xf>
    <xf numFmtId="0" fontId="2" fillId="0" borderId="9" xfId="2" applyFont="1" applyFill="1" applyBorder="1" applyAlignment="1" applyProtection="1">
      <alignment horizontal="center" vertical="top" wrapText="1"/>
      <protection locked="0"/>
    </xf>
    <xf numFmtId="0" fontId="2" fillId="0" borderId="25" xfId="2" applyFont="1" applyFill="1" applyBorder="1" applyAlignment="1" applyProtection="1">
      <alignment horizontal="center" vertical="top" wrapText="1"/>
      <protection locked="0"/>
    </xf>
    <xf numFmtId="0" fontId="7" fillId="0" borderId="13" xfId="0" applyFont="1" applyBorder="1" applyAlignment="1" applyProtection="1">
      <alignment horizontal="left" vertical="center" wrapText="1"/>
      <protection locked="0"/>
    </xf>
    <xf numFmtId="0" fontId="7" fillId="0" borderId="0" xfId="0" applyFont="1" applyBorder="1" applyAlignment="1" applyProtection="1">
      <alignment horizontal="left" vertical="center" wrapText="1"/>
      <protection locked="0"/>
    </xf>
    <xf numFmtId="0" fontId="7" fillId="0" borderId="14" xfId="0" applyFont="1" applyBorder="1" applyAlignment="1" applyProtection="1">
      <alignment horizontal="left" vertical="center" wrapText="1"/>
      <protection locked="0"/>
    </xf>
    <xf numFmtId="0" fontId="8" fillId="0" borderId="2" xfId="4" applyFont="1" applyFill="1" applyBorder="1" applyAlignment="1" applyProtection="1">
      <alignment horizontal="center" vertical="center" wrapText="1"/>
      <protection locked="0"/>
    </xf>
    <xf numFmtId="0" fontId="8" fillId="0" borderId="26" xfId="4" applyFont="1" applyFill="1" applyBorder="1" applyAlignment="1" applyProtection="1">
      <alignment horizontal="center" vertical="center" wrapText="1"/>
      <protection locked="0"/>
    </xf>
    <xf numFmtId="0" fontId="3" fillId="2" borderId="2" xfId="2" applyFont="1" applyFill="1" applyBorder="1" applyAlignment="1" applyProtection="1">
      <alignment horizontal="center" vertical="center"/>
      <protection locked="0"/>
    </xf>
    <xf numFmtId="0" fontId="7" fillId="0" borderId="32" xfId="0" applyFont="1" applyBorder="1" applyAlignment="1" applyProtection="1">
      <alignment horizontal="left" vertical="center" wrapText="1"/>
      <protection locked="0"/>
    </xf>
    <xf numFmtId="0" fontId="7" fillId="0" borderId="2" xfId="0" applyFont="1" applyBorder="1" applyAlignment="1" applyProtection="1">
      <alignment horizontal="left" vertical="center" wrapText="1"/>
      <protection locked="0"/>
    </xf>
    <xf numFmtId="0" fontId="7" fillId="0" borderId="26" xfId="0" applyFont="1" applyBorder="1" applyAlignment="1" applyProtection="1">
      <alignment horizontal="left" vertical="center" wrapText="1"/>
      <protection locked="0"/>
    </xf>
    <xf numFmtId="0" fontId="7" fillId="0" borderId="9" xfId="0" applyFont="1" applyBorder="1" applyAlignment="1" applyProtection="1">
      <alignment horizontal="left" vertical="center" wrapText="1"/>
      <protection locked="0"/>
    </xf>
    <xf numFmtId="0" fontId="7" fillId="0" borderId="25" xfId="0" applyFont="1" applyBorder="1" applyAlignment="1" applyProtection="1">
      <alignment horizontal="left" vertical="center" wrapText="1"/>
      <protection locked="0"/>
    </xf>
    <xf numFmtId="3" fontId="3" fillId="0" borderId="2" xfId="3" applyNumberFormat="1" applyFont="1" applyFill="1" applyBorder="1" applyAlignment="1" applyProtection="1">
      <alignment horizontal="center" vertical="center" wrapText="1"/>
      <protection locked="0"/>
    </xf>
    <xf numFmtId="3" fontId="3" fillId="0" borderId="26" xfId="3" applyNumberFormat="1" applyFont="1" applyFill="1" applyBorder="1" applyAlignment="1" applyProtection="1">
      <alignment horizontal="center" vertical="center" wrapText="1"/>
      <protection locked="0"/>
    </xf>
    <xf numFmtId="0" fontId="3" fillId="2" borderId="2" xfId="2" applyFont="1" applyFill="1" applyBorder="1" applyAlignment="1" applyProtection="1">
      <alignment horizontal="center" vertical="center" wrapText="1"/>
      <protection locked="0"/>
    </xf>
    <xf numFmtId="0" fontId="3" fillId="2" borderId="26" xfId="2" applyFont="1" applyFill="1" applyBorder="1" applyAlignment="1" applyProtection="1">
      <alignment horizontal="center" vertical="center" wrapText="1"/>
      <protection locked="0"/>
    </xf>
    <xf numFmtId="0" fontId="3" fillId="2" borderId="13" xfId="2" applyFont="1" applyFill="1" applyBorder="1" applyAlignment="1" applyProtection="1">
      <alignment horizontal="center" vertical="center"/>
      <protection locked="0"/>
    </xf>
    <xf numFmtId="0" fontId="3" fillId="2" borderId="0" xfId="2" applyFont="1" applyFill="1" applyBorder="1" applyAlignment="1" applyProtection="1">
      <alignment horizontal="center" vertical="center"/>
      <protection locked="0"/>
    </xf>
    <xf numFmtId="0" fontId="2" fillId="2" borderId="13" xfId="2" applyFont="1" applyFill="1" applyBorder="1" applyAlignment="1" applyProtection="1">
      <alignment horizontal="left" vertical="center" wrapText="1"/>
      <protection locked="0"/>
    </xf>
    <xf numFmtId="0" fontId="2" fillId="2" borderId="0" xfId="2" applyFont="1" applyFill="1" applyBorder="1" applyAlignment="1" applyProtection="1">
      <alignment horizontal="left" vertical="center" wrapText="1"/>
      <protection locked="0"/>
    </xf>
    <xf numFmtId="0" fontId="2" fillId="2" borderId="14" xfId="2" applyFont="1" applyFill="1" applyBorder="1" applyAlignment="1" applyProtection="1">
      <alignment horizontal="left" vertical="center" wrapText="1"/>
      <protection locked="0"/>
    </xf>
    <xf numFmtId="0" fontId="3" fillId="2" borderId="26" xfId="2" applyFont="1" applyFill="1" applyBorder="1" applyAlignment="1" applyProtection="1">
      <alignment horizontal="center" vertical="center"/>
      <protection locked="0"/>
    </xf>
    <xf numFmtId="0" fontId="3" fillId="2" borderId="19" xfId="2" applyFont="1" applyFill="1" applyBorder="1" applyAlignment="1" applyProtection="1">
      <alignment horizontal="center" vertical="center"/>
      <protection locked="0"/>
    </xf>
    <xf numFmtId="0" fontId="3" fillId="2" borderId="20" xfId="2" applyFont="1" applyFill="1" applyBorder="1" applyAlignment="1" applyProtection="1">
      <alignment horizontal="center" vertical="center"/>
      <protection locked="0"/>
    </xf>
    <xf numFmtId="0" fontId="3" fillId="2" borderId="21" xfId="2" applyFont="1" applyFill="1" applyBorder="1" applyAlignment="1" applyProtection="1">
      <alignment horizontal="center" vertical="center"/>
      <protection locked="0"/>
    </xf>
    <xf numFmtId="0" fontId="7" fillId="3" borderId="32" xfId="0" applyFont="1" applyFill="1" applyBorder="1" applyAlignment="1" applyProtection="1">
      <alignment horizontal="left" vertical="center" wrapText="1"/>
      <protection locked="0"/>
    </xf>
    <xf numFmtId="0" fontId="7" fillId="3" borderId="2" xfId="0" applyFont="1" applyFill="1" applyBorder="1" applyAlignment="1" applyProtection="1">
      <alignment horizontal="left" vertical="center" wrapText="1"/>
      <protection locked="0"/>
    </xf>
    <xf numFmtId="0" fontId="7" fillId="3" borderId="26" xfId="0" applyFont="1" applyFill="1" applyBorder="1" applyAlignment="1" applyProtection="1">
      <alignment horizontal="left" vertical="center" wrapText="1"/>
      <protection locked="0"/>
    </xf>
    <xf numFmtId="0" fontId="7" fillId="3" borderId="13" xfId="0" applyFont="1" applyFill="1" applyBorder="1" applyAlignment="1" applyProtection="1">
      <alignment horizontal="left" vertical="center" wrapText="1"/>
      <protection locked="0"/>
    </xf>
    <xf numFmtId="0" fontId="7" fillId="3" borderId="0" xfId="0" applyFont="1" applyFill="1" applyBorder="1" applyAlignment="1" applyProtection="1">
      <alignment horizontal="left" vertical="center" wrapText="1"/>
      <protection locked="0"/>
    </xf>
    <xf numFmtId="0" fontId="7" fillId="3" borderId="14" xfId="0" applyFont="1" applyFill="1" applyBorder="1" applyAlignment="1" applyProtection="1">
      <alignment horizontal="left" vertical="center" wrapText="1"/>
      <protection locked="0"/>
    </xf>
    <xf numFmtId="0" fontId="2" fillId="0" borderId="32" xfId="2" applyFont="1" applyFill="1" applyBorder="1" applyAlignment="1" applyProtection="1">
      <alignment horizontal="center" vertical="center" wrapText="1"/>
      <protection locked="0"/>
    </xf>
    <xf numFmtId="0" fontId="2" fillId="0" borderId="2" xfId="2" applyFont="1" applyFill="1" applyBorder="1" applyAlignment="1" applyProtection="1">
      <alignment horizontal="center" vertical="center" wrapText="1"/>
      <protection locked="0"/>
    </xf>
    <xf numFmtId="0" fontId="2" fillId="0" borderId="26" xfId="2" applyFont="1" applyFill="1" applyBorder="1" applyAlignment="1" applyProtection="1">
      <alignment horizontal="center" vertical="center" wrapText="1"/>
      <protection locked="0"/>
    </xf>
    <xf numFmtId="165" fontId="7" fillId="0" borderId="0" xfId="0" applyNumberFormat="1" applyFont="1" applyFill="1" applyBorder="1" applyAlignment="1" applyProtection="1">
      <alignment horizontal="center" vertical="center" wrapText="1"/>
    </xf>
    <xf numFmtId="165" fontId="7" fillId="0" borderId="14" xfId="0" applyNumberFormat="1" applyFont="1" applyFill="1" applyBorder="1" applyAlignment="1" applyProtection="1">
      <alignment horizontal="center" vertical="center" wrapText="1"/>
    </xf>
    <xf numFmtId="165" fontId="3" fillId="0" borderId="13" xfId="2" applyNumberFormat="1" applyFont="1" applyFill="1" applyBorder="1" applyAlignment="1" applyProtection="1">
      <alignment horizontal="center" vertical="center" wrapText="1"/>
    </xf>
    <xf numFmtId="165" fontId="3" fillId="0" borderId="0" xfId="2" applyNumberFormat="1" applyFont="1" applyFill="1" applyBorder="1" applyAlignment="1" applyProtection="1">
      <alignment horizontal="center" vertical="center" wrapText="1"/>
    </xf>
    <xf numFmtId="165" fontId="3" fillId="0" borderId="14" xfId="2" applyNumberFormat="1" applyFont="1" applyFill="1" applyBorder="1" applyAlignment="1" applyProtection="1">
      <alignment horizontal="center" vertical="center" wrapText="1"/>
    </xf>
    <xf numFmtId="0" fontId="10" fillId="4" borderId="0" xfId="0" applyFont="1" applyFill="1" applyAlignment="1">
      <alignment horizontal="center"/>
    </xf>
  </cellXfs>
  <cellStyles count="7">
    <cellStyle name="Millares" xfId="1" builtinId="3"/>
    <cellStyle name="Millares 3" xfId="5"/>
    <cellStyle name="Moneda 2 2 5" xfId="6"/>
    <cellStyle name="Normal" xfId="0" builtinId="0"/>
    <cellStyle name="Normal 2" xfId="2"/>
    <cellStyle name="Normal 2_NAZARETH CONVENIO INTERADMINISTRATIVO" xfId="4"/>
    <cellStyle name="Normal_Hoja1" xfId="3"/>
  </cellStyles>
  <dxfs count="10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1166133</xdr:colOff>
      <xdr:row>0</xdr:row>
      <xdr:rowOff>26158</xdr:rowOff>
    </xdr:from>
    <xdr:to>
      <xdr:col>0</xdr:col>
      <xdr:colOff>2000250</xdr:colOff>
      <xdr:row>3</xdr:row>
      <xdr:rowOff>104775</xdr:rowOff>
    </xdr:to>
    <xdr:pic>
      <xdr:nvPicPr>
        <xdr:cNvPr id="5" name="Picture 7">
          <a:extLst>
            <a:ext uri="{FF2B5EF4-FFF2-40B4-BE49-F238E27FC236}">
              <a16:creationId xmlns:a16="http://schemas.microsoft.com/office/drawing/2014/main" xmlns="" id="{1BB8BBA8-1EDF-4EF5-9F07-44629E19C6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6133" y="26158"/>
          <a:ext cx="834117" cy="564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1166133</xdr:colOff>
      <xdr:row>0</xdr:row>
      <xdr:rowOff>26158</xdr:rowOff>
    </xdr:from>
    <xdr:to>
      <xdr:col>0</xdr:col>
      <xdr:colOff>2000250</xdr:colOff>
      <xdr:row>3</xdr:row>
      <xdr:rowOff>104775</xdr:rowOff>
    </xdr:to>
    <xdr:pic>
      <xdr:nvPicPr>
        <xdr:cNvPr id="4" name="Picture 7">
          <a:extLst>
            <a:ext uri="{FF2B5EF4-FFF2-40B4-BE49-F238E27FC236}">
              <a16:creationId xmlns:a16="http://schemas.microsoft.com/office/drawing/2014/main" xmlns="" id="{DFA2DEC9-4C98-4037-9987-4D1210CA73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6133" y="26158"/>
          <a:ext cx="834117" cy="564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1166133</xdr:colOff>
      <xdr:row>0</xdr:row>
      <xdr:rowOff>26158</xdr:rowOff>
    </xdr:from>
    <xdr:to>
      <xdr:col>0</xdr:col>
      <xdr:colOff>2000250</xdr:colOff>
      <xdr:row>3</xdr:row>
      <xdr:rowOff>104775</xdr:rowOff>
    </xdr:to>
    <xdr:pic>
      <xdr:nvPicPr>
        <xdr:cNvPr id="5" name="Picture 7">
          <a:extLst>
            <a:ext uri="{FF2B5EF4-FFF2-40B4-BE49-F238E27FC236}">
              <a16:creationId xmlns:a16="http://schemas.microsoft.com/office/drawing/2014/main" xmlns="" id="{11DBC147-2098-49AE-89A7-AB5DC2642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6133" y="26158"/>
          <a:ext cx="834117" cy="564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1166133</xdr:colOff>
      <xdr:row>0</xdr:row>
      <xdr:rowOff>26158</xdr:rowOff>
    </xdr:from>
    <xdr:to>
      <xdr:col>0</xdr:col>
      <xdr:colOff>2000250</xdr:colOff>
      <xdr:row>3</xdr:row>
      <xdr:rowOff>104775</xdr:rowOff>
    </xdr:to>
    <xdr:pic>
      <xdr:nvPicPr>
        <xdr:cNvPr id="5" name="Picture 7">
          <a:extLst>
            <a:ext uri="{FF2B5EF4-FFF2-40B4-BE49-F238E27FC236}">
              <a16:creationId xmlns:a16="http://schemas.microsoft.com/office/drawing/2014/main" xmlns="" id="{5729B38E-F629-4EE4-B65A-D929C2A820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6133" y="26158"/>
          <a:ext cx="834117" cy="564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1166133</xdr:colOff>
      <xdr:row>0</xdr:row>
      <xdr:rowOff>26158</xdr:rowOff>
    </xdr:from>
    <xdr:to>
      <xdr:col>0</xdr:col>
      <xdr:colOff>2000250</xdr:colOff>
      <xdr:row>3</xdr:row>
      <xdr:rowOff>104775</xdr:rowOff>
    </xdr:to>
    <xdr:pic>
      <xdr:nvPicPr>
        <xdr:cNvPr id="5" name="Picture 7">
          <a:extLst>
            <a:ext uri="{FF2B5EF4-FFF2-40B4-BE49-F238E27FC236}">
              <a16:creationId xmlns:a16="http://schemas.microsoft.com/office/drawing/2014/main" xmlns="" id="{23C337EE-EE7C-45F2-BEB3-7F6FB3D598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6133" y="26158"/>
          <a:ext cx="834117" cy="564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1166133</xdr:colOff>
      <xdr:row>0</xdr:row>
      <xdr:rowOff>26158</xdr:rowOff>
    </xdr:from>
    <xdr:to>
      <xdr:col>0</xdr:col>
      <xdr:colOff>2000250</xdr:colOff>
      <xdr:row>3</xdr:row>
      <xdr:rowOff>104775</xdr:rowOff>
    </xdr:to>
    <xdr:pic>
      <xdr:nvPicPr>
        <xdr:cNvPr id="5" name="Picture 7">
          <a:extLst>
            <a:ext uri="{FF2B5EF4-FFF2-40B4-BE49-F238E27FC236}">
              <a16:creationId xmlns:a16="http://schemas.microsoft.com/office/drawing/2014/main" xmlns="" id="{521CC42E-764A-4069-B3CA-5513D8AE5B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6133" y="26158"/>
          <a:ext cx="834117" cy="564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1166133</xdr:colOff>
      <xdr:row>0</xdr:row>
      <xdr:rowOff>26158</xdr:rowOff>
    </xdr:from>
    <xdr:to>
      <xdr:col>0</xdr:col>
      <xdr:colOff>2000250</xdr:colOff>
      <xdr:row>3</xdr:row>
      <xdr:rowOff>104775</xdr:rowOff>
    </xdr:to>
    <xdr:pic>
      <xdr:nvPicPr>
        <xdr:cNvPr id="6" name="Picture 7">
          <a:extLst>
            <a:ext uri="{FF2B5EF4-FFF2-40B4-BE49-F238E27FC236}">
              <a16:creationId xmlns:a16="http://schemas.microsoft.com/office/drawing/2014/main" xmlns="" id="{6C553615-5F5C-4AA2-8431-47774C67AC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6133" y="26158"/>
          <a:ext cx="834117" cy="564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1166133</xdr:colOff>
      <xdr:row>0</xdr:row>
      <xdr:rowOff>26158</xdr:rowOff>
    </xdr:from>
    <xdr:to>
      <xdr:col>0</xdr:col>
      <xdr:colOff>2000250</xdr:colOff>
      <xdr:row>3</xdr:row>
      <xdr:rowOff>104775</xdr:rowOff>
    </xdr:to>
    <xdr:pic>
      <xdr:nvPicPr>
        <xdr:cNvPr id="4" name="Picture 7">
          <a:extLst>
            <a:ext uri="{FF2B5EF4-FFF2-40B4-BE49-F238E27FC236}">
              <a16:creationId xmlns:a16="http://schemas.microsoft.com/office/drawing/2014/main" xmlns="" id="{335AA611-9F86-4FAE-A123-3789E6BDC2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6133" y="26158"/>
          <a:ext cx="834117" cy="564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1166133</xdr:colOff>
      <xdr:row>0</xdr:row>
      <xdr:rowOff>26158</xdr:rowOff>
    </xdr:from>
    <xdr:to>
      <xdr:col>0</xdr:col>
      <xdr:colOff>2000250</xdr:colOff>
      <xdr:row>3</xdr:row>
      <xdr:rowOff>104775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xmlns="" id="{82152CB0-1E5B-49B7-8942-5511442488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6133" y="26158"/>
          <a:ext cx="834117" cy="564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1166133</xdr:colOff>
      <xdr:row>0</xdr:row>
      <xdr:rowOff>26158</xdr:rowOff>
    </xdr:from>
    <xdr:to>
      <xdr:col>0</xdr:col>
      <xdr:colOff>2000250</xdr:colOff>
      <xdr:row>3</xdr:row>
      <xdr:rowOff>104775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xmlns="" id="{720B08FA-6BB0-4EA9-AD6B-394316A98D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6133" y="26158"/>
          <a:ext cx="834117" cy="564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view="pageBreakPreview" topLeftCell="A35" zoomScale="80" zoomScaleNormal="100" zoomScaleSheetLayoutView="80" workbookViewId="0">
      <selection activeCell="C64" sqref="C64"/>
    </sheetView>
  </sheetViews>
  <sheetFormatPr baseColWidth="10" defaultRowHeight="12.75" x14ac:dyDescent="0.2"/>
  <cols>
    <col min="1" max="1" width="46.85546875" style="45" customWidth="1"/>
    <col min="2" max="2" width="10.42578125" style="45" bestFit="1" customWidth="1"/>
    <col min="3" max="7" width="17.140625" style="45" customWidth="1"/>
    <col min="8" max="16384" width="11.42578125" style="45"/>
  </cols>
  <sheetData>
    <row r="1" spans="1:7" s="44" customFormat="1" ht="12.75" customHeight="1" x14ac:dyDescent="0.25">
      <c r="A1" s="159"/>
      <c r="B1" s="174" t="s">
        <v>100</v>
      </c>
      <c r="C1" s="175"/>
      <c r="D1" s="175"/>
      <c r="E1" s="176"/>
      <c r="F1" s="142" t="s">
        <v>101</v>
      </c>
      <c r="G1" s="143"/>
    </row>
    <row r="2" spans="1:7" s="44" customFormat="1" x14ac:dyDescent="0.25">
      <c r="A2" s="160"/>
      <c r="B2" s="177"/>
      <c r="C2" s="178"/>
      <c r="D2" s="178"/>
      <c r="E2" s="179"/>
      <c r="F2" s="144" t="s">
        <v>0</v>
      </c>
      <c r="G2" s="145"/>
    </row>
    <row r="3" spans="1:7" s="44" customFormat="1" ht="12.75" customHeight="1" x14ac:dyDescent="0.25">
      <c r="A3" s="160"/>
      <c r="B3" s="177"/>
      <c r="C3" s="178"/>
      <c r="D3" s="178"/>
      <c r="E3" s="179"/>
      <c r="F3" s="144" t="s">
        <v>102</v>
      </c>
      <c r="G3" s="145"/>
    </row>
    <row r="4" spans="1:7" s="44" customFormat="1" ht="13.5" thickBot="1" x14ac:dyDescent="0.3">
      <c r="A4" s="161"/>
      <c r="B4" s="180"/>
      <c r="C4" s="181"/>
      <c r="D4" s="181"/>
      <c r="E4" s="182"/>
      <c r="F4" s="146" t="s">
        <v>1</v>
      </c>
      <c r="G4" s="147"/>
    </row>
    <row r="5" spans="1:7" ht="13.5" thickBot="1" x14ac:dyDescent="0.25">
      <c r="A5" s="162"/>
      <c r="B5" s="163"/>
      <c r="C5" s="163"/>
      <c r="D5" s="163"/>
      <c r="E5" s="163"/>
      <c r="F5" s="163"/>
      <c r="G5" s="164"/>
    </row>
    <row r="6" spans="1:7" x14ac:dyDescent="0.2">
      <c r="A6" s="1" t="s">
        <v>2</v>
      </c>
      <c r="B6" s="165" t="s">
        <v>3</v>
      </c>
      <c r="C6" s="165"/>
      <c r="D6" s="165"/>
      <c r="E6" s="165"/>
      <c r="F6" s="165"/>
      <c r="G6" s="166"/>
    </row>
    <row r="7" spans="1:7" x14ac:dyDescent="0.2">
      <c r="A7" s="2" t="s">
        <v>4</v>
      </c>
      <c r="B7" s="167" t="s">
        <v>5</v>
      </c>
      <c r="C7" s="167"/>
      <c r="D7" s="167"/>
      <c r="E7" s="167"/>
      <c r="F7" s="167"/>
      <c r="G7" s="168"/>
    </row>
    <row r="8" spans="1:7" ht="13.5" thickBot="1" x14ac:dyDescent="0.25">
      <c r="A8" s="3" t="s">
        <v>6</v>
      </c>
      <c r="B8" s="169"/>
      <c r="C8" s="169"/>
      <c r="D8" s="169"/>
      <c r="E8" s="169"/>
      <c r="F8" s="169"/>
      <c r="G8" s="170"/>
    </row>
    <row r="9" spans="1:7" x14ac:dyDescent="0.2">
      <c r="A9" s="171" t="s">
        <v>7</v>
      </c>
      <c r="B9" s="172"/>
      <c r="C9" s="172"/>
      <c r="D9" s="172"/>
      <c r="E9" s="172"/>
      <c r="F9" s="172"/>
      <c r="G9" s="173"/>
    </row>
    <row r="10" spans="1:7" x14ac:dyDescent="0.2">
      <c r="A10" s="171"/>
      <c r="B10" s="172"/>
      <c r="C10" s="172"/>
      <c r="D10" s="172"/>
      <c r="E10" s="172"/>
      <c r="F10" s="172"/>
      <c r="G10" s="173"/>
    </row>
    <row r="11" spans="1:7" x14ac:dyDescent="0.2">
      <c r="A11" s="171"/>
      <c r="B11" s="172"/>
      <c r="C11" s="172"/>
      <c r="D11" s="172"/>
      <c r="E11" s="172"/>
      <c r="F11" s="172"/>
      <c r="G11" s="173"/>
    </row>
    <row r="12" spans="1:7" ht="13.5" thickBot="1" x14ac:dyDescent="0.25">
      <c r="A12" s="171"/>
      <c r="B12" s="172"/>
      <c r="C12" s="172"/>
      <c r="D12" s="172"/>
      <c r="E12" s="172"/>
      <c r="F12" s="172"/>
      <c r="G12" s="173"/>
    </row>
    <row r="13" spans="1:7" ht="13.5" thickBot="1" x14ac:dyDescent="0.25">
      <c r="A13" s="148" t="s">
        <v>74</v>
      </c>
      <c r="B13" s="24"/>
      <c r="C13" s="150" t="s">
        <v>8</v>
      </c>
      <c r="D13" s="151"/>
      <c r="E13" s="151"/>
      <c r="F13" s="151"/>
      <c r="G13" s="152"/>
    </row>
    <row r="14" spans="1:7" ht="17.25" customHeight="1" x14ac:dyDescent="0.2">
      <c r="A14" s="149"/>
      <c r="B14" s="24"/>
      <c r="C14" s="153" t="s">
        <v>9</v>
      </c>
      <c r="D14" s="154"/>
      <c r="E14" s="154"/>
      <c r="F14" s="154"/>
      <c r="G14" s="155"/>
    </row>
    <row r="15" spans="1:7" ht="17.25" customHeight="1" x14ac:dyDescent="0.2">
      <c r="A15" s="64" t="s">
        <v>10</v>
      </c>
      <c r="B15" s="24"/>
      <c r="C15" s="153"/>
      <c r="D15" s="154"/>
      <c r="E15" s="154"/>
      <c r="F15" s="154"/>
      <c r="G15" s="155"/>
    </row>
    <row r="16" spans="1:7" ht="17.25" customHeight="1" thickBot="1" x14ac:dyDescent="0.25">
      <c r="A16" s="65" t="s">
        <v>69</v>
      </c>
      <c r="B16" s="46">
        <v>9</v>
      </c>
      <c r="C16" s="156"/>
      <c r="D16" s="157"/>
      <c r="E16" s="157"/>
      <c r="F16" s="157"/>
      <c r="G16" s="158"/>
    </row>
    <row r="17" spans="1:7" ht="13.5" thickBot="1" x14ac:dyDescent="0.25">
      <c r="A17" s="106"/>
      <c r="B17" s="24"/>
      <c r="C17" s="24"/>
      <c r="D17" s="183"/>
      <c r="E17" s="183"/>
      <c r="F17" s="183"/>
      <c r="G17" s="21"/>
    </row>
    <row r="18" spans="1:7" s="43" customFormat="1" x14ac:dyDescent="0.25">
      <c r="A18" s="184" t="s">
        <v>11</v>
      </c>
      <c r="B18" s="187" t="s">
        <v>12</v>
      </c>
      <c r="C18" s="190" t="s">
        <v>13</v>
      </c>
      <c r="D18" s="190" t="s">
        <v>14</v>
      </c>
      <c r="E18" s="187" t="s">
        <v>83</v>
      </c>
      <c r="F18" s="187"/>
      <c r="G18" s="193"/>
    </row>
    <row r="19" spans="1:7" s="43" customFormat="1" x14ac:dyDescent="0.25">
      <c r="A19" s="185"/>
      <c r="B19" s="188"/>
      <c r="C19" s="191"/>
      <c r="D19" s="191"/>
      <c r="E19" s="188"/>
      <c r="F19" s="188"/>
      <c r="G19" s="194"/>
    </row>
    <row r="20" spans="1:7" s="43" customFormat="1" x14ac:dyDescent="0.25">
      <c r="A20" s="185"/>
      <c r="B20" s="188"/>
      <c r="C20" s="191"/>
      <c r="D20" s="191"/>
      <c r="E20" s="188" t="s">
        <v>15</v>
      </c>
      <c r="F20" s="188" t="s">
        <v>16</v>
      </c>
      <c r="G20" s="194"/>
    </row>
    <row r="21" spans="1:7" s="43" customFormat="1" ht="26.25" thickBot="1" x14ac:dyDescent="0.3">
      <c r="A21" s="186"/>
      <c r="B21" s="189"/>
      <c r="C21" s="192"/>
      <c r="D21" s="192"/>
      <c r="E21" s="189"/>
      <c r="F21" s="114" t="s">
        <v>51</v>
      </c>
      <c r="G21" s="115" t="s">
        <v>84</v>
      </c>
    </row>
    <row r="22" spans="1:7" x14ac:dyDescent="0.2">
      <c r="A22" s="116" t="s">
        <v>17</v>
      </c>
      <c r="B22" s="195"/>
      <c r="C22" s="195"/>
      <c r="D22" s="195"/>
      <c r="E22" s="195"/>
      <c r="F22" s="195"/>
      <c r="G22" s="196"/>
    </row>
    <row r="23" spans="1:7" x14ac:dyDescent="0.2">
      <c r="A23" s="89" t="s">
        <v>18</v>
      </c>
      <c r="B23" s="66">
        <v>1</v>
      </c>
      <c r="C23" s="67">
        <v>4070164</v>
      </c>
      <c r="D23" s="68">
        <f>B23*C23*$B$16</f>
        <v>36631476</v>
      </c>
      <c r="E23" s="69"/>
      <c r="F23" s="69"/>
      <c r="G23" s="104"/>
    </row>
    <row r="24" spans="1:7" x14ac:dyDescent="0.2">
      <c r="A24" s="89" t="s">
        <v>19</v>
      </c>
      <c r="B24" s="66">
        <v>1</v>
      </c>
      <c r="C24" s="67">
        <v>2864018</v>
      </c>
      <c r="D24" s="68">
        <f t="shared" ref="D24:D34" si="0">B24*C24*$B$16</f>
        <v>25776162</v>
      </c>
      <c r="E24" s="69"/>
      <c r="F24" s="69"/>
      <c r="G24" s="104"/>
    </row>
    <row r="25" spans="1:7" x14ac:dyDescent="0.2">
      <c r="A25" s="89" t="s">
        <v>20</v>
      </c>
      <c r="B25" s="66">
        <v>1</v>
      </c>
      <c r="C25" s="67">
        <v>2864018</v>
      </c>
      <c r="D25" s="68">
        <f t="shared" si="0"/>
        <v>25776162</v>
      </c>
      <c r="E25" s="69"/>
      <c r="F25" s="69"/>
      <c r="G25" s="104"/>
    </row>
    <row r="26" spans="1:7" x14ac:dyDescent="0.2">
      <c r="A26" s="91" t="s">
        <v>21</v>
      </c>
      <c r="B26" s="66">
        <v>1</v>
      </c>
      <c r="C26" s="67">
        <v>2864018</v>
      </c>
      <c r="D26" s="68">
        <f t="shared" si="0"/>
        <v>25776162</v>
      </c>
      <c r="E26" s="69"/>
      <c r="F26" s="69"/>
      <c r="G26" s="104"/>
    </row>
    <row r="27" spans="1:7" x14ac:dyDescent="0.2">
      <c r="A27" s="89" t="s">
        <v>22</v>
      </c>
      <c r="B27" s="66">
        <v>1</v>
      </c>
      <c r="C27" s="67">
        <v>3018015</v>
      </c>
      <c r="D27" s="68">
        <f t="shared" si="0"/>
        <v>27162135</v>
      </c>
      <c r="E27" s="69"/>
      <c r="F27" s="69"/>
      <c r="G27" s="104"/>
    </row>
    <row r="28" spans="1:7" x14ac:dyDescent="0.2">
      <c r="A28" s="92" t="s">
        <v>23</v>
      </c>
      <c r="B28" s="66">
        <v>1</v>
      </c>
      <c r="C28" s="67">
        <v>2864018</v>
      </c>
      <c r="D28" s="68">
        <f t="shared" si="0"/>
        <v>25776162</v>
      </c>
      <c r="E28" s="69"/>
      <c r="F28" s="69"/>
      <c r="G28" s="104"/>
    </row>
    <row r="29" spans="1:7" x14ac:dyDescent="0.2">
      <c r="A29" s="93" t="s">
        <v>24</v>
      </c>
      <c r="B29" s="66">
        <v>1</v>
      </c>
      <c r="C29" s="67">
        <v>2864018</v>
      </c>
      <c r="D29" s="68">
        <f t="shared" si="0"/>
        <v>25776162</v>
      </c>
      <c r="E29" s="69"/>
      <c r="F29" s="69"/>
      <c r="G29" s="104"/>
    </row>
    <row r="30" spans="1:7" x14ac:dyDescent="0.2">
      <c r="A30" s="93" t="s">
        <v>25</v>
      </c>
      <c r="B30" s="66">
        <v>1</v>
      </c>
      <c r="C30" s="67">
        <v>1929738</v>
      </c>
      <c r="D30" s="68">
        <f t="shared" si="0"/>
        <v>17367642</v>
      </c>
      <c r="E30" s="69"/>
      <c r="F30" s="69"/>
      <c r="G30" s="104"/>
    </row>
    <row r="31" spans="1:7" x14ac:dyDescent="0.2">
      <c r="A31" s="93" t="s">
        <v>26</v>
      </c>
      <c r="B31" s="66">
        <v>4</v>
      </c>
      <c r="C31" s="67">
        <v>1740144</v>
      </c>
      <c r="D31" s="68">
        <f t="shared" si="0"/>
        <v>62645184</v>
      </c>
      <c r="E31" s="69"/>
      <c r="F31" s="69"/>
      <c r="G31" s="104"/>
    </row>
    <row r="32" spans="1:7" x14ac:dyDescent="0.2">
      <c r="A32" s="93" t="s">
        <v>27</v>
      </c>
      <c r="B32" s="66">
        <v>1</v>
      </c>
      <c r="C32" s="67">
        <v>1954564</v>
      </c>
      <c r="D32" s="68">
        <f t="shared" si="0"/>
        <v>17591076</v>
      </c>
      <c r="E32" s="69"/>
      <c r="F32" s="69"/>
      <c r="G32" s="104"/>
    </row>
    <row r="33" spans="1:7" x14ac:dyDescent="0.2">
      <c r="A33" s="93" t="s">
        <v>28</v>
      </c>
      <c r="B33" s="66">
        <v>1</v>
      </c>
      <c r="C33" s="67">
        <v>1597917</v>
      </c>
      <c r="D33" s="68">
        <f t="shared" si="0"/>
        <v>14381253</v>
      </c>
      <c r="E33" s="69"/>
      <c r="F33" s="69"/>
      <c r="G33" s="104"/>
    </row>
    <row r="34" spans="1:7" x14ac:dyDescent="0.2">
      <c r="A34" s="93" t="s">
        <v>29</v>
      </c>
      <c r="B34" s="66">
        <v>1</v>
      </c>
      <c r="C34" s="67">
        <v>1608393</v>
      </c>
      <c r="D34" s="68">
        <f t="shared" si="0"/>
        <v>14475537</v>
      </c>
      <c r="E34" s="69"/>
      <c r="F34" s="69"/>
      <c r="G34" s="104"/>
    </row>
    <row r="35" spans="1:7" x14ac:dyDescent="0.2">
      <c r="A35" s="89" t="s">
        <v>64</v>
      </c>
      <c r="B35" s="66"/>
      <c r="C35" s="68">
        <v>17425689</v>
      </c>
      <c r="D35" s="68">
        <f>C35*$B$16</f>
        <v>156831201</v>
      </c>
      <c r="E35" s="70"/>
      <c r="F35" s="70"/>
      <c r="G35" s="105"/>
    </row>
    <row r="36" spans="1:7" x14ac:dyDescent="0.2">
      <c r="A36" s="89" t="s">
        <v>65</v>
      </c>
      <c r="B36" s="66"/>
      <c r="C36" s="68">
        <v>7615622</v>
      </c>
      <c r="D36" s="68">
        <f t="shared" ref="D36:D38" si="1">C36*$B$16</f>
        <v>68540598</v>
      </c>
      <c r="E36" s="69"/>
      <c r="F36" s="69"/>
      <c r="G36" s="104"/>
    </row>
    <row r="37" spans="1:7" x14ac:dyDescent="0.2">
      <c r="A37" s="89" t="s">
        <v>66</v>
      </c>
      <c r="B37" s="66"/>
      <c r="C37" s="68">
        <v>1860678</v>
      </c>
      <c r="D37" s="68">
        <f t="shared" si="1"/>
        <v>16746102</v>
      </c>
      <c r="E37" s="69"/>
      <c r="F37" s="69"/>
      <c r="G37" s="104"/>
    </row>
    <row r="38" spans="1:7" x14ac:dyDescent="0.2">
      <c r="A38" s="89" t="s">
        <v>81</v>
      </c>
      <c r="B38" s="66"/>
      <c r="C38" s="68">
        <v>6297277</v>
      </c>
      <c r="D38" s="68">
        <f t="shared" si="1"/>
        <v>56675493</v>
      </c>
      <c r="E38" s="69"/>
      <c r="F38" s="69"/>
      <c r="G38" s="104"/>
    </row>
    <row r="39" spans="1:7" x14ac:dyDescent="0.2">
      <c r="A39" s="95" t="s">
        <v>30</v>
      </c>
      <c r="B39" s="71"/>
      <c r="C39" s="72"/>
      <c r="D39" s="72">
        <f>SUM(D23:D38)</f>
        <v>617928507</v>
      </c>
      <c r="E39" s="70"/>
      <c r="F39" s="70"/>
      <c r="G39" s="105"/>
    </row>
    <row r="40" spans="1:7" x14ac:dyDescent="0.2">
      <c r="A40" s="97" t="s">
        <v>31</v>
      </c>
      <c r="B40" s="197"/>
      <c r="C40" s="197"/>
      <c r="D40" s="197"/>
      <c r="E40" s="197"/>
      <c r="F40" s="197"/>
      <c r="G40" s="198"/>
    </row>
    <row r="41" spans="1:7" x14ac:dyDescent="0.2">
      <c r="A41" s="93" t="s">
        <v>79</v>
      </c>
      <c r="B41" s="73"/>
      <c r="C41" s="68">
        <v>3817588</v>
      </c>
      <c r="D41" s="68">
        <f t="shared" ref="D41:D42" si="2">C41*$B$16</f>
        <v>34358292</v>
      </c>
      <c r="E41" s="69"/>
      <c r="F41" s="69"/>
      <c r="G41" s="104"/>
    </row>
    <row r="42" spans="1:7" x14ac:dyDescent="0.2">
      <c r="A42" s="93" t="s">
        <v>67</v>
      </c>
      <c r="B42" s="73"/>
      <c r="C42" s="68">
        <v>13306036</v>
      </c>
      <c r="D42" s="68">
        <f t="shared" si="2"/>
        <v>119754324</v>
      </c>
      <c r="E42" s="69"/>
      <c r="F42" s="69"/>
      <c r="G42" s="104"/>
    </row>
    <row r="43" spans="1:7" x14ac:dyDescent="0.2">
      <c r="A43" s="95" t="s">
        <v>32</v>
      </c>
      <c r="B43" s="71"/>
      <c r="C43" s="72"/>
      <c r="D43" s="72">
        <f>SUM(D41:D42)</f>
        <v>154112616</v>
      </c>
      <c r="E43" s="70"/>
      <c r="F43" s="70"/>
      <c r="G43" s="105"/>
    </row>
    <row r="44" spans="1:7" x14ac:dyDescent="0.2">
      <c r="A44" s="199" t="s">
        <v>82</v>
      </c>
      <c r="B44" s="200"/>
      <c r="C44" s="200"/>
      <c r="D44" s="200"/>
      <c r="E44" s="200"/>
      <c r="F44" s="200"/>
      <c r="G44" s="201"/>
    </row>
    <row r="45" spans="1:7" x14ac:dyDescent="0.2">
      <c r="A45" s="97" t="s">
        <v>33</v>
      </c>
      <c r="B45" s="197"/>
      <c r="C45" s="197"/>
      <c r="D45" s="197"/>
      <c r="E45" s="197"/>
      <c r="F45" s="197"/>
      <c r="G45" s="198"/>
    </row>
    <row r="46" spans="1:7" x14ac:dyDescent="0.2">
      <c r="A46" s="98" t="s">
        <v>34</v>
      </c>
      <c r="B46" s="73"/>
      <c r="C46" s="68">
        <v>1089795</v>
      </c>
      <c r="D46" s="74">
        <f>C46</f>
        <v>1089795</v>
      </c>
      <c r="E46" s="75"/>
      <c r="F46" s="75"/>
      <c r="G46" s="105"/>
    </row>
    <row r="47" spans="1:7" ht="25.5" x14ac:dyDescent="0.2">
      <c r="A47" s="100" t="s">
        <v>68</v>
      </c>
      <c r="B47" s="66"/>
      <c r="C47" s="67">
        <v>4530722</v>
      </c>
      <c r="D47" s="74">
        <f t="shared" ref="D47:D48" si="3">C47</f>
        <v>4530722</v>
      </c>
      <c r="E47" s="69"/>
      <c r="F47" s="69"/>
      <c r="G47" s="104"/>
    </row>
    <row r="48" spans="1:7" x14ac:dyDescent="0.2">
      <c r="A48" s="101" t="s">
        <v>80</v>
      </c>
      <c r="B48" s="66"/>
      <c r="C48" s="68">
        <v>12751812</v>
      </c>
      <c r="D48" s="74">
        <f t="shared" si="3"/>
        <v>12751812</v>
      </c>
      <c r="E48" s="69"/>
      <c r="F48" s="69"/>
      <c r="G48" s="104"/>
    </row>
    <row r="49" spans="1:7" x14ac:dyDescent="0.2">
      <c r="A49" s="95" t="s">
        <v>35</v>
      </c>
      <c r="B49" s="71"/>
      <c r="C49" s="72"/>
      <c r="D49" s="76">
        <f>SUM(D46:D48)</f>
        <v>18372329</v>
      </c>
      <c r="E49" s="70"/>
      <c r="F49" s="70"/>
      <c r="G49" s="105"/>
    </row>
    <row r="50" spans="1:7" ht="13.5" thickBot="1" x14ac:dyDescent="0.25">
      <c r="A50" s="202" t="s">
        <v>36</v>
      </c>
      <c r="B50" s="203"/>
      <c r="C50" s="203"/>
      <c r="D50" s="117">
        <f>D39+D43+D49</f>
        <v>790413452</v>
      </c>
      <c r="E50" s="118"/>
      <c r="F50" s="118"/>
      <c r="G50" s="119"/>
    </row>
    <row r="51" spans="1:7" x14ac:dyDescent="0.2">
      <c r="A51" s="133" t="s">
        <v>90</v>
      </c>
      <c r="B51" s="134"/>
      <c r="C51" s="134"/>
      <c r="D51" s="134"/>
      <c r="E51" s="134"/>
      <c r="F51" s="134"/>
      <c r="G51" s="135"/>
    </row>
    <row r="52" spans="1:7" s="47" customFormat="1" x14ac:dyDescent="0.25">
      <c r="A52" s="133" t="s">
        <v>75</v>
      </c>
      <c r="B52" s="134"/>
      <c r="C52" s="134"/>
      <c r="D52" s="134"/>
      <c r="E52" s="134"/>
      <c r="F52" s="134"/>
      <c r="G52" s="135"/>
    </row>
    <row r="53" spans="1:7" s="47" customFormat="1" x14ac:dyDescent="0.25">
      <c r="A53" s="133" t="s">
        <v>76</v>
      </c>
      <c r="B53" s="134"/>
      <c r="C53" s="134"/>
      <c r="D53" s="134"/>
      <c r="E53" s="134"/>
      <c r="F53" s="134"/>
      <c r="G53" s="135"/>
    </row>
    <row r="54" spans="1:7" s="47" customFormat="1" x14ac:dyDescent="0.25">
      <c r="A54" s="136" t="s">
        <v>77</v>
      </c>
      <c r="B54" s="137"/>
      <c r="C54" s="137"/>
      <c r="D54" s="137"/>
      <c r="E54" s="137"/>
      <c r="F54" s="137"/>
      <c r="G54" s="138"/>
    </row>
    <row r="55" spans="1:7" s="47" customFormat="1" ht="48" customHeight="1" x14ac:dyDescent="0.25">
      <c r="A55" s="136" t="s">
        <v>103</v>
      </c>
      <c r="B55" s="137"/>
      <c r="C55" s="137"/>
      <c r="D55" s="137"/>
      <c r="E55" s="137"/>
      <c r="F55" s="137"/>
      <c r="G55" s="138"/>
    </row>
    <row r="56" spans="1:7" s="44" customFormat="1" x14ac:dyDescent="0.25">
      <c r="A56" s="20"/>
      <c r="B56" s="9"/>
      <c r="C56" s="48"/>
      <c r="D56" s="48"/>
      <c r="E56" s="14"/>
      <c r="F56" s="9"/>
      <c r="G56" s="21"/>
    </row>
    <row r="57" spans="1:7" s="43" customFormat="1" x14ac:dyDescent="0.25">
      <c r="A57" s="10"/>
      <c r="B57" s="8"/>
      <c r="C57" s="7"/>
      <c r="D57" s="7"/>
      <c r="E57" s="49"/>
      <c r="F57" s="8"/>
      <c r="G57" s="6"/>
    </row>
    <row r="58" spans="1:7" s="43" customFormat="1" x14ac:dyDescent="0.25">
      <c r="A58" s="139" t="s">
        <v>37</v>
      </c>
      <c r="B58" s="140"/>
      <c r="C58" s="140"/>
      <c r="D58" s="140"/>
      <c r="E58" s="14"/>
      <c r="F58" s="14"/>
      <c r="G58" s="22"/>
    </row>
    <row r="59" spans="1:7" s="43" customFormat="1" x14ac:dyDescent="0.25">
      <c r="A59" s="60"/>
      <c r="B59" s="61"/>
      <c r="C59" s="61"/>
      <c r="D59" s="61"/>
      <c r="E59" s="14"/>
      <c r="F59" s="14"/>
      <c r="G59" s="22"/>
    </row>
    <row r="60" spans="1:7" s="43" customFormat="1" x14ac:dyDescent="0.25">
      <c r="A60" s="139" t="s">
        <v>38</v>
      </c>
      <c r="B60" s="140"/>
      <c r="C60" s="140"/>
      <c r="D60" s="140"/>
      <c r="E60" s="140"/>
      <c r="F60" s="140"/>
      <c r="G60" s="141"/>
    </row>
    <row r="61" spans="1:7" s="43" customFormat="1" x14ac:dyDescent="0.25">
      <c r="A61" s="139"/>
      <c r="B61" s="140"/>
      <c r="C61" s="140"/>
      <c r="D61" s="140"/>
      <c r="E61" s="140"/>
      <c r="F61" s="140"/>
      <c r="G61" s="141"/>
    </row>
    <row r="62" spans="1:7" s="43" customFormat="1" x14ac:dyDescent="0.2">
      <c r="A62" s="15" t="s">
        <v>39</v>
      </c>
      <c r="B62" s="14"/>
      <c r="C62" s="50"/>
      <c r="D62" s="50"/>
      <c r="E62" s="14"/>
      <c r="F62" s="14"/>
      <c r="G62" s="22"/>
    </row>
    <row r="63" spans="1:7" s="43" customFormat="1" x14ac:dyDescent="0.2">
      <c r="A63" s="15" t="s">
        <v>40</v>
      </c>
      <c r="B63" s="14"/>
      <c r="C63" s="50"/>
      <c r="D63" s="50"/>
      <c r="E63" s="14"/>
      <c r="F63" s="14"/>
      <c r="G63" s="22"/>
    </row>
    <row r="64" spans="1:7" s="43" customFormat="1" x14ac:dyDescent="0.2">
      <c r="A64" s="15" t="s">
        <v>78</v>
      </c>
      <c r="B64" s="7"/>
      <c r="C64" s="7"/>
      <c r="D64" s="50"/>
      <c r="E64" s="14"/>
      <c r="F64" s="14"/>
      <c r="G64" s="22"/>
    </row>
    <row r="65" spans="1:7" s="43" customFormat="1" x14ac:dyDescent="0.2">
      <c r="A65" s="15" t="s">
        <v>41</v>
      </c>
      <c r="B65" s="14"/>
      <c r="C65" s="50"/>
      <c r="D65" s="50"/>
      <c r="E65" s="14"/>
      <c r="F65" s="14"/>
      <c r="G65" s="22"/>
    </row>
    <row r="66" spans="1:7" s="43" customFormat="1" x14ac:dyDescent="0.2">
      <c r="A66" s="15" t="s">
        <v>42</v>
      </c>
      <c r="B66" s="14"/>
      <c r="C66" s="50"/>
      <c r="D66" s="50"/>
      <c r="E66" s="14"/>
      <c r="F66" s="14"/>
      <c r="G66" s="22"/>
    </row>
    <row r="67" spans="1:7" s="43" customFormat="1" x14ac:dyDescent="0.2">
      <c r="A67" s="15" t="s">
        <v>43</v>
      </c>
      <c r="B67" s="14"/>
      <c r="C67" s="50"/>
      <c r="D67" s="50"/>
      <c r="E67" s="14"/>
      <c r="F67" s="14"/>
      <c r="G67" s="22"/>
    </row>
    <row r="68" spans="1:7" s="43" customFormat="1" x14ac:dyDescent="0.2">
      <c r="A68" s="15" t="s">
        <v>44</v>
      </c>
      <c r="B68" s="14"/>
      <c r="C68" s="50"/>
      <c r="D68" s="50"/>
      <c r="E68" s="14"/>
      <c r="F68" s="14"/>
      <c r="G68" s="22"/>
    </row>
    <row r="69" spans="1:7" s="43" customFormat="1" x14ac:dyDescent="0.2">
      <c r="A69" s="15"/>
      <c r="B69" s="14"/>
      <c r="C69" s="50"/>
      <c r="D69" s="50"/>
      <c r="E69" s="14"/>
      <c r="F69" s="14"/>
      <c r="G69" s="22"/>
    </row>
    <row r="70" spans="1:7" s="43" customFormat="1" x14ac:dyDescent="0.2">
      <c r="A70" s="51"/>
      <c r="B70" s="14"/>
      <c r="C70" s="50"/>
      <c r="D70" s="50"/>
      <c r="E70" s="14"/>
      <c r="F70" s="14"/>
      <c r="G70" s="22"/>
    </row>
    <row r="71" spans="1:7" s="43" customFormat="1" x14ac:dyDescent="0.2">
      <c r="A71" s="15" t="s">
        <v>45</v>
      </c>
      <c r="B71" s="14"/>
      <c r="C71" s="50"/>
      <c r="D71" s="50"/>
      <c r="E71" s="14"/>
      <c r="F71" s="14"/>
      <c r="G71" s="22"/>
    </row>
    <row r="72" spans="1:7" s="43" customFormat="1" x14ac:dyDescent="0.25">
      <c r="A72" s="16" t="s">
        <v>46</v>
      </c>
      <c r="B72" s="14"/>
      <c r="C72" s="50"/>
      <c r="D72" s="50"/>
      <c r="E72" s="14"/>
      <c r="F72" s="14"/>
      <c r="G72" s="22"/>
    </row>
    <row r="73" spans="1:7" s="43" customFormat="1" x14ac:dyDescent="0.25">
      <c r="A73" s="23"/>
      <c r="B73" s="9"/>
      <c r="C73" s="48"/>
      <c r="D73" s="48"/>
      <c r="E73" s="9"/>
      <c r="F73" s="9"/>
      <c r="G73" s="21"/>
    </row>
    <row r="74" spans="1:7" s="43" customFormat="1" ht="13.5" thickBot="1" x14ac:dyDescent="0.3">
      <c r="A74" s="11"/>
      <c r="B74" s="12"/>
      <c r="C74" s="52"/>
      <c r="D74" s="52"/>
      <c r="E74" s="12"/>
      <c r="F74" s="12"/>
      <c r="G74" s="13"/>
    </row>
  </sheetData>
  <mergeCells count="34">
    <mergeCell ref="A51:G51"/>
    <mergeCell ref="B22:G22"/>
    <mergeCell ref="B40:G40"/>
    <mergeCell ref="A44:G44"/>
    <mergeCell ref="B45:G45"/>
    <mergeCell ref="A50:C50"/>
    <mergeCell ref="A18:A21"/>
    <mergeCell ref="B18:B21"/>
    <mergeCell ref="C18:C21"/>
    <mergeCell ref="D18:D21"/>
    <mergeCell ref="E18:G19"/>
    <mergeCell ref="E20:E21"/>
    <mergeCell ref="F20:G20"/>
    <mergeCell ref="F1:G1"/>
    <mergeCell ref="F2:G2"/>
    <mergeCell ref="F3:G3"/>
    <mergeCell ref="F4:G4"/>
    <mergeCell ref="A52:G52"/>
    <mergeCell ref="A13:A14"/>
    <mergeCell ref="C13:G13"/>
    <mergeCell ref="C14:G16"/>
    <mergeCell ref="A1:A4"/>
    <mergeCell ref="A5:G5"/>
    <mergeCell ref="B6:G6"/>
    <mergeCell ref="B7:G7"/>
    <mergeCell ref="B8:G8"/>
    <mergeCell ref="A9:G12"/>
    <mergeCell ref="B1:E4"/>
    <mergeCell ref="D17:F17"/>
    <mergeCell ref="A53:G53"/>
    <mergeCell ref="A54:G54"/>
    <mergeCell ref="A55:G55"/>
    <mergeCell ref="A58:D58"/>
    <mergeCell ref="A60:G61"/>
  </mergeCells>
  <conditionalFormatting sqref="C14">
    <cfRule type="containsBlanks" dxfId="9" priority="1" stopIfTrue="1">
      <formula>LEN(TRIM(C14))=0</formula>
    </cfRule>
  </conditionalFormatting>
  <pageMargins left="0.7" right="0.7" top="0.75" bottom="0.75" header="0.3" footer="0.3"/>
  <pageSetup scale="6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view="pageBreakPreview" topLeftCell="A33" zoomScale="82" zoomScaleNormal="100" zoomScaleSheetLayoutView="82" workbookViewId="0">
      <selection activeCell="A55" sqref="A55:G55"/>
    </sheetView>
  </sheetViews>
  <sheetFormatPr baseColWidth="10" defaultRowHeight="12.75" x14ac:dyDescent="0.2"/>
  <cols>
    <col min="1" max="1" width="46.7109375" style="45" customWidth="1"/>
    <col min="2" max="2" width="10.42578125" style="45" bestFit="1" customWidth="1"/>
    <col min="3" max="3" width="17.140625" style="56" customWidth="1"/>
    <col min="4" max="7" width="17.140625" style="45" customWidth="1"/>
    <col min="8" max="16384" width="11.42578125" style="45"/>
  </cols>
  <sheetData>
    <row r="1" spans="1:7" s="44" customFormat="1" ht="12.75" customHeight="1" x14ac:dyDescent="0.25">
      <c r="A1" s="159"/>
      <c r="B1" s="174" t="s">
        <v>100</v>
      </c>
      <c r="C1" s="175"/>
      <c r="D1" s="175"/>
      <c r="E1" s="176"/>
      <c r="F1" s="142" t="s">
        <v>101</v>
      </c>
      <c r="G1" s="143"/>
    </row>
    <row r="2" spans="1:7" s="44" customFormat="1" x14ac:dyDescent="0.25">
      <c r="A2" s="160"/>
      <c r="B2" s="177"/>
      <c r="C2" s="178"/>
      <c r="D2" s="178"/>
      <c r="E2" s="179"/>
      <c r="F2" s="144" t="s">
        <v>0</v>
      </c>
      <c r="G2" s="145"/>
    </row>
    <row r="3" spans="1:7" s="44" customFormat="1" ht="12.75" customHeight="1" x14ac:dyDescent="0.25">
      <c r="A3" s="160"/>
      <c r="B3" s="177"/>
      <c r="C3" s="178"/>
      <c r="D3" s="178"/>
      <c r="E3" s="179"/>
      <c r="F3" s="144" t="s">
        <v>102</v>
      </c>
      <c r="G3" s="145"/>
    </row>
    <row r="4" spans="1:7" s="44" customFormat="1" ht="13.5" thickBot="1" x14ac:dyDescent="0.3">
      <c r="A4" s="161"/>
      <c r="B4" s="180"/>
      <c r="C4" s="181"/>
      <c r="D4" s="181"/>
      <c r="E4" s="182"/>
      <c r="F4" s="146" t="s">
        <v>1</v>
      </c>
      <c r="G4" s="147"/>
    </row>
    <row r="5" spans="1:7" ht="13.5" thickBot="1" x14ac:dyDescent="0.25">
      <c r="A5" s="162"/>
      <c r="B5" s="163"/>
      <c r="C5" s="163"/>
      <c r="D5" s="163"/>
      <c r="E5" s="163"/>
      <c r="F5" s="163"/>
      <c r="G5" s="164"/>
    </row>
    <row r="6" spans="1:7" x14ac:dyDescent="0.2">
      <c r="A6" s="1" t="s">
        <v>2</v>
      </c>
      <c r="B6" s="165" t="s">
        <v>3</v>
      </c>
      <c r="C6" s="165"/>
      <c r="D6" s="165"/>
      <c r="E6" s="165"/>
      <c r="F6" s="165"/>
      <c r="G6" s="166"/>
    </row>
    <row r="7" spans="1:7" x14ac:dyDescent="0.2">
      <c r="A7" s="2" t="s">
        <v>4</v>
      </c>
      <c r="B7" s="167" t="s">
        <v>5</v>
      </c>
      <c r="C7" s="167"/>
      <c r="D7" s="167"/>
      <c r="E7" s="167"/>
      <c r="F7" s="167"/>
      <c r="G7" s="168"/>
    </row>
    <row r="8" spans="1:7" ht="13.5" thickBot="1" x14ac:dyDescent="0.25">
      <c r="A8" s="3" t="s">
        <v>6</v>
      </c>
      <c r="B8" s="169"/>
      <c r="C8" s="169"/>
      <c r="D8" s="169"/>
      <c r="E8" s="169"/>
      <c r="F8" s="169"/>
      <c r="G8" s="170"/>
    </row>
    <row r="9" spans="1:7" x14ac:dyDescent="0.2">
      <c r="A9" s="213" t="s">
        <v>7</v>
      </c>
      <c r="B9" s="214"/>
      <c r="C9" s="214"/>
      <c r="D9" s="214"/>
      <c r="E9" s="214"/>
      <c r="F9" s="214"/>
      <c r="G9" s="215"/>
    </row>
    <row r="10" spans="1:7" x14ac:dyDescent="0.2">
      <c r="A10" s="213"/>
      <c r="B10" s="214"/>
      <c r="C10" s="214"/>
      <c r="D10" s="214"/>
      <c r="E10" s="214"/>
      <c r="F10" s="214"/>
      <c r="G10" s="215"/>
    </row>
    <row r="11" spans="1:7" x14ac:dyDescent="0.2">
      <c r="A11" s="213"/>
      <c r="B11" s="214"/>
      <c r="C11" s="214"/>
      <c r="D11" s="214"/>
      <c r="E11" s="214"/>
      <c r="F11" s="214"/>
      <c r="G11" s="215"/>
    </row>
    <row r="12" spans="1:7" ht="13.5" thickBot="1" x14ac:dyDescent="0.25">
      <c r="A12" s="213"/>
      <c r="B12" s="214"/>
      <c r="C12" s="214"/>
      <c r="D12" s="214"/>
      <c r="E12" s="214"/>
      <c r="F12" s="214"/>
      <c r="G12" s="215"/>
    </row>
    <row r="13" spans="1:7" s="55" customFormat="1" ht="13.5" thickBot="1" x14ac:dyDescent="0.3">
      <c r="A13" s="148" t="s">
        <v>85</v>
      </c>
      <c r="B13" s="53"/>
      <c r="C13" s="204" t="s">
        <v>8</v>
      </c>
      <c r="D13" s="205"/>
      <c r="E13" s="205"/>
      <c r="F13" s="205"/>
      <c r="G13" s="206"/>
    </row>
    <row r="14" spans="1:7" s="55" customFormat="1" ht="17.25" customHeight="1" x14ac:dyDescent="0.25">
      <c r="A14" s="149"/>
      <c r="B14" s="53"/>
      <c r="C14" s="207" t="s">
        <v>9</v>
      </c>
      <c r="D14" s="208"/>
      <c r="E14" s="208"/>
      <c r="F14" s="208"/>
      <c r="G14" s="209"/>
    </row>
    <row r="15" spans="1:7" s="55" customFormat="1" ht="17.25" customHeight="1" x14ac:dyDescent="0.25">
      <c r="A15" s="64" t="s">
        <v>10</v>
      </c>
      <c r="B15" s="53"/>
      <c r="C15" s="207"/>
      <c r="D15" s="208"/>
      <c r="E15" s="208"/>
      <c r="F15" s="208"/>
      <c r="G15" s="209"/>
    </row>
    <row r="16" spans="1:7" s="55" customFormat="1" ht="17.25" customHeight="1" thickBot="1" x14ac:dyDescent="0.3">
      <c r="A16" s="65" t="s">
        <v>69</v>
      </c>
      <c r="B16" s="54">
        <v>9</v>
      </c>
      <c r="C16" s="210"/>
      <c r="D16" s="211"/>
      <c r="E16" s="211"/>
      <c r="F16" s="211"/>
      <c r="G16" s="212"/>
    </row>
    <row r="17" spans="1:7" ht="13.5" thickBot="1" x14ac:dyDescent="0.25">
      <c r="A17" s="62"/>
      <c r="B17" s="63"/>
      <c r="C17" s="25"/>
      <c r="D17" s="218"/>
      <c r="E17" s="218"/>
      <c r="F17" s="218"/>
      <c r="G17" s="6"/>
    </row>
    <row r="18" spans="1:7" ht="12.75" customHeight="1" x14ac:dyDescent="0.2">
      <c r="A18" s="184" t="s">
        <v>11</v>
      </c>
      <c r="B18" s="187" t="s">
        <v>12</v>
      </c>
      <c r="C18" s="190" t="s">
        <v>13</v>
      </c>
      <c r="D18" s="190" t="s">
        <v>14</v>
      </c>
      <c r="E18" s="187" t="s">
        <v>83</v>
      </c>
      <c r="F18" s="187"/>
      <c r="G18" s="193"/>
    </row>
    <row r="19" spans="1:7" x14ac:dyDescent="0.2">
      <c r="A19" s="185"/>
      <c r="B19" s="188"/>
      <c r="C19" s="191"/>
      <c r="D19" s="191"/>
      <c r="E19" s="188"/>
      <c r="F19" s="188"/>
      <c r="G19" s="194"/>
    </row>
    <row r="20" spans="1:7" x14ac:dyDescent="0.2">
      <c r="A20" s="185"/>
      <c r="B20" s="188"/>
      <c r="C20" s="191"/>
      <c r="D20" s="191"/>
      <c r="E20" s="188" t="s">
        <v>15</v>
      </c>
      <c r="F20" s="188" t="s">
        <v>16</v>
      </c>
      <c r="G20" s="194"/>
    </row>
    <row r="21" spans="1:7" ht="26.25" thickBot="1" x14ac:dyDescent="0.25">
      <c r="A21" s="186"/>
      <c r="B21" s="189"/>
      <c r="C21" s="192"/>
      <c r="D21" s="192"/>
      <c r="E21" s="189"/>
      <c r="F21" s="114" t="s">
        <v>51</v>
      </c>
      <c r="G21" s="115" t="s">
        <v>84</v>
      </c>
    </row>
    <row r="22" spans="1:7" x14ac:dyDescent="0.2">
      <c r="A22" s="120" t="s">
        <v>17</v>
      </c>
      <c r="B22" s="216"/>
      <c r="C22" s="216"/>
      <c r="D22" s="216"/>
      <c r="E22" s="216"/>
      <c r="F22" s="216"/>
      <c r="G22" s="217"/>
    </row>
    <row r="23" spans="1:7" x14ac:dyDescent="0.2">
      <c r="A23" s="89" t="s">
        <v>18</v>
      </c>
      <c r="B23" s="66">
        <v>1</v>
      </c>
      <c r="C23" s="77">
        <v>4070164</v>
      </c>
      <c r="D23" s="68">
        <f>B23*C23*$B$16</f>
        <v>36631476</v>
      </c>
      <c r="E23" s="78"/>
      <c r="F23" s="78"/>
      <c r="G23" s="90"/>
    </row>
    <row r="24" spans="1:7" x14ac:dyDescent="0.2">
      <c r="A24" s="89" t="s">
        <v>19</v>
      </c>
      <c r="B24" s="66">
        <v>1</v>
      </c>
      <c r="C24" s="77">
        <v>2864018</v>
      </c>
      <c r="D24" s="68">
        <f t="shared" ref="D24:D34" si="0">B24*C24*$B$16</f>
        <v>25776162</v>
      </c>
      <c r="E24" s="78"/>
      <c r="F24" s="78"/>
      <c r="G24" s="90"/>
    </row>
    <row r="25" spans="1:7" x14ac:dyDescent="0.2">
      <c r="A25" s="89" t="s">
        <v>20</v>
      </c>
      <c r="B25" s="66">
        <v>1</v>
      </c>
      <c r="C25" s="77">
        <v>2864018</v>
      </c>
      <c r="D25" s="68">
        <f t="shared" si="0"/>
        <v>25776162</v>
      </c>
      <c r="E25" s="78"/>
      <c r="F25" s="78"/>
      <c r="G25" s="90"/>
    </row>
    <row r="26" spans="1:7" x14ac:dyDescent="0.2">
      <c r="A26" s="91" t="s">
        <v>21</v>
      </c>
      <c r="B26" s="66">
        <v>1</v>
      </c>
      <c r="C26" s="77">
        <v>2864018</v>
      </c>
      <c r="D26" s="68">
        <f t="shared" si="0"/>
        <v>25776162</v>
      </c>
      <c r="E26" s="78"/>
      <c r="F26" s="78"/>
      <c r="G26" s="90"/>
    </row>
    <row r="27" spans="1:7" x14ac:dyDescent="0.2">
      <c r="A27" s="89" t="s">
        <v>22</v>
      </c>
      <c r="B27" s="66">
        <v>1</v>
      </c>
      <c r="C27" s="77">
        <v>3018015</v>
      </c>
      <c r="D27" s="68">
        <f t="shared" si="0"/>
        <v>27162135</v>
      </c>
      <c r="E27" s="78"/>
      <c r="F27" s="78"/>
      <c r="G27" s="90"/>
    </row>
    <row r="28" spans="1:7" x14ac:dyDescent="0.2">
      <c r="A28" s="92" t="s">
        <v>23</v>
      </c>
      <c r="B28" s="66">
        <v>1</v>
      </c>
      <c r="C28" s="77">
        <v>2864018</v>
      </c>
      <c r="D28" s="68">
        <f t="shared" si="0"/>
        <v>25776162</v>
      </c>
      <c r="E28" s="78"/>
      <c r="F28" s="78"/>
      <c r="G28" s="90"/>
    </row>
    <row r="29" spans="1:7" x14ac:dyDescent="0.2">
      <c r="A29" s="93" t="s">
        <v>24</v>
      </c>
      <c r="B29" s="66">
        <v>1</v>
      </c>
      <c r="C29" s="77">
        <v>2864018</v>
      </c>
      <c r="D29" s="68">
        <f t="shared" si="0"/>
        <v>25776162</v>
      </c>
      <c r="E29" s="78"/>
      <c r="F29" s="78"/>
      <c r="G29" s="90"/>
    </row>
    <row r="30" spans="1:7" x14ac:dyDescent="0.2">
      <c r="A30" s="93" t="s">
        <v>25</v>
      </c>
      <c r="B30" s="66">
        <v>1</v>
      </c>
      <c r="C30" s="77">
        <v>1929738</v>
      </c>
      <c r="D30" s="68">
        <f t="shared" si="0"/>
        <v>17367642</v>
      </c>
      <c r="E30" s="78"/>
      <c r="F30" s="78"/>
      <c r="G30" s="90"/>
    </row>
    <row r="31" spans="1:7" x14ac:dyDescent="0.2">
      <c r="A31" s="93" t="s">
        <v>26</v>
      </c>
      <c r="B31" s="66">
        <v>4</v>
      </c>
      <c r="C31" s="77">
        <v>1740144</v>
      </c>
      <c r="D31" s="68">
        <f t="shared" si="0"/>
        <v>62645184</v>
      </c>
      <c r="E31" s="78"/>
      <c r="F31" s="78"/>
      <c r="G31" s="90"/>
    </row>
    <row r="32" spans="1:7" x14ac:dyDescent="0.2">
      <c r="A32" s="93" t="s">
        <v>27</v>
      </c>
      <c r="B32" s="66">
        <v>1</v>
      </c>
      <c r="C32" s="77">
        <v>1954564</v>
      </c>
      <c r="D32" s="68">
        <f t="shared" si="0"/>
        <v>17591076</v>
      </c>
      <c r="E32" s="78"/>
      <c r="F32" s="78"/>
      <c r="G32" s="90"/>
    </row>
    <row r="33" spans="1:7" x14ac:dyDescent="0.2">
      <c r="A33" s="93" t="s">
        <v>28</v>
      </c>
      <c r="B33" s="66">
        <v>1</v>
      </c>
      <c r="C33" s="77">
        <v>1597917</v>
      </c>
      <c r="D33" s="68">
        <f t="shared" si="0"/>
        <v>14381253</v>
      </c>
      <c r="E33" s="78"/>
      <c r="F33" s="78"/>
      <c r="G33" s="90"/>
    </row>
    <row r="34" spans="1:7" x14ac:dyDescent="0.2">
      <c r="A34" s="93" t="s">
        <v>29</v>
      </c>
      <c r="B34" s="66">
        <v>1</v>
      </c>
      <c r="C34" s="77">
        <v>1608393</v>
      </c>
      <c r="D34" s="68">
        <f t="shared" si="0"/>
        <v>14475537</v>
      </c>
      <c r="E34" s="78"/>
      <c r="F34" s="78"/>
      <c r="G34" s="90"/>
    </row>
    <row r="35" spans="1:7" x14ac:dyDescent="0.2">
      <c r="A35" s="89" t="s">
        <v>64</v>
      </c>
      <c r="B35" s="66"/>
      <c r="C35" s="79">
        <v>17425689</v>
      </c>
      <c r="D35" s="68">
        <f>C35*$B$16</f>
        <v>156831201</v>
      </c>
      <c r="E35" s="80"/>
      <c r="F35" s="80"/>
      <c r="G35" s="94"/>
    </row>
    <row r="36" spans="1:7" x14ac:dyDescent="0.2">
      <c r="A36" s="89" t="s">
        <v>65</v>
      </c>
      <c r="B36" s="66"/>
      <c r="C36" s="79">
        <v>7615622</v>
      </c>
      <c r="D36" s="68">
        <f t="shared" ref="D36:D38" si="1">C36*$B$16</f>
        <v>68540598</v>
      </c>
      <c r="E36" s="78"/>
      <c r="F36" s="78"/>
      <c r="G36" s="90"/>
    </row>
    <row r="37" spans="1:7" x14ac:dyDescent="0.2">
      <c r="A37" s="89" t="s">
        <v>66</v>
      </c>
      <c r="B37" s="66"/>
      <c r="C37" s="79">
        <v>1860678</v>
      </c>
      <c r="D37" s="68">
        <f t="shared" si="1"/>
        <v>16746102</v>
      </c>
      <c r="E37" s="78"/>
      <c r="F37" s="78"/>
      <c r="G37" s="90"/>
    </row>
    <row r="38" spans="1:7" x14ac:dyDescent="0.2">
      <c r="A38" s="89" t="s">
        <v>81</v>
      </c>
      <c r="B38" s="66"/>
      <c r="C38" s="79">
        <v>6297277</v>
      </c>
      <c r="D38" s="68">
        <f t="shared" si="1"/>
        <v>56675493</v>
      </c>
      <c r="E38" s="78"/>
      <c r="F38" s="78"/>
      <c r="G38" s="90"/>
    </row>
    <row r="39" spans="1:7" x14ac:dyDescent="0.2">
      <c r="A39" s="95" t="s">
        <v>30</v>
      </c>
      <c r="B39" s="71"/>
      <c r="C39" s="81"/>
      <c r="D39" s="82">
        <f>SUM(D23:D38)</f>
        <v>617928507</v>
      </c>
      <c r="E39" s="83"/>
      <c r="F39" s="83"/>
      <c r="G39" s="96"/>
    </row>
    <row r="40" spans="1:7" x14ac:dyDescent="0.2">
      <c r="A40" s="97" t="s">
        <v>31</v>
      </c>
      <c r="B40" s="197"/>
      <c r="C40" s="197"/>
      <c r="D40" s="197"/>
      <c r="E40" s="197"/>
      <c r="F40" s="197"/>
      <c r="G40" s="198"/>
    </row>
    <row r="41" spans="1:7" x14ac:dyDescent="0.2">
      <c r="A41" s="93" t="s">
        <v>79</v>
      </c>
      <c r="B41" s="73"/>
      <c r="C41" s="79">
        <v>3817588</v>
      </c>
      <c r="D41" s="68">
        <f t="shared" ref="D41:D42" si="2">C41*$B$16</f>
        <v>34358292</v>
      </c>
      <c r="E41" s="78"/>
      <c r="F41" s="78"/>
      <c r="G41" s="90"/>
    </row>
    <row r="42" spans="1:7" x14ac:dyDescent="0.2">
      <c r="A42" s="93" t="s">
        <v>67</v>
      </c>
      <c r="B42" s="73"/>
      <c r="C42" s="79">
        <v>13306036</v>
      </c>
      <c r="D42" s="68">
        <f t="shared" si="2"/>
        <v>119754324</v>
      </c>
      <c r="E42" s="78"/>
      <c r="F42" s="78"/>
      <c r="G42" s="90"/>
    </row>
    <row r="43" spans="1:7" x14ac:dyDescent="0.2">
      <c r="A43" s="95" t="s">
        <v>32</v>
      </c>
      <c r="B43" s="71"/>
      <c r="C43" s="81"/>
      <c r="D43" s="84">
        <f>SUM(D41:D42)</f>
        <v>154112616</v>
      </c>
      <c r="E43" s="83"/>
      <c r="F43" s="83"/>
      <c r="G43" s="96"/>
    </row>
    <row r="44" spans="1:7" x14ac:dyDescent="0.2">
      <c r="A44" s="199" t="s">
        <v>82</v>
      </c>
      <c r="B44" s="200"/>
      <c r="C44" s="200"/>
      <c r="D44" s="200"/>
      <c r="E44" s="200"/>
      <c r="F44" s="200"/>
      <c r="G44" s="201"/>
    </row>
    <row r="45" spans="1:7" x14ac:dyDescent="0.2">
      <c r="A45" s="97" t="s">
        <v>33</v>
      </c>
      <c r="B45" s="197"/>
      <c r="C45" s="197"/>
      <c r="D45" s="197"/>
      <c r="E45" s="197"/>
      <c r="F45" s="197"/>
      <c r="G45" s="198"/>
    </row>
    <row r="46" spans="1:7" x14ac:dyDescent="0.2">
      <c r="A46" s="98" t="s">
        <v>34</v>
      </c>
      <c r="B46" s="73"/>
      <c r="C46" s="79">
        <v>1089795</v>
      </c>
      <c r="D46" s="85">
        <f>C46</f>
        <v>1089795</v>
      </c>
      <c r="E46" s="86"/>
      <c r="F46" s="86"/>
      <c r="G46" s="99"/>
    </row>
    <row r="47" spans="1:7" ht="25.5" x14ac:dyDescent="0.2">
      <c r="A47" s="100" t="s">
        <v>68</v>
      </c>
      <c r="B47" s="66"/>
      <c r="C47" s="87">
        <v>4530722</v>
      </c>
      <c r="D47" s="85">
        <f t="shared" ref="D47:D48" si="3">C47</f>
        <v>4530722</v>
      </c>
      <c r="E47" s="78"/>
      <c r="F47" s="78"/>
      <c r="G47" s="90"/>
    </row>
    <row r="48" spans="1:7" x14ac:dyDescent="0.2">
      <c r="A48" s="101" t="s">
        <v>80</v>
      </c>
      <c r="B48" s="66"/>
      <c r="C48" s="79">
        <v>12751812</v>
      </c>
      <c r="D48" s="85">
        <f t="shared" si="3"/>
        <v>12751812</v>
      </c>
      <c r="E48" s="78"/>
      <c r="F48" s="78"/>
      <c r="G48" s="90"/>
    </row>
    <row r="49" spans="1:7" x14ac:dyDescent="0.2">
      <c r="A49" s="95" t="s">
        <v>35</v>
      </c>
      <c r="B49" s="71"/>
      <c r="C49" s="81"/>
      <c r="D49" s="88">
        <f>SUM(D46:D48)</f>
        <v>18372329</v>
      </c>
      <c r="E49" s="80"/>
      <c r="F49" s="80"/>
      <c r="G49" s="94"/>
    </row>
    <row r="50" spans="1:7" ht="13.5" thickBot="1" x14ac:dyDescent="0.25">
      <c r="A50" s="202" t="s">
        <v>36</v>
      </c>
      <c r="B50" s="203"/>
      <c r="C50" s="203"/>
      <c r="D50" s="121">
        <f>D39+D43+D49</f>
        <v>790413452</v>
      </c>
      <c r="E50" s="122"/>
      <c r="F50" s="122"/>
      <c r="G50" s="123"/>
    </row>
    <row r="51" spans="1:7" x14ac:dyDescent="0.2">
      <c r="A51" s="136" t="s">
        <v>91</v>
      </c>
      <c r="B51" s="134"/>
      <c r="C51" s="134"/>
      <c r="D51" s="134"/>
      <c r="E51" s="134"/>
      <c r="F51" s="134"/>
      <c r="G51" s="135"/>
    </row>
    <row r="52" spans="1:7" s="47" customFormat="1" x14ac:dyDescent="0.25">
      <c r="A52" s="133" t="s">
        <v>75</v>
      </c>
      <c r="B52" s="134"/>
      <c r="C52" s="134"/>
      <c r="D52" s="134"/>
      <c r="E52" s="134"/>
      <c r="F52" s="134"/>
      <c r="G52" s="135"/>
    </row>
    <row r="53" spans="1:7" s="47" customFormat="1" x14ac:dyDescent="0.25">
      <c r="A53" s="133" t="s">
        <v>76</v>
      </c>
      <c r="B53" s="134"/>
      <c r="C53" s="134"/>
      <c r="D53" s="134"/>
      <c r="E53" s="134"/>
      <c r="F53" s="134"/>
      <c r="G53" s="135"/>
    </row>
    <row r="54" spans="1:7" s="47" customFormat="1" ht="15" customHeight="1" x14ac:dyDescent="0.25">
      <c r="A54" s="136" t="s">
        <v>77</v>
      </c>
      <c r="B54" s="137"/>
      <c r="C54" s="137"/>
      <c r="D54" s="137"/>
      <c r="E54" s="137"/>
      <c r="F54" s="137"/>
      <c r="G54" s="138"/>
    </row>
    <row r="55" spans="1:7" s="47" customFormat="1" ht="39" customHeight="1" x14ac:dyDescent="0.25">
      <c r="A55" s="136" t="s">
        <v>103</v>
      </c>
      <c r="B55" s="137"/>
      <c r="C55" s="137"/>
      <c r="D55" s="137"/>
      <c r="E55" s="137"/>
      <c r="F55" s="137"/>
      <c r="G55" s="138"/>
    </row>
    <row r="56" spans="1:7" s="44" customFormat="1" x14ac:dyDescent="0.25">
      <c r="A56" s="20"/>
      <c r="B56" s="9"/>
      <c r="C56" s="48"/>
      <c r="D56" s="48"/>
      <c r="E56" s="14"/>
      <c r="F56" s="9"/>
      <c r="G56" s="21"/>
    </row>
    <row r="57" spans="1:7" s="44" customFormat="1" x14ac:dyDescent="0.25">
      <c r="A57" s="10"/>
      <c r="B57" s="8"/>
      <c r="C57" s="7"/>
      <c r="D57" s="7"/>
      <c r="E57" s="49"/>
      <c r="F57" s="8"/>
      <c r="G57" s="6"/>
    </row>
    <row r="58" spans="1:7" s="44" customFormat="1" x14ac:dyDescent="0.25">
      <c r="A58" s="139" t="s">
        <v>37</v>
      </c>
      <c r="B58" s="140"/>
      <c r="C58" s="140"/>
      <c r="D58" s="140"/>
      <c r="E58" s="14"/>
      <c r="F58" s="14"/>
      <c r="G58" s="22"/>
    </row>
    <row r="59" spans="1:7" s="44" customFormat="1" x14ac:dyDescent="0.25">
      <c r="A59" s="60"/>
      <c r="B59" s="61"/>
      <c r="C59" s="61"/>
      <c r="D59" s="61"/>
      <c r="E59" s="14"/>
      <c r="F59" s="14"/>
      <c r="G59" s="22"/>
    </row>
    <row r="60" spans="1:7" s="44" customFormat="1" x14ac:dyDescent="0.25">
      <c r="A60" s="139" t="s">
        <v>38</v>
      </c>
      <c r="B60" s="140"/>
      <c r="C60" s="140"/>
      <c r="D60" s="140"/>
      <c r="E60" s="140"/>
      <c r="F60" s="140"/>
      <c r="G60" s="141"/>
    </row>
    <row r="61" spans="1:7" s="44" customFormat="1" x14ac:dyDescent="0.25">
      <c r="A61" s="139"/>
      <c r="B61" s="140"/>
      <c r="C61" s="140"/>
      <c r="D61" s="140"/>
      <c r="E61" s="140"/>
      <c r="F61" s="140"/>
      <c r="G61" s="141"/>
    </row>
    <row r="62" spans="1:7" s="44" customFormat="1" x14ac:dyDescent="0.2">
      <c r="A62" s="15" t="s">
        <v>39</v>
      </c>
      <c r="B62" s="14"/>
      <c r="C62" s="50"/>
      <c r="D62" s="50"/>
      <c r="E62" s="14"/>
      <c r="F62" s="14"/>
      <c r="G62" s="22"/>
    </row>
    <row r="63" spans="1:7" s="44" customFormat="1" x14ac:dyDescent="0.2">
      <c r="A63" s="15" t="s">
        <v>40</v>
      </c>
      <c r="B63" s="14"/>
      <c r="C63" s="50"/>
      <c r="D63" s="50"/>
      <c r="E63" s="14"/>
      <c r="F63" s="14"/>
      <c r="G63" s="22"/>
    </row>
    <row r="64" spans="1:7" s="44" customFormat="1" x14ac:dyDescent="0.2">
      <c r="A64" s="15" t="s">
        <v>78</v>
      </c>
      <c r="B64" s="7"/>
      <c r="C64" s="7"/>
      <c r="D64" s="50"/>
      <c r="E64" s="14"/>
      <c r="F64" s="14"/>
      <c r="G64" s="22"/>
    </row>
    <row r="65" spans="1:7" s="44" customFormat="1" x14ac:dyDescent="0.2">
      <c r="A65" s="15" t="s">
        <v>41</v>
      </c>
      <c r="B65" s="14"/>
      <c r="C65" s="50"/>
      <c r="D65" s="50"/>
      <c r="E65" s="14"/>
      <c r="F65" s="14"/>
      <c r="G65" s="22"/>
    </row>
    <row r="66" spans="1:7" s="44" customFormat="1" x14ac:dyDescent="0.2">
      <c r="A66" s="15" t="s">
        <v>42</v>
      </c>
      <c r="B66" s="14"/>
      <c r="C66" s="50"/>
      <c r="D66" s="50"/>
      <c r="E66" s="14"/>
      <c r="F66" s="14"/>
      <c r="G66" s="22"/>
    </row>
    <row r="67" spans="1:7" s="44" customFormat="1" x14ac:dyDescent="0.2">
      <c r="A67" s="15" t="s">
        <v>43</v>
      </c>
      <c r="B67" s="14"/>
      <c r="C67" s="50"/>
      <c r="D67" s="50"/>
      <c r="E67" s="14"/>
      <c r="F67" s="14"/>
      <c r="G67" s="22"/>
    </row>
    <row r="68" spans="1:7" s="44" customFormat="1" x14ac:dyDescent="0.2">
      <c r="A68" s="15" t="s">
        <v>44</v>
      </c>
      <c r="B68" s="14"/>
      <c r="C68" s="50"/>
      <c r="D68" s="50"/>
      <c r="E68" s="14"/>
      <c r="F68" s="14"/>
      <c r="G68" s="22"/>
    </row>
    <row r="69" spans="1:7" s="44" customFormat="1" x14ac:dyDescent="0.2">
      <c r="A69" s="15"/>
      <c r="B69" s="14"/>
      <c r="C69" s="50"/>
      <c r="D69" s="50"/>
      <c r="E69" s="14"/>
      <c r="F69" s="14"/>
      <c r="G69" s="22"/>
    </row>
    <row r="70" spans="1:7" s="44" customFormat="1" x14ac:dyDescent="0.2">
      <c r="A70" s="51"/>
      <c r="B70" s="14"/>
      <c r="C70" s="50"/>
      <c r="D70" s="50"/>
      <c r="E70" s="14"/>
      <c r="F70" s="14"/>
      <c r="G70" s="22"/>
    </row>
    <row r="71" spans="1:7" s="44" customFormat="1" x14ac:dyDescent="0.2">
      <c r="A71" s="15" t="s">
        <v>45</v>
      </c>
      <c r="B71" s="14"/>
      <c r="C71" s="50"/>
      <c r="D71" s="50"/>
      <c r="E71" s="14"/>
      <c r="F71" s="14"/>
      <c r="G71" s="22"/>
    </row>
    <row r="72" spans="1:7" s="44" customFormat="1" x14ac:dyDescent="0.25">
      <c r="A72" s="16" t="s">
        <v>46</v>
      </c>
      <c r="B72" s="14"/>
      <c r="C72" s="50"/>
      <c r="D72" s="50"/>
      <c r="E72" s="14"/>
      <c r="F72" s="14"/>
      <c r="G72" s="22"/>
    </row>
    <row r="73" spans="1:7" s="44" customFormat="1" x14ac:dyDescent="0.25">
      <c r="A73" s="23"/>
      <c r="B73" s="9"/>
      <c r="C73" s="48"/>
      <c r="D73" s="48"/>
      <c r="E73" s="9"/>
      <c r="F73" s="9"/>
      <c r="G73" s="21"/>
    </row>
    <row r="74" spans="1:7" s="44" customFormat="1" ht="13.5" thickBot="1" x14ac:dyDescent="0.3">
      <c r="A74" s="11"/>
      <c r="B74" s="12"/>
      <c r="C74" s="52"/>
      <c r="D74" s="52"/>
      <c r="E74" s="12"/>
      <c r="F74" s="12"/>
      <c r="G74" s="13"/>
    </row>
    <row r="75" spans="1:7" x14ac:dyDescent="0.2">
      <c r="C75" s="45"/>
    </row>
  </sheetData>
  <mergeCells count="34">
    <mergeCell ref="A51:G51"/>
    <mergeCell ref="A50:C50"/>
    <mergeCell ref="B22:G22"/>
    <mergeCell ref="D17:F17"/>
    <mergeCell ref="B40:G40"/>
    <mergeCell ref="A44:G44"/>
    <mergeCell ref="A18:A21"/>
    <mergeCell ref="B18:B21"/>
    <mergeCell ref="C18:C21"/>
    <mergeCell ref="D18:D21"/>
    <mergeCell ref="E18:G19"/>
    <mergeCell ref="E20:E21"/>
    <mergeCell ref="F20:G20"/>
    <mergeCell ref="B6:G6"/>
    <mergeCell ref="B7:G7"/>
    <mergeCell ref="B8:G8"/>
    <mergeCell ref="A9:G12"/>
    <mergeCell ref="B45:G45"/>
    <mergeCell ref="A60:G61"/>
    <mergeCell ref="B1:E4"/>
    <mergeCell ref="F1:G1"/>
    <mergeCell ref="F2:G2"/>
    <mergeCell ref="F3:G3"/>
    <mergeCell ref="F4:G4"/>
    <mergeCell ref="A52:G52"/>
    <mergeCell ref="A53:G53"/>
    <mergeCell ref="A54:G54"/>
    <mergeCell ref="A55:G55"/>
    <mergeCell ref="A58:D58"/>
    <mergeCell ref="A13:A14"/>
    <mergeCell ref="C13:G13"/>
    <mergeCell ref="C14:G16"/>
    <mergeCell ref="A1:A4"/>
    <mergeCell ref="A5:G5"/>
  </mergeCells>
  <conditionalFormatting sqref="C14">
    <cfRule type="containsBlanks" dxfId="8" priority="1" stopIfTrue="1">
      <formula>LEN(TRIM(C14))=0</formula>
    </cfRule>
  </conditionalFormatting>
  <pageMargins left="0.7" right="0.7" top="0.75" bottom="0.75" header="0.3" footer="0.3"/>
  <pageSetup scale="6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view="pageBreakPreview" topLeftCell="A34" zoomScale="84" zoomScaleNormal="100" zoomScaleSheetLayoutView="84" workbookViewId="0">
      <selection activeCell="D72" sqref="D72"/>
    </sheetView>
  </sheetViews>
  <sheetFormatPr baseColWidth="10" defaultRowHeight="12.75" x14ac:dyDescent="0.2"/>
  <cols>
    <col min="1" max="1" width="46.85546875" style="45" customWidth="1"/>
    <col min="2" max="2" width="10.42578125" style="45" customWidth="1"/>
    <col min="3" max="7" width="17.140625" style="45" customWidth="1"/>
    <col min="8" max="16384" width="11.42578125" style="45"/>
  </cols>
  <sheetData>
    <row r="1" spans="1:7" s="44" customFormat="1" ht="12.75" customHeight="1" x14ac:dyDescent="0.25">
      <c r="A1" s="159"/>
      <c r="B1" s="174" t="s">
        <v>100</v>
      </c>
      <c r="C1" s="175"/>
      <c r="D1" s="175"/>
      <c r="E1" s="176"/>
      <c r="F1" s="142" t="s">
        <v>101</v>
      </c>
      <c r="G1" s="143"/>
    </row>
    <row r="2" spans="1:7" s="44" customFormat="1" x14ac:dyDescent="0.25">
      <c r="A2" s="160"/>
      <c r="B2" s="177"/>
      <c r="C2" s="178"/>
      <c r="D2" s="178"/>
      <c r="E2" s="179"/>
      <c r="F2" s="144" t="s">
        <v>0</v>
      </c>
      <c r="G2" s="145"/>
    </row>
    <row r="3" spans="1:7" s="44" customFormat="1" ht="12.75" customHeight="1" x14ac:dyDescent="0.25">
      <c r="A3" s="160"/>
      <c r="B3" s="177"/>
      <c r="C3" s="178"/>
      <c r="D3" s="178"/>
      <c r="E3" s="179"/>
      <c r="F3" s="144" t="s">
        <v>102</v>
      </c>
      <c r="G3" s="145"/>
    </row>
    <row r="4" spans="1:7" s="44" customFormat="1" ht="13.5" thickBot="1" x14ac:dyDescent="0.3">
      <c r="A4" s="161"/>
      <c r="B4" s="180"/>
      <c r="C4" s="181"/>
      <c r="D4" s="181"/>
      <c r="E4" s="182"/>
      <c r="F4" s="146" t="s">
        <v>1</v>
      </c>
      <c r="G4" s="147"/>
    </row>
    <row r="5" spans="1:7" ht="13.5" thickBot="1" x14ac:dyDescent="0.25">
      <c r="A5" s="162"/>
      <c r="B5" s="163"/>
      <c r="C5" s="163"/>
      <c r="D5" s="163"/>
      <c r="E5" s="163"/>
      <c r="F5" s="163"/>
      <c r="G5" s="164"/>
    </row>
    <row r="6" spans="1:7" x14ac:dyDescent="0.2">
      <c r="A6" s="1" t="s">
        <v>2</v>
      </c>
      <c r="B6" s="165" t="s">
        <v>3</v>
      </c>
      <c r="C6" s="165"/>
      <c r="D6" s="165"/>
      <c r="E6" s="165"/>
      <c r="F6" s="165"/>
      <c r="G6" s="166"/>
    </row>
    <row r="7" spans="1:7" x14ac:dyDescent="0.2">
      <c r="A7" s="2" t="s">
        <v>4</v>
      </c>
      <c r="B7" s="167" t="s">
        <v>5</v>
      </c>
      <c r="C7" s="167"/>
      <c r="D7" s="167"/>
      <c r="E7" s="167"/>
      <c r="F7" s="167"/>
      <c r="G7" s="168"/>
    </row>
    <row r="8" spans="1:7" ht="13.5" thickBot="1" x14ac:dyDescent="0.25">
      <c r="A8" s="3" t="s">
        <v>6</v>
      </c>
      <c r="B8" s="169"/>
      <c r="C8" s="169"/>
      <c r="D8" s="169"/>
      <c r="E8" s="169"/>
      <c r="F8" s="169"/>
      <c r="G8" s="170"/>
    </row>
    <row r="9" spans="1:7" x14ac:dyDescent="0.2">
      <c r="A9" s="219" t="s">
        <v>7</v>
      </c>
      <c r="B9" s="220"/>
      <c r="C9" s="220"/>
      <c r="D9" s="220"/>
      <c r="E9" s="220"/>
      <c r="F9" s="220"/>
      <c r="G9" s="221"/>
    </row>
    <row r="10" spans="1:7" x14ac:dyDescent="0.2">
      <c r="A10" s="213"/>
      <c r="B10" s="214"/>
      <c r="C10" s="214"/>
      <c r="D10" s="214"/>
      <c r="E10" s="214"/>
      <c r="F10" s="214"/>
      <c r="G10" s="215"/>
    </row>
    <row r="11" spans="1:7" x14ac:dyDescent="0.2">
      <c r="A11" s="213"/>
      <c r="B11" s="214"/>
      <c r="C11" s="214"/>
      <c r="D11" s="214"/>
      <c r="E11" s="214"/>
      <c r="F11" s="214"/>
      <c r="G11" s="215"/>
    </row>
    <row r="12" spans="1:7" ht="13.5" thickBot="1" x14ac:dyDescent="0.25">
      <c r="A12" s="213"/>
      <c r="B12" s="214"/>
      <c r="C12" s="222"/>
      <c r="D12" s="222"/>
      <c r="E12" s="222"/>
      <c r="F12" s="222"/>
      <c r="G12" s="223"/>
    </row>
    <row r="13" spans="1:7" s="55" customFormat="1" ht="13.5" thickBot="1" x14ac:dyDescent="0.3">
      <c r="A13" s="148" t="s">
        <v>86</v>
      </c>
      <c r="B13" s="53"/>
      <c r="C13" s="204" t="s">
        <v>8</v>
      </c>
      <c r="D13" s="205"/>
      <c r="E13" s="205"/>
      <c r="F13" s="205"/>
      <c r="G13" s="206"/>
    </row>
    <row r="14" spans="1:7" s="55" customFormat="1" ht="17.25" customHeight="1" x14ac:dyDescent="0.25">
      <c r="A14" s="149"/>
      <c r="B14" s="53"/>
      <c r="C14" s="207" t="s">
        <v>9</v>
      </c>
      <c r="D14" s="208"/>
      <c r="E14" s="208"/>
      <c r="F14" s="208"/>
      <c r="G14" s="209"/>
    </row>
    <row r="15" spans="1:7" s="55" customFormat="1" ht="17.25" customHeight="1" x14ac:dyDescent="0.25">
      <c r="A15" s="64" t="s">
        <v>47</v>
      </c>
      <c r="B15" s="53"/>
      <c r="C15" s="207"/>
      <c r="D15" s="208"/>
      <c r="E15" s="208"/>
      <c r="F15" s="208"/>
      <c r="G15" s="209"/>
    </row>
    <row r="16" spans="1:7" s="55" customFormat="1" ht="17.25" customHeight="1" thickBot="1" x14ac:dyDescent="0.3">
      <c r="A16" s="65" t="s">
        <v>69</v>
      </c>
      <c r="B16" s="54">
        <v>9</v>
      </c>
      <c r="C16" s="210"/>
      <c r="D16" s="211"/>
      <c r="E16" s="211"/>
      <c r="F16" s="211"/>
      <c r="G16" s="212"/>
    </row>
    <row r="17" spans="1:7" ht="13.5" thickBot="1" x14ac:dyDescent="0.25">
      <c r="A17" s="4"/>
      <c r="B17" s="5"/>
      <c r="C17" s="5"/>
      <c r="D17" s="226"/>
      <c r="E17" s="226"/>
      <c r="F17" s="226"/>
      <c r="G17" s="227"/>
    </row>
    <row r="18" spans="1:7" ht="12.75" customHeight="1" x14ac:dyDescent="0.2">
      <c r="A18" s="184" t="s">
        <v>11</v>
      </c>
      <c r="B18" s="187" t="s">
        <v>12</v>
      </c>
      <c r="C18" s="190" t="s">
        <v>13</v>
      </c>
      <c r="D18" s="190" t="s">
        <v>14</v>
      </c>
      <c r="E18" s="187" t="s">
        <v>83</v>
      </c>
      <c r="F18" s="187"/>
      <c r="G18" s="193"/>
    </row>
    <row r="19" spans="1:7" x14ac:dyDescent="0.2">
      <c r="A19" s="185"/>
      <c r="B19" s="188"/>
      <c r="C19" s="191"/>
      <c r="D19" s="191"/>
      <c r="E19" s="188"/>
      <c r="F19" s="188"/>
      <c r="G19" s="194"/>
    </row>
    <row r="20" spans="1:7" x14ac:dyDescent="0.2">
      <c r="A20" s="185"/>
      <c r="B20" s="188"/>
      <c r="C20" s="191"/>
      <c r="D20" s="191"/>
      <c r="E20" s="188" t="s">
        <v>15</v>
      </c>
      <c r="F20" s="188" t="s">
        <v>16</v>
      </c>
      <c r="G20" s="194"/>
    </row>
    <row r="21" spans="1:7" ht="26.25" thickBot="1" x14ac:dyDescent="0.25">
      <c r="A21" s="186"/>
      <c r="B21" s="189"/>
      <c r="C21" s="192"/>
      <c r="D21" s="192"/>
      <c r="E21" s="189"/>
      <c r="F21" s="114" t="s">
        <v>51</v>
      </c>
      <c r="G21" s="115" t="s">
        <v>84</v>
      </c>
    </row>
    <row r="22" spans="1:7" x14ac:dyDescent="0.2">
      <c r="A22" s="124" t="s">
        <v>48</v>
      </c>
      <c r="B22" s="224"/>
      <c r="C22" s="224"/>
      <c r="D22" s="224"/>
      <c r="E22" s="224"/>
      <c r="F22" s="224"/>
      <c r="G22" s="225"/>
    </row>
    <row r="23" spans="1:7" x14ac:dyDescent="0.2">
      <c r="A23" s="89" t="s">
        <v>18</v>
      </c>
      <c r="B23" s="66">
        <v>1</v>
      </c>
      <c r="C23" s="77">
        <v>4070164</v>
      </c>
      <c r="D23" s="79">
        <f>B23*C23*$B$16</f>
        <v>36631476</v>
      </c>
      <c r="E23" s="78"/>
      <c r="F23" s="78"/>
      <c r="G23" s="90"/>
    </row>
    <row r="24" spans="1:7" x14ac:dyDescent="0.2">
      <c r="A24" s="89" t="s">
        <v>19</v>
      </c>
      <c r="B24" s="66">
        <v>1</v>
      </c>
      <c r="C24" s="77">
        <v>2864018</v>
      </c>
      <c r="D24" s="79">
        <f t="shared" ref="D24:D34" si="0">B24*C24*$B$16</f>
        <v>25776162</v>
      </c>
      <c r="E24" s="78"/>
      <c r="F24" s="78"/>
      <c r="G24" s="90"/>
    </row>
    <row r="25" spans="1:7" x14ac:dyDescent="0.2">
      <c r="A25" s="89" t="s">
        <v>49</v>
      </c>
      <c r="B25" s="66">
        <v>1</v>
      </c>
      <c r="C25" s="77">
        <v>2864018</v>
      </c>
      <c r="D25" s="79">
        <f t="shared" si="0"/>
        <v>25776162</v>
      </c>
      <c r="E25" s="78"/>
      <c r="F25" s="78"/>
      <c r="G25" s="90"/>
    </row>
    <row r="26" spans="1:7" x14ac:dyDescent="0.2">
      <c r="A26" s="91" t="s">
        <v>21</v>
      </c>
      <c r="B26" s="66">
        <v>1</v>
      </c>
      <c r="C26" s="77">
        <v>2864018</v>
      </c>
      <c r="D26" s="79">
        <f t="shared" si="0"/>
        <v>25776162</v>
      </c>
      <c r="E26" s="78"/>
      <c r="F26" s="78"/>
      <c r="G26" s="90"/>
    </row>
    <row r="27" spans="1:7" x14ac:dyDescent="0.2">
      <c r="A27" s="89" t="s">
        <v>22</v>
      </c>
      <c r="B27" s="66">
        <v>1</v>
      </c>
      <c r="C27" s="77">
        <v>3018015</v>
      </c>
      <c r="D27" s="79">
        <f t="shared" si="0"/>
        <v>27162135</v>
      </c>
      <c r="E27" s="78"/>
      <c r="F27" s="78"/>
      <c r="G27" s="90"/>
    </row>
    <row r="28" spans="1:7" x14ac:dyDescent="0.2">
      <c r="A28" s="92" t="s">
        <v>23</v>
      </c>
      <c r="B28" s="66">
        <v>1</v>
      </c>
      <c r="C28" s="77">
        <v>2864018</v>
      </c>
      <c r="D28" s="79">
        <f t="shared" si="0"/>
        <v>25776162</v>
      </c>
      <c r="E28" s="78"/>
      <c r="F28" s="78"/>
      <c r="G28" s="90"/>
    </row>
    <row r="29" spans="1:7" x14ac:dyDescent="0.2">
      <c r="A29" s="93" t="s">
        <v>24</v>
      </c>
      <c r="B29" s="66">
        <v>1</v>
      </c>
      <c r="C29" s="77">
        <v>2864018</v>
      </c>
      <c r="D29" s="79">
        <f t="shared" si="0"/>
        <v>25776162</v>
      </c>
      <c r="E29" s="78"/>
      <c r="F29" s="78"/>
      <c r="G29" s="90"/>
    </row>
    <row r="30" spans="1:7" x14ac:dyDescent="0.2">
      <c r="A30" s="93" t="s">
        <v>25</v>
      </c>
      <c r="B30" s="66">
        <v>1</v>
      </c>
      <c r="C30" s="77">
        <v>1929738</v>
      </c>
      <c r="D30" s="79">
        <f t="shared" si="0"/>
        <v>17367642</v>
      </c>
      <c r="E30" s="78"/>
      <c r="F30" s="78"/>
      <c r="G30" s="90"/>
    </row>
    <row r="31" spans="1:7" x14ac:dyDescent="0.2">
      <c r="A31" s="93" t="s">
        <v>26</v>
      </c>
      <c r="B31" s="66">
        <v>4</v>
      </c>
      <c r="C31" s="77">
        <v>1740144</v>
      </c>
      <c r="D31" s="79">
        <f t="shared" si="0"/>
        <v>62645184</v>
      </c>
      <c r="E31" s="78"/>
      <c r="F31" s="78"/>
      <c r="G31" s="90"/>
    </row>
    <row r="32" spans="1:7" x14ac:dyDescent="0.2">
      <c r="A32" s="93" t="s">
        <v>27</v>
      </c>
      <c r="B32" s="66">
        <v>1</v>
      </c>
      <c r="C32" s="77">
        <v>1954564</v>
      </c>
      <c r="D32" s="79">
        <f t="shared" si="0"/>
        <v>17591076</v>
      </c>
      <c r="E32" s="78"/>
      <c r="F32" s="78"/>
      <c r="G32" s="90"/>
    </row>
    <row r="33" spans="1:7" x14ac:dyDescent="0.2">
      <c r="A33" s="93" t="s">
        <v>28</v>
      </c>
      <c r="B33" s="66">
        <v>1</v>
      </c>
      <c r="C33" s="77">
        <v>1597917</v>
      </c>
      <c r="D33" s="79">
        <f t="shared" si="0"/>
        <v>14381253</v>
      </c>
      <c r="E33" s="78"/>
      <c r="F33" s="78"/>
      <c r="G33" s="90"/>
    </row>
    <row r="34" spans="1:7" x14ac:dyDescent="0.2">
      <c r="A34" s="93" t="s">
        <v>29</v>
      </c>
      <c r="B34" s="66">
        <v>1</v>
      </c>
      <c r="C34" s="77">
        <v>1608393</v>
      </c>
      <c r="D34" s="79">
        <f t="shared" si="0"/>
        <v>14475537</v>
      </c>
      <c r="E34" s="78"/>
      <c r="F34" s="78"/>
      <c r="G34" s="90"/>
    </row>
    <row r="35" spans="1:7" x14ac:dyDescent="0.2">
      <c r="A35" s="89" t="s">
        <v>64</v>
      </c>
      <c r="B35" s="66"/>
      <c r="C35" s="79">
        <v>17425689</v>
      </c>
      <c r="D35" s="79">
        <f>C35*$B$16</f>
        <v>156831201</v>
      </c>
      <c r="E35" s="80"/>
      <c r="F35" s="80"/>
      <c r="G35" s="94"/>
    </row>
    <row r="36" spans="1:7" x14ac:dyDescent="0.2">
      <c r="A36" s="89" t="s">
        <v>65</v>
      </c>
      <c r="B36" s="66"/>
      <c r="C36" s="79">
        <v>7615622</v>
      </c>
      <c r="D36" s="79">
        <f t="shared" ref="D36:D38" si="1">C36*$B$16</f>
        <v>68540598</v>
      </c>
      <c r="E36" s="78"/>
      <c r="F36" s="78"/>
      <c r="G36" s="90"/>
    </row>
    <row r="37" spans="1:7" x14ac:dyDescent="0.2">
      <c r="A37" s="89" t="s">
        <v>66</v>
      </c>
      <c r="B37" s="66"/>
      <c r="C37" s="79">
        <v>1860678</v>
      </c>
      <c r="D37" s="79">
        <f t="shared" si="1"/>
        <v>16746102</v>
      </c>
      <c r="E37" s="78"/>
      <c r="F37" s="78"/>
      <c r="G37" s="90"/>
    </row>
    <row r="38" spans="1:7" x14ac:dyDescent="0.2">
      <c r="A38" s="89" t="s">
        <v>81</v>
      </c>
      <c r="B38" s="66"/>
      <c r="C38" s="79">
        <v>6645540</v>
      </c>
      <c r="D38" s="79">
        <f t="shared" si="1"/>
        <v>59809860</v>
      </c>
      <c r="E38" s="78"/>
      <c r="F38" s="78"/>
      <c r="G38" s="90"/>
    </row>
    <row r="39" spans="1:7" x14ac:dyDescent="0.2">
      <c r="A39" s="95" t="s">
        <v>30</v>
      </c>
      <c r="B39" s="71"/>
      <c r="C39" s="84"/>
      <c r="D39" s="81">
        <f>SUM(D23:D38)</f>
        <v>621062874</v>
      </c>
      <c r="E39" s="83"/>
      <c r="F39" s="83"/>
      <c r="G39" s="96"/>
    </row>
    <row r="40" spans="1:7" x14ac:dyDescent="0.2">
      <c r="A40" s="97" t="s">
        <v>31</v>
      </c>
      <c r="B40" s="197"/>
      <c r="C40" s="197"/>
      <c r="D40" s="197"/>
      <c r="E40" s="197"/>
      <c r="F40" s="197"/>
      <c r="G40" s="198"/>
    </row>
    <row r="41" spans="1:7" x14ac:dyDescent="0.2">
      <c r="A41" s="93" t="s">
        <v>79</v>
      </c>
      <c r="B41" s="73"/>
      <c r="C41" s="79">
        <v>3817588</v>
      </c>
      <c r="D41" s="79">
        <f t="shared" ref="D41:D42" si="2">C41*$B$16</f>
        <v>34358292</v>
      </c>
      <c r="E41" s="78"/>
      <c r="F41" s="78"/>
      <c r="G41" s="90"/>
    </row>
    <row r="42" spans="1:7" x14ac:dyDescent="0.2">
      <c r="A42" s="93" t="s">
        <v>67</v>
      </c>
      <c r="B42" s="73"/>
      <c r="C42" s="79">
        <v>13306036</v>
      </c>
      <c r="D42" s="79">
        <f t="shared" si="2"/>
        <v>119754324</v>
      </c>
      <c r="E42" s="78"/>
      <c r="F42" s="78"/>
      <c r="G42" s="90"/>
    </row>
    <row r="43" spans="1:7" x14ac:dyDescent="0.2">
      <c r="A43" s="95" t="s">
        <v>32</v>
      </c>
      <c r="B43" s="71"/>
      <c r="C43" s="84"/>
      <c r="D43" s="81">
        <f>SUM(D41:D42)</f>
        <v>154112616</v>
      </c>
      <c r="E43" s="83"/>
      <c r="F43" s="83"/>
      <c r="G43" s="96"/>
    </row>
    <row r="44" spans="1:7" x14ac:dyDescent="0.2">
      <c r="A44" s="199" t="s">
        <v>82</v>
      </c>
      <c r="B44" s="200"/>
      <c r="C44" s="200"/>
      <c r="D44" s="200"/>
      <c r="E44" s="200"/>
      <c r="F44" s="200"/>
      <c r="G44" s="201"/>
    </row>
    <row r="45" spans="1:7" x14ac:dyDescent="0.2">
      <c r="A45" s="97" t="s">
        <v>33</v>
      </c>
      <c r="B45" s="197"/>
      <c r="C45" s="197"/>
      <c r="D45" s="197"/>
      <c r="E45" s="197"/>
      <c r="F45" s="197"/>
      <c r="G45" s="198"/>
    </row>
    <row r="46" spans="1:7" x14ac:dyDescent="0.2">
      <c r="A46" s="98" t="s">
        <v>34</v>
      </c>
      <c r="B46" s="73"/>
      <c r="C46" s="79">
        <v>1089795</v>
      </c>
      <c r="D46" s="79">
        <f>C46</f>
        <v>1089795</v>
      </c>
      <c r="E46" s="86"/>
      <c r="F46" s="86"/>
      <c r="G46" s="99"/>
    </row>
    <row r="47" spans="1:7" ht="25.5" x14ac:dyDescent="0.2">
      <c r="A47" s="101" t="s">
        <v>68</v>
      </c>
      <c r="B47" s="66"/>
      <c r="C47" s="79">
        <v>4530722</v>
      </c>
      <c r="D47" s="79">
        <f t="shared" ref="D47:D48" si="3">C47</f>
        <v>4530722</v>
      </c>
      <c r="E47" s="78"/>
      <c r="F47" s="78"/>
      <c r="G47" s="90"/>
    </row>
    <row r="48" spans="1:7" x14ac:dyDescent="0.2">
      <c r="A48" s="101" t="s">
        <v>80</v>
      </c>
      <c r="B48" s="66"/>
      <c r="C48" s="79">
        <v>12751812</v>
      </c>
      <c r="D48" s="79">
        <f t="shared" si="3"/>
        <v>12751812</v>
      </c>
      <c r="E48" s="78"/>
      <c r="F48" s="78"/>
      <c r="G48" s="90"/>
    </row>
    <row r="49" spans="1:7" x14ac:dyDescent="0.2">
      <c r="A49" s="95" t="s">
        <v>35</v>
      </c>
      <c r="B49" s="71"/>
      <c r="C49" s="107"/>
      <c r="D49" s="81">
        <f>SUM(D46:D48)</f>
        <v>18372329</v>
      </c>
      <c r="E49" s="80"/>
      <c r="F49" s="80"/>
      <c r="G49" s="94"/>
    </row>
    <row r="50" spans="1:7" ht="13.5" thickBot="1" x14ac:dyDescent="0.25">
      <c r="A50" s="202" t="s">
        <v>36</v>
      </c>
      <c r="B50" s="203"/>
      <c r="C50" s="203"/>
      <c r="D50" s="125">
        <f>D39+D43+D49</f>
        <v>793547819</v>
      </c>
      <c r="E50" s="122"/>
      <c r="F50" s="122"/>
      <c r="G50" s="123"/>
    </row>
    <row r="51" spans="1:7" x14ac:dyDescent="0.2">
      <c r="A51" s="133" t="s">
        <v>92</v>
      </c>
      <c r="B51" s="134"/>
      <c r="C51" s="134"/>
      <c r="D51" s="134"/>
      <c r="E51" s="134"/>
      <c r="F51" s="134"/>
      <c r="G51" s="135"/>
    </row>
    <row r="52" spans="1:7" s="47" customFormat="1" x14ac:dyDescent="0.25">
      <c r="A52" s="133" t="s">
        <v>75</v>
      </c>
      <c r="B52" s="134"/>
      <c r="C52" s="134"/>
      <c r="D52" s="134"/>
      <c r="E52" s="134"/>
      <c r="F52" s="134"/>
      <c r="G52" s="135"/>
    </row>
    <row r="53" spans="1:7" s="47" customFormat="1" x14ac:dyDescent="0.25">
      <c r="A53" s="133" t="s">
        <v>76</v>
      </c>
      <c r="B53" s="134"/>
      <c r="C53" s="134"/>
      <c r="D53" s="134"/>
      <c r="E53" s="134"/>
      <c r="F53" s="134"/>
      <c r="G53" s="135"/>
    </row>
    <row r="54" spans="1:7" s="47" customFormat="1" ht="15" customHeight="1" x14ac:dyDescent="0.25">
      <c r="A54" s="136" t="s">
        <v>77</v>
      </c>
      <c r="B54" s="137"/>
      <c r="C54" s="137"/>
      <c r="D54" s="137"/>
      <c r="E54" s="137"/>
      <c r="F54" s="137"/>
      <c r="G54" s="138"/>
    </row>
    <row r="55" spans="1:7" s="47" customFormat="1" ht="39" customHeight="1" x14ac:dyDescent="0.25">
      <c r="A55" s="136" t="s">
        <v>104</v>
      </c>
      <c r="B55" s="137"/>
      <c r="C55" s="137"/>
      <c r="D55" s="137"/>
      <c r="E55" s="137"/>
      <c r="F55" s="137"/>
      <c r="G55" s="138"/>
    </row>
    <row r="56" spans="1:7" s="44" customFormat="1" x14ac:dyDescent="0.25">
      <c r="A56" s="20"/>
      <c r="B56" s="9"/>
      <c r="C56" s="48"/>
      <c r="D56" s="48"/>
      <c r="E56" s="14"/>
      <c r="F56" s="9"/>
      <c r="G56" s="21"/>
    </row>
    <row r="57" spans="1:7" s="44" customFormat="1" x14ac:dyDescent="0.25">
      <c r="A57" s="10"/>
      <c r="B57" s="8"/>
      <c r="C57" s="7"/>
      <c r="D57" s="7"/>
      <c r="E57" s="49"/>
      <c r="F57" s="8"/>
      <c r="G57" s="6"/>
    </row>
    <row r="58" spans="1:7" s="44" customFormat="1" x14ac:dyDescent="0.25">
      <c r="A58" s="139" t="s">
        <v>37</v>
      </c>
      <c r="B58" s="140"/>
      <c r="C58" s="140"/>
      <c r="D58" s="140"/>
      <c r="E58" s="14"/>
      <c r="F58" s="14"/>
      <c r="G58" s="22"/>
    </row>
    <row r="59" spans="1:7" s="44" customFormat="1" x14ac:dyDescent="0.25">
      <c r="A59" s="26"/>
      <c r="B59" s="27"/>
      <c r="C59" s="27"/>
      <c r="D59" s="27"/>
      <c r="E59" s="14"/>
      <c r="F59" s="14"/>
      <c r="G59" s="22"/>
    </row>
    <row r="60" spans="1:7" s="44" customFormat="1" x14ac:dyDescent="0.25">
      <c r="A60" s="139" t="s">
        <v>38</v>
      </c>
      <c r="B60" s="140"/>
      <c r="C60" s="140"/>
      <c r="D60" s="140"/>
      <c r="E60" s="140"/>
      <c r="F60" s="140"/>
      <c r="G60" s="141"/>
    </row>
    <row r="61" spans="1:7" s="44" customFormat="1" x14ac:dyDescent="0.25">
      <c r="A61" s="139"/>
      <c r="B61" s="140"/>
      <c r="C61" s="140"/>
      <c r="D61" s="140"/>
      <c r="E61" s="140"/>
      <c r="F61" s="140"/>
      <c r="G61" s="141"/>
    </row>
    <row r="62" spans="1:7" s="44" customFormat="1" x14ac:dyDescent="0.2">
      <c r="A62" s="15" t="s">
        <v>39</v>
      </c>
      <c r="B62" s="14"/>
      <c r="C62" s="50"/>
      <c r="D62" s="50"/>
      <c r="E62" s="14"/>
      <c r="F62" s="14"/>
      <c r="G62" s="22"/>
    </row>
    <row r="63" spans="1:7" s="44" customFormat="1" x14ac:dyDescent="0.2">
      <c r="A63" s="15" t="s">
        <v>40</v>
      </c>
      <c r="B63" s="14"/>
      <c r="C63" s="50"/>
      <c r="D63" s="50"/>
      <c r="E63" s="14"/>
      <c r="F63" s="14"/>
      <c r="G63" s="22"/>
    </row>
    <row r="64" spans="1:7" s="44" customFormat="1" x14ac:dyDescent="0.2">
      <c r="A64" s="15" t="s">
        <v>78</v>
      </c>
      <c r="B64" s="7"/>
      <c r="C64" s="7"/>
      <c r="D64" s="50"/>
      <c r="E64" s="14"/>
      <c r="F64" s="14"/>
      <c r="G64" s="22"/>
    </row>
    <row r="65" spans="1:7" s="44" customFormat="1" x14ac:dyDescent="0.2">
      <c r="A65" s="15" t="s">
        <v>41</v>
      </c>
      <c r="B65" s="14"/>
      <c r="C65" s="50"/>
      <c r="D65" s="50"/>
      <c r="E65" s="14"/>
      <c r="F65" s="14"/>
      <c r="G65" s="22"/>
    </row>
    <row r="66" spans="1:7" s="44" customFormat="1" x14ac:dyDescent="0.2">
      <c r="A66" s="15" t="s">
        <v>42</v>
      </c>
      <c r="B66" s="14"/>
      <c r="C66" s="50"/>
      <c r="D66" s="50"/>
      <c r="E66" s="14"/>
      <c r="F66" s="14"/>
      <c r="G66" s="22"/>
    </row>
    <row r="67" spans="1:7" s="44" customFormat="1" x14ac:dyDescent="0.2">
      <c r="A67" s="15" t="s">
        <v>43</v>
      </c>
      <c r="B67" s="14"/>
      <c r="C67" s="50"/>
      <c r="D67" s="50"/>
      <c r="E67" s="14"/>
      <c r="F67" s="14"/>
      <c r="G67" s="22"/>
    </row>
    <row r="68" spans="1:7" s="44" customFormat="1" x14ac:dyDescent="0.2">
      <c r="A68" s="15" t="s">
        <v>44</v>
      </c>
      <c r="B68" s="14"/>
      <c r="C68" s="50"/>
      <c r="D68" s="50"/>
      <c r="E68" s="14"/>
      <c r="F68" s="14"/>
      <c r="G68" s="22"/>
    </row>
    <row r="69" spans="1:7" s="44" customFormat="1" x14ac:dyDescent="0.2">
      <c r="A69" s="15"/>
      <c r="B69" s="14"/>
      <c r="C69" s="50"/>
      <c r="D69" s="50"/>
      <c r="E69" s="14"/>
      <c r="F69" s="14"/>
      <c r="G69" s="22"/>
    </row>
    <row r="70" spans="1:7" s="44" customFormat="1" x14ac:dyDescent="0.2">
      <c r="A70" s="51"/>
      <c r="B70" s="14"/>
      <c r="C70" s="50"/>
      <c r="D70" s="50"/>
      <c r="E70" s="14"/>
      <c r="F70" s="14"/>
      <c r="G70" s="22"/>
    </row>
    <row r="71" spans="1:7" s="44" customFormat="1" x14ac:dyDescent="0.2">
      <c r="A71" s="15" t="s">
        <v>45</v>
      </c>
      <c r="B71" s="14"/>
      <c r="C71" s="50"/>
      <c r="D71" s="50"/>
      <c r="E71" s="14"/>
      <c r="F71" s="14"/>
      <c r="G71" s="22"/>
    </row>
    <row r="72" spans="1:7" s="44" customFormat="1" x14ac:dyDescent="0.25">
      <c r="A72" s="16" t="s">
        <v>46</v>
      </c>
      <c r="B72" s="14"/>
      <c r="C72" s="50"/>
      <c r="D72" s="50"/>
      <c r="E72" s="14"/>
      <c r="F72" s="14"/>
      <c r="G72" s="22"/>
    </row>
    <row r="73" spans="1:7" s="44" customFormat="1" x14ac:dyDescent="0.25">
      <c r="A73" s="23"/>
      <c r="B73" s="9"/>
      <c r="C73" s="48"/>
      <c r="D73" s="48"/>
      <c r="E73" s="9"/>
      <c r="F73" s="9"/>
      <c r="G73" s="21"/>
    </row>
    <row r="74" spans="1:7" s="44" customFormat="1" ht="13.5" thickBot="1" x14ac:dyDescent="0.3">
      <c r="A74" s="11"/>
      <c r="B74" s="12"/>
      <c r="C74" s="52"/>
      <c r="D74" s="52"/>
      <c r="E74" s="12"/>
      <c r="F74" s="12"/>
      <c r="G74" s="13"/>
    </row>
  </sheetData>
  <mergeCells count="34">
    <mergeCell ref="A52:G52"/>
    <mergeCell ref="A51:G51"/>
    <mergeCell ref="A50:C50"/>
    <mergeCell ref="B40:G40"/>
    <mergeCell ref="A44:G44"/>
    <mergeCell ref="B45:G45"/>
    <mergeCell ref="B22:G22"/>
    <mergeCell ref="D17:G17"/>
    <mergeCell ref="A18:A21"/>
    <mergeCell ref="B18:B21"/>
    <mergeCell ref="C18:C21"/>
    <mergeCell ref="D18:D21"/>
    <mergeCell ref="E18:G19"/>
    <mergeCell ref="E20:E21"/>
    <mergeCell ref="F20:G20"/>
    <mergeCell ref="A5:G5"/>
    <mergeCell ref="B6:G6"/>
    <mergeCell ref="B7:G7"/>
    <mergeCell ref="B8:G8"/>
    <mergeCell ref="A13:A14"/>
    <mergeCell ref="C13:G13"/>
    <mergeCell ref="C14:G16"/>
    <mergeCell ref="A9:G12"/>
    <mergeCell ref="A1:A4"/>
    <mergeCell ref="B1:E4"/>
    <mergeCell ref="F1:G1"/>
    <mergeCell ref="F2:G2"/>
    <mergeCell ref="F3:G3"/>
    <mergeCell ref="F4:G4"/>
    <mergeCell ref="A53:G53"/>
    <mergeCell ref="A54:G54"/>
    <mergeCell ref="A55:G55"/>
    <mergeCell ref="A58:D58"/>
    <mergeCell ref="A60:G61"/>
  </mergeCells>
  <conditionalFormatting sqref="C14">
    <cfRule type="containsBlanks" dxfId="7" priority="1" stopIfTrue="1">
      <formula>LEN(TRIM(C14))=0</formula>
    </cfRule>
  </conditionalFormatting>
  <pageMargins left="0.7" right="0.7" top="0.75" bottom="0.75" header="0.3" footer="0.3"/>
  <pageSetup scale="6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view="pageBreakPreview" topLeftCell="A31" zoomScale="80" zoomScaleNormal="100" zoomScaleSheetLayoutView="80" workbookViewId="0">
      <selection activeCell="A55" sqref="A55:G55"/>
    </sheetView>
  </sheetViews>
  <sheetFormatPr baseColWidth="10" defaultRowHeight="12.75" x14ac:dyDescent="0.2"/>
  <cols>
    <col min="1" max="1" width="46.42578125" style="45" customWidth="1"/>
    <col min="2" max="2" width="10.42578125" style="45" customWidth="1"/>
    <col min="3" max="7" width="17.140625" style="45" customWidth="1"/>
    <col min="8" max="16384" width="11.42578125" style="45"/>
  </cols>
  <sheetData>
    <row r="1" spans="1:7" s="44" customFormat="1" ht="12.75" customHeight="1" x14ac:dyDescent="0.25">
      <c r="A1" s="159"/>
      <c r="B1" s="174" t="s">
        <v>100</v>
      </c>
      <c r="C1" s="175"/>
      <c r="D1" s="175"/>
      <c r="E1" s="176"/>
      <c r="F1" s="142" t="s">
        <v>101</v>
      </c>
      <c r="G1" s="143"/>
    </row>
    <row r="2" spans="1:7" s="44" customFormat="1" x14ac:dyDescent="0.25">
      <c r="A2" s="160"/>
      <c r="B2" s="177"/>
      <c r="C2" s="178"/>
      <c r="D2" s="178"/>
      <c r="E2" s="179"/>
      <c r="F2" s="144" t="s">
        <v>0</v>
      </c>
      <c r="G2" s="145"/>
    </row>
    <row r="3" spans="1:7" s="44" customFormat="1" ht="12.75" customHeight="1" x14ac:dyDescent="0.25">
      <c r="A3" s="160"/>
      <c r="B3" s="177"/>
      <c r="C3" s="178"/>
      <c r="D3" s="178"/>
      <c r="E3" s="179"/>
      <c r="F3" s="144" t="s">
        <v>102</v>
      </c>
      <c r="G3" s="145"/>
    </row>
    <row r="4" spans="1:7" s="44" customFormat="1" ht="13.5" thickBot="1" x14ac:dyDescent="0.3">
      <c r="A4" s="161"/>
      <c r="B4" s="180"/>
      <c r="C4" s="181"/>
      <c r="D4" s="181"/>
      <c r="E4" s="182"/>
      <c r="F4" s="146" t="s">
        <v>1</v>
      </c>
      <c r="G4" s="147"/>
    </row>
    <row r="5" spans="1:7" ht="13.5" thickBot="1" x14ac:dyDescent="0.25">
      <c r="A5" s="228"/>
      <c r="B5" s="229"/>
      <c r="C5" s="229"/>
      <c r="D5" s="229"/>
      <c r="E5" s="229"/>
      <c r="F5" s="229"/>
      <c r="G5" s="6"/>
    </row>
    <row r="6" spans="1:7" x14ac:dyDescent="0.2">
      <c r="A6" s="1" t="s">
        <v>2</v>
      </c>
      <c r="B6" s="165" t="s">
        <v>3</v>
      </c>
      <c r="C6" s="165"/>
      <c r="D6" s="165"/>
      <c r="E6" s="165"/>
      <c r="F6" s="165"/>
      <c r="G6" s="166"/>
    </row>
    <row r="7" spans="1:7" x14ac:dyDescent="0.2">
      <c r="A7" s="2" t="s">
        <v>4</v>
      </c>
      <c r="B7" s="167" t="s">
        <v>5</v>
      </c>
      <c r="C7" s="167"/>
      <c r="D7" s="167"/>
      <c r="E7" s="167"/>
      <c r="F7" s="167"/>
      <c r="G7" s="168"/>
    </row>
    <row r="8" spans="1:7" ht="13.5" thickBot="1" x14ac:dyDescent="0.25">
      <c r="A8" s="3" t="s">
        <v>6</v>
      </c>
      <c r="B8" s="169"/>
      <c r="C8" s="169"/>
      <c r="D8" s="169"/>
      <c r="E8" s="169"/>
      <c r="F8" s="169"/>
      <c r="G8" s="170"/>
    </row>
    <row r="9" spans="1:7" x14ac:dyDescent="0.2">
      <c r="A9" s="230" t="s">
        <v>7</v>
      </c>
      <c r="B9" s="231"/>
      <c r="C9" s="231"/>
      <c r="D9" s="231"/>
      <c r="E9" s="231"/>
      <c r="F9" s="231"/>
      <c r="G9" s="232"/>
    </row>
    <row r="10" spans="1:7" x14ac:dyDescent="0.2">
      <c r="A10" s="230"/>
      <c r="B10" s="231"/>
      <c r="C10" s="231"/>
      <c r="D10" s="231"/>
      <c r="E10" s="231"/>
      <c r="F10" s="231"/>
      <c r="G10" s="232"/>
    </row>
    <row r="11" spans="1:7" x14ac:dyDescent="0.2">
      <c r="A11" s="230"/>
      <c r="B11" s="231"/>
      <c r="C11" s="231"/>
      <c r="D11" s="231"/>
      <c r="E11" s="231"/>
      <c r="F11" s="231"/>
      <c r="G11" s="232"/>
    </row>
    <row r="12" spans="1:7" ht="13.5" thickBot="1" x14ac:dyDescent="0.25">
      <c r="A12" s="230"/>
      <c r="B12" s="231"/>
      <c r="C12" s="231"/>
      <c r="D12" s="231"/>
      <c r="E12" s="231"/>
      <c r="F12" s="231"/>
      <c r="G12" s="232"/>
    </row>
    <row r="13" spans="1:7" ht="13.5" thickBot="1" x14ac:dyDescent="0.25">
      <c r="A13" s="148" t="s">
        <v>87</v>
      </c>
      <c r="B13" s="24"/>
      <c r="C13" s="150" t="s">
        <v>8</v>
      </c>
      <c r="D13" s="151"/>
      <c r="E13" s="151"/>
      <c r="F13" s="151"/>
      <c r="G13" s="152"/>
    </row>
    <row r="14" spans="1:7" ht="17.25" customHeight="1" x14ac:dyDescent="0.2">
      <c r="A14" s="149"/>
      <c r="B14" s="24"/>
      <c r="C14" s="153" t="s">
        <v>9</v>
      </c>
      <c r="D14" s="154"/>
      <c r="E14" s="154"/>
      <c r="F14" s="154"/>
      <c r="G14" s="155"/>
    </row>
    <row r="15" spans="1:7" ht="17.25" customHeight="1" x14ac:dyDescent="0.2">
      <c r="A15" s="102" t="s">
        <v>50</v>
      </c>
      <c r="B15" s="24"/>
      <c r="C15" s="153"/>
      <c r="D15" s="154"/>
      <c r="E15" s="154"/>
      <c r="F15" s="154"/>
      <c r="G15" s="155"/>
    </row>
    <row r="16" spans="1:7" ht="17.25" customHeight="1" thickBot="1" x14ac:dyDescent="0.25">
      <c r="A16" s="103" t="s">
        <v>69</v>
      </c>
      <c r="B16" s="46">
        <v>9</v>
      </c>
      <c r="C16" s="156"/>
      <c r="D16" s="157"/>
      <c r="E16" s="157"/>
      <c r="F16" s="157"/>
      <c r="G16" s="158"/>
    </row>
    <row r="17" spans="1:7" ht="13.5" thickBot="1" x14ac:dyDescent="0.25">
      <c r="A17" s="4"/>
      <c r="B17" s="5"/>
      <c r="C17" s="5"/>
      <c r="D17" s="218"/>
      <c r="E17" s="218"/>
      <c r="F17" s="218"/>
      <c r="G17" s="233"/>
    </row>
    <row r="18" spans="1:7" ht="12.75" customHeight="1" x14ac:dyDescent="0.2">
      <c r="A18" s="184" t="s">
        <v>11</v>
      </c>
      <c r="B18" s="187" t="s">
        <v>12</v>
      </c>
      <c r="C18" s="190" t="s">
        <v>13</v>
      </c>
      <c r="D18" s="190" t="s">
        <v>14</v>
      </c>
      <c r="E18" s="187" t="s">
        <v>83</v>
      </c>
      <c r="F18" s="187"/>
      <c r="G18" s="193"/>
    </row>
    <row r="19" spans="1:7" x14ac:dyDescent="0.2">
      <c r="A19" s="185"/>
      <c r="B19" s="188"/>
      <c r="C19" s="191"/>
      <c r="D19" s="191"/>
      <c r="E19" s="188"/>
      <c r="F19" s="188"/>
      <c r="G19" s="194"/>
    </row>
    <row r="20" spans="1:7" x14ac:dyDescent="0.2">
      <c r="A20" s="185"/>
      <c r="B20" s="188"/>
      <c r="C20" s="191"/>
      <c r="D20" s="191"/>
      <c r="E20" s="188" t="s">
        <v>15</v>
      </c>
      <c r="F20" s="188" t="s">
        <v>16</v>
      </c>
      <c r="G20" s="194"/>
    </row>
    <row r="21" spans="1:7" ht="26.25" thickBot="1" x14ac:dyDescent="0.25">
      <c r="A21" s="186"/>
      <c r="B21" s="189"/>
      <c r="C21" s="192"/>
      <c r="D21" s="192"/>
      <c r="E21" s="189"/>
      <c r="F21" s="114" t="s">
        <v>51</v>
      </c>
      <c r="G21" s="115" t="s">
        <v>84</v>
      </c>
    </row>
    <row r="22" spans="1:7" x14ac:dyDescent="0.2">
      <c r="A22" s="124" t="s">
        <v>17</v>
      </c>
      <c r="B22" s="224"/>
      <c r="C22" s="224"/>
      <c r="D22" s="224"/>
      <c r="E22" s="224"/>
      <c r="F22" s="224"/>
      <c r="G22" s="225"/>
    </row>
    <row r="23" spans="1:7" x14ac:dyDescent="0.2">
      <c r="A23" s="89" t="s">
        <v>18</v>
      </c>
      <c r="B23" s="66">
        <v>1</v>
      </c>
      <c r="C23" s="77">
        <v>4070164</v>
      </c>
      <c r="D23" s="79">
        <f t="shared" ref="D23:D34" si="0">B23*C23*$B$16</f>
        <v>36631476</v>
      </c>
      <c r="E23" s="78"/>
      <c r="F23" s="78"/>
      <c r="G23" s="90"/>
    </row>
    <row r="24" spans="1:7" x14ac:dyDescent="0.2">
      <c r="A24" s="89" t="s">
        <v>19</v>
      </c>
      <c r="B24" s="66">
        <v>1</v>
      </c>
      <c r="C24" s="77">
        <v>2864018</v>
      </c>
      <c r="D24" s="79">
        <f t="shared" si="0"/>
        <v>25776162</v>
      </c>
      <c r="E24" s="78"/>
      <c r="F24" s="78"/>
      <c r="G24" s="90"/>
    </row>
    <row r="25" spans="1:7" x14ac:dyDescent="0.2">
      <c r="A25" s="89" t="s">
        <v>49</v>
      </c>
      <c r="B25" s="66">
        <v>1</v>
      </c>
      <c r="C25" s="77">
        <v>2864018</v>
      </c>
      <c r="D25" s="79">
        <f t="shared" si="0"/>
        <v>25776162</v>
      </c>
      <c r="E25" s="78"/>
      <c r="F25" s="78"/>
      <c r="G25" s="90"/>
    </row>
    <row r="26" spans="1:7" x14ac:dyDescent="0.2">
      <c r="A26" s="91" t="s">
        <v>21</v>
      </c>
      <c r="B26" s="66">
        <v>1</v>
      </c>
      <c r="C26" s="77">
        <v>2864018</v>
      </c>
      <c r="D26" s="79">
        <f t="shared" si="0"/>
        <v>25776162</v>
      </c>
      <c r="E26" s="78"/>
      <c r="F26" s="78"/>
      <c r="G26" s="90"/>
    </row>
    <row r="27" spans="1:7" x14ac:dyDescent="0.2">
      <c r="A27" s="89" t="s">
        <v>22</v>
      </c>
      <c r="B27" s="66">
        <v>1</v>
      </c>
      <c r="C27" s="77">
        <v>3018015</v>
      </c>
      <c r="D27" s="79">
        <f t="shared" si="0"/>
        <v>27162135</v>
      </c>
      <c r="E27" s="78"/>
      <c r="F27" s="78"/>
      <c r="G27" s="90"/>
    </row>
    <row r="28" spans="1:7" x14ac:dyDescent="0.2">
      <c r="A28" s="92" t="s">
        <v>23</v>
      </c>
      <c r="B28" s="66">
        <v>1</v>
      </c>
      <c r="C28" s="77">
        <v>2864018</v>
      </c>
      <c r="D28" s="79">
        <f t="shared" si="0"/>
        <v>25776162</v>
      </c>
      <c r="E28" s="78"/>
      <c r="F28" s="78"/>
      <c r="G28" s="90"/>
    </row>
    <row r="29" spans="1:7" x14ac:dyDescent="0.2">
      <c r="A29" s="93" t="s">
        <v>24</v>
      </c>
      <c r="B29" s="66">
        <v>1</v>
      </c>
      <c r="C29" s="77">
        <v>2864018</v>
      </c>
      <c r="D29" s="79">
        <f t="shared" si="0"/>
        <v>25776162</v>
      </c>
      <c r="E29" s="78"/>
      <c r="F29" s="78"/>
      <c r="G29" s="90"/>
    </row>
    <row r="30" spans="1:7" x14ac:dyDescent="0.2">
      <c r="A30" s="93" t="s">
        <v>25</v>
      </c>
      <c r="B30" s="66">
        <v>1</v>
      </c>
      <c r="C30" s="77">
        <v>1929738</v>
      </c>
      <c r="D30" s="79">
        <f t="shared" si="0"/>
        <v>17367642</v>
      </c>
      <c r="E30" s="78"/>
      <c r="F30" s="78"/>
      <c r="G30" s="90"/>
    </row>
    <row r="31" spans="1:7" x14ac:dyDescent="0.2">
      <c r="A31" s="93" t="s">
        <v>26</v>
      </c>
      <c r="B31" s="66">
        <v>4</v>
      </c>
      <c r="C31" s="77">
        <v>1740144</v>
      </c>
      <c r="D31" s="79">
        <f t="shared" si="0"/>
        <v>62645184</v>
      </c>
      <c r="E31" s="78"/>
      <c r="F31" s="78"/>
      <c r="G31" s="90"/>
    </row>
    <row r="32" spans="1:7" x14ac:dyDescent="0.2">
      <c r="A32" s="93" t="s">
        <v>27</v>
      </c>
      <c r="B32" s="66">
        <v>1</v>
      </c>
      <c r="C32" s="77">
        <v>1954564</v>
      </c>
      <c r="D32" s="79">
        <f t="shared" si="0"/>
        <v>17591076</v>
      </c>
      <c r="E32" s="78"/>
      <c r="F32" s="78"/>
      <c r="G32" s="90"/>
    </row>
    <row r="33" spans="1:7" x14ac:dyDescent="0.2">
      <c r="A33" s="93" t="s">
        <v>28</v>
      </c>
      <c r="B33" s="66">
        <v>1</v>
      </c>
      <c r="C33" s="77">
        <v>1597917</v>
      </c>
      <c r="D33" s="79">
        <f t="shared" si="0"/>
        <v>14381253</v>
      </c>
      <c r="E33" s="78"/>
      <c r="F33" s="78"/>
      <c r="G33" s="90"/>
    </row>
    <row r="34" spans="1:7" x14ac:dyDescent="0.2">
      <c r="A34" s="93" t="s">
        <v>29</v>
      </c>
      <c r="B34" s="66">
        <v>1</v>
      </c>
      <c r="C34" s="77">
        <v>1608393</v>
      </c>
      <c r="D34" s="79">
        <f t="shared" si="0"/>
        <v>14475537</v>
      </c>
      <c r="E34" s="78"/>
      <c r="F34" s="78"/>
      <c r="G34" s="90"/>
    </row>
    <row r="35" spans="1:7" x14ac:dyDescent="0.2">
      <c r="A35" s="89" t="s">
        <v>64</v>
      </c>
      <c r="B35" s="66"/>
      <c r="C35" s="79">
        <v>17425689</v>
      </c>
      <c r="D35" s="79">
        <f>C35*$B$16</f>
        <v>156831201</v>
      </c>
      <c r="E35" s="78"/>
      <c r="F35" s="78"/>
      <c r="G35" s="90"/>
    </row>
    <row r="36" spans="1:7" x14ac:dyDescent="0.2">
      <c r="A36" s="89" t="s">
        <v>65</v>
      </c>
      <c r="B36" s="66"/>
      <c r="C36" s="79">
        <v>7615622</v>
      </c>
      <c r="D36" s="79">
        <f>C36*$B$16</f>
        <v>68540598</v>
      </c>
      <c r="E36" s="78"/>
      <c r="F36" s="78"/>
      <c r="G36" s="90"/>
    </row>
    <row r="37" spans="1:7" x14ac:dyDescent="0.2">
      <c r="A37" s="89" t="s">
        <v>66</v>
      </c>
      <c r="B37" s="66"/>
      <c r="C37" s="79">
        <v>1860678</v>
      </c>
      <c r="D37" s="79">
        <f>C37*$B$16</f>
        <v>16746102</v>
      </c>
      <c r="E37" s="78"/>
      <c r="F37" s="78"/>
      <c r="G37" s="90"/>
    </row>
    <row r="38" spans="1:7" x14ac:dyDescent="0.2">
      <c r="A38" s="89" t="s">
        <v>81</v>
      </c>
      <c r="B38" s="66"/>
      <c r="C38" s="79">
        <v>5949013</v>
      </c>
      <c r="D38" s="79">
        <f>C38*$B$16</f>
        <v>53541117</v>
      </c>
      <c r="E38" s="78"/>
      <c r="F38" s="78"/>
      <c r="G38" s="90"/>
    </row>
    <row r="39" spans="1:7" x14ac:dyDescent="0.2">
      <c r="A39" s="95" t="s">
        <v>30</v>
      </c>
      <c r="B39" s="71"/>
      <c r="C39" s="81"/>
      <c r="D39" s="81">
        <f>SUM(D23:D38)</f>
        <v>614794131</v>
      </c>
      <c r="E39" s="80"/>
      <c r="F39" s="80"/>
      <c r="G39" s="94"/>
    </row>
    <row r="40" spans="1:7" x14ac:dyDescent="0.2">
      <c r="A40" s="97" t="s">
        <v>31</v>
      </c>
      <c r="B40" s="197"/>
      <c r="C40" s="197"/>
      <c r="D40" s="197"/>
      <c r="E40" s="197"/>
      <c r="F40" s="197"/>
      <c r="G40" s="198"/>
    </row>
    <row r="41" spans="1:7" x14ac:dyDescent="0.2">
      <c r="A41" s="93" t="s">
        <v>79</v>
      </c>
      <c r="B41" s="73"/>
      <c r="C41" s="79">
        <v>3817588</v>
      </c>
      <c r="D41" s="79">
        <f>C41*$B$16</f>
        <v>34358292</v>
      </c>
      <c r="E41" s="78"/>
      <c r="F41" s="78"/>
      <c r="G41" s="90"/>
    </row>
    <row r="42" spans="1:7" x14ac:dyDescent="0.2">
      <c r="A42" s="93" t="s">
        <v>67</v>
      </c>
      <c r="B42" s="73"/>
      <c r="C42" s="79">
        <v>13306036</v>
      </c>
      <c r="D42" s="79">
        <f>C42*$B$16</f>
        <v>119754324</v>
      </c>
      <c r="E42" s="78"/>
      <c r="F42" s="78"/>
      <c r="G42" s="90"/>
    </row>
    <row r="43" spans="1:7" x14ac:dyDescent="0.2">
      <c r="A43" s="95" t="s">
        <v>32</v>
      </c>
      <c r="B43" s="71"/>
      <c r="C43" s="81"/>
      <c r="D43" s="81">
        <f>SUM(D41:D42)</f>
        <v>154112616</v>
      </c>
      <c r="E43" s="80"/>
      <c r="F43" s="80"/>
      <c r="G43" s="94"/>
    </row>
    <row r="44" spans="1:7" x14ac:dyDescent="0.2">
      <c r="A44" s="199" t="s">
        <v>82</v>
      </c>
      <c r="B44" s="200"/>
      <c r="C44" s="200"/>
      <c r="D44" s="200"/>
      <c r="E44" s="200"/>
      <c r="F44" s="200"/>
      <c r="G44" s="201"/>
    </row>
    <row r="45" spans="1:7" x14ac:dyDescent="0.2">
      <c r="A45" s="97" t="s">
        <v>33</v>
      </c>
      <c r="B45" s="197"/>
      <c r="C45" s="197"/>
      <c r="D45" s="197"/>
      <c r="E45" s="197"/>
      <c r="F45" s="197"/>
      <c r="G45" s="198"/>
    </row>
    <row r="46" spans="1:7" x14ac:dyDescent="0.2">
      <c r="A46" s="98" t="s">
        <v>34</v>
      </c>
      <c r="B46" s="73"/>
      <c r="C46" s="79">
        <v>1089795</v>
      </c>
      <c r="D46" s="79">
        <f>C46</f>
        <v>1089795</v>
      </c>
      <c r="E46" s="78"/>
      <c r="F46" s="78"/>
      <c r="G46" s="90"/>
    </row>
    <row r="47" spans="1:7" ht="25.5" x14ac:dyDescent="0.2">
      <c r="A47" s="101" t="s">
        <v>68</v>
      </c>
      <c r="B47" s="66"/>
      <c r="C47" s="79">
        <v>4530722</v>
      </c>
      <c r="D47" s="79">
        <f>C47</f>
        <v>4530722</v>
      </c>
      <c r="E47" s="78"/>
      <c r="F47" s="78"/>
      <c r="G47" s="90"/>
    </row>
    <row r="48" spans="1:7" x14ac:dyDescent="0.2">
      <c r="A48" s="101" t="s">
        <v>80</v>
      </c>
      <c r="B48" s="66"/>
      <c r="C48" s="79">
        <v>12751812</v>
      </c>
      <c r="D48" s="79">
        <f>C48</f>
        <v>12751812</v>
      </c>
      <c r="E48" s="78"/>
      <c r="F48" s="78"/>
      <c r="G48" s="90"/>
    </row>
    <row r="49" spans="1:7" x14ac:dyDescent="0.2">
      <c r="A49" s="95" t="s">
        <v>35</v>
      </c>
      <c r="B49" s="71"/>
      <c r="C49" s="107"/>
      <c r="D49" s="81">
        <f>SUM(D46:D48)</f>
        <v>18372329</v>
      </c>
      <c r="E49" s="80"/>
      <c r="F49" s="80"/>
      <c r="G49" s="94"/>
    </row>
    <row r="50" spans="1:7" ht="13.5" thickBot="1" x14ac:dyDescent="0.25">
      <c r="A50" s="202" t="s">
        <v>36</v>
      </c>
      <c r="B50" s="203"/>
      <c r="C50" s="203"/>
      <c r="D50" s="125">
        <f>D39+D43+D49</f>
        <v>787279076</v>
      </c>
      <c r="E50" s="122"/>
      <c r="F50" s="122"/>
      <c r="G50" s="123"/>
    </row>
    <row r="51" spans="1:7" x14ac:dyDescent="0.2">
      <c r="A51" s="133" t="s">
        <v>93</v>
      </c>
      <c r="B51" s="134"/>
      <c r="C51" s="134"/>
      <c r="D51" s="134"/>
      <c r="E51" s="134"/>
      <c r="F51" s="134"/>
      <c r="G51" s="135"/>
    </row>
    <row r="52" spans="1:7" s="47" customFormat="1" x14ac:dyDescent="0.25">
      <c r="A52" s="133" t="s">
        <v>75</v>
      </c>
      <c r="B52" s="134"/>
      <c r="C52" s="134"/>
      <c r="D52" s="134"/>
      <c r="E52" s="134"/>
      <c r="F52" s="134"/>
      <c r="G52" s="135"/>
    </row>
    <row r="53" spans="1:7" s="47" customFormat="1" x14ac:dyDescent="0.25">
      <c r="A53" s="133" t="s">
        <v>76</v>
      </c>
      <c r="B53" s="134"/>
      <c r="C53" s="134"/>
      <c r="D53" s="134"/>
      <c r="E53" s="134"/>
      <c r="F53" s="134"/>
      <c r="G53" s="135"/>
    </row>
    <row r="54" spans="1:7" s="47" customFormat="1" ht="15" customHeight="1" x14ac:dyDescent="0.25">
      <c r="A54" s="136" t="s">
        <v>77</v>
      </c>
      <c r="B54" s="137"/>
      <c r="C54" s="137"/>
      <c r="D54" s="137"/>
      <c r="E54" s="137"/>
      <c r="F54" s="137"/>
      <c r="G54" s="138"/>
    </row>
    <row r="55" spans="1:7" s="47" customFormat="1" ht="39" customHeight="1" x14ac:dyDescent="0.25">
      <c r="A55" s="136" t="s">
        <v>105</v>
      </c>
      <c r="B55" s="137"/>
      <c r="C55" s="137"/>
      <c r="D55" s="137"/>
      <c r="E55" s="137"/>
      <c r="F55" s="137"/>
      <c r="G55" s="138"/>
    </row>
    <row r="56" spans="1:7" s="44" customFormat="1" x14ac:dyDescent="0.25">
      <c r="A56" s="20"/>
      <c r="B56" s="9"/>
      <c r="C56" s="48"/>
      <c r="D56" s="48"/>
      <c r="E56" s="14"/>
      <c r="F56" s="9"/>
      <c r="G56" s="21"/>
    </row>
    <row r="57" spans="1:7" s="44" customFormat="1" x14ac:dyDescent="0.25">
      <c r="A57" s="10"/>
      <c r="B57" s="8"/>
      <c r="C57" s="7"/>
      <c r="D57" s="7"/>
      <c r="E57" s="49"/>
      <c r="F57" s="8"/>
      <c r="G57" s="6"/>
    </row>
    <row r="58" spans="1:7" s="44" customFormat="1" x14ac:dyDescent="0.25">
      <c r="A58" s="139" t="s">
        <v>37</v>
      </c>
      <c r="B58" s="140"/>
      <c r="C58" s="140"/>
      <c r="D58" s="140"/>
      <c r="E58" s="14"/>
      <c r="F58" s="14"/>
      <c r="G58" s="22"/>
    </row>
    <row r="59" spans="1:7" s="44" customFormat="1" x14ac:dyDescent="0.25">
      <c r="A59" s="26"/>
      <c r="B59" s="27"/>
      <c r="C59" s="27"/>
      <c r="D59" s="27"/>
      <c r="E59" s="14"/>
      <c r="F59" s="14"/>
      <c r="G59" s="22"/>
    </row>
    <row r="60" spans="1:7" s="44" customFormat="1" x14ac:dyDescent="0.25">
      <c r="A60" s="139" t="s">
        <v>38</v>
      </c>
      <c r="B60" s="140"/>
      <c r="C60" s="140"/>
      <c r="D60" s="140"/>
      <c r="E60" s="140"/>
      <c r="F60" s="140"/>
      <c r="G60" s="141"/>
    </row>
    <row r="61" spans="1:7" s="44" customFormat="1" x14ac:dyDescent="0.25">
      <c r="A61" s="139"/>
      <c r="B61" s="140"/>
      <c r="C61" s="140"/>
      <c r="D61" s="140"/>
      <c r="E61" s="140"/>
      <c r="F61" s="140"/>
      <c r="G61" s="141"/>
    </row>
    <row r="62" spans="1:7" s="44" customFormat="1" x14ac:dyDescent="0.2">
      <c r="A62" s="15" t="s">
        <v>39</v>
      </c>
      <c r="B62" s="14"/>
      <c r="C62" s="50"/>
      <c r="D62" s="50"/>
      <c r="E62" s="14"/>
      <c r="F62" s="14"/>
      <c r="G62" s="22"/>
    </row>
    <row r="63" spans="1:7" s="44" customFormat="1" x14ac:dyDescent="0.2">
      <c r="A63" s="15" t="s">
        <v>40</v>
      </c>
      <c r="B63" s="14"/>
      <c r="C63" s="50"/>
      <c r="D63" s="50"/>
      <c r="E63" s="14"/>
      <c r="F63" s="14"/>
      <c r="G63" s="22"/>
    </row>
    <row r="64" spans="1:7" s="44" customFormat="1" x14ac:dyDescent="0.2">
      <c r="A64" s="15" t="s">
        <v>78</v>
      </c>
      <c r="B64" s="7"/>
      <c r="C64" s="7"/>
      <c r="D64" s="50"/>
      <c r="E64" s="14"/>
      <c r="F64" s="14"/>
      <c r="G64" s="22"/>
    </row>
    <row r="65" spans="1:7" s="44" customFormat="1" x14ac:dyDescent="0.2">
      <c r="A65" s="15" t="s">
        <v>41</v>
      </c>
      <c r="B65" s="14"/>
      <c r="C65" s="50"/>
      <c r="D65" s="50"/>
      <c r="E65" s="14"/>
      <c r="F65" s="14"/>
      <c r="G65" s="22"/>
    </row>
    <row r="66" spans="1:7" s="44" customFormat="1" x14ac:dyDescent="0.2">
      <c r="A66" s="15" t="s">
        <v>42</v>
      </c>
      <c r="B66" s="14"/>
      <c r="C66" s="50"/>
      <c r="D66" s="50"/>
      <c r="E66" s="14"/>
      <c r="F66" s="14"/>
      <c r="G66" s="22"/>
    </row>
    <row r="67" spans="1:7" s="44" customFormat="1" x14ac:dyDescent="0.2">
      <c r="A67" s="15" t="s">
        <v>43</v>
      </c>
      <c r="B67" s="14"/>
      <c r="C67" s="50"/>
      <c r="D67" s="50"/>
      <c r="E67" s="14"/>
      <c r="F67" s="14"/>
      <c r="G67" s="22"/>
    </row>
    <row r="68" spans="1:7" s="44" customFormat="1" x14ac:dyDescent="0.2">
      <c r="A68" s="15" t="s">
        <v>44</v>
      </c>
      <c r="B68" s="14"/>
      <c r="C68" s="50"/>
      <c r="D68" s="50"/>
      <c r="E68" s="14"/>
      <c r="F68" s="14"/>
      <c r="G68" s="22"/>
    </row>
    <row r="69" spans="1:7" s="44" customFormat="1" x14ac:dyDescent="0.2">
      <c r="A69" s="15"/>
      <c r="B69" s="14"/>
      <c r="C69" s="50"/>
      <c r="D69" s="50"/>
      <c r="E69" s="14"/>
      <c r="F69" s="14"/>
      <c r="G69" s="22"/>
    </row>
    <row r="70" spans="1:7" s="44" customFormat="1" x14ac:dyDescent="0.2">
      <c r="A70" s="51"/>
      <c r="B70" s="14"/>
      <c r="C70" s="50"/>
      <c r="D70" s="50"/>
      <c r="E70" s="14"/>
      <c r="F70" s="14"/>
      <c r="G70" s="22"/>
    </row>
    <row r="71" spans="1:7" s="44" customFormat="1" x14ac:dyDescent="0.2">
      <c r="A71" s="15" t="s">
        <v>45</v>
      </c>
      <c r="B71" s="14"/>
      <c r="C71" s="50"/>
      <c r="D71" s="50"/>
      <c r="E71" s="14"/>
      <c r="F71" s="14"/>
      <c r="G71" s="22"/>
    </row>
    <row r="72" spans="1:7" s="44" customFormat="1" x14ac:dyDescent="0.25">
      <c r="A72" s="16" t="s">
        <v>46</v>
      </c>
      <c r="B72" s="14"/>
      <c r="C72" s="50"/>
      <c r="D72" s="50"/>
      <c r="E72" s="14"/>
      <c r="F72" s="14"/>
      <c r="G72" s="22"/>
    </row>
    <row r="73" spans="1:7" s="44" customFormat="1" x14ac:dyDescent="0.25">
      <c r="A73" s="23"/>
      <c r="B73" s="9"/>
      <c r="C73" s="48"/>
      <c r="D73" s="48"/>
      <c r="E73" s="9"/>
      <c r="F73" s="9"/>
      <c r="G73" s="21"/>
    </row>
    <row r="74" spans="1:7" s="44" customFormat="1" ht="13.5" thickBot="1" x14ac:dyDescent="0.3">
      <c r="A74" s="11"/>
      <c r="B74" s="12"/>
      <c r="C74" s="52"/>
      <c r="D74" s="52"/>
      <c r="E74" s="12"/>
      <c r="F74" s="12"/>
      <c r="G74" s="13"/>
    </row>
  </sheetData>
  <mergeCells count="34">
    <mergeCell ref="A18:A21"/>
    <mergeCell ref="B18:B21"/>
    <mergeCell ref="C18:C21"/>
    <mergeCell ref="D18:D21"/>
    <mergeCell ref="E18:G19"/>
    <mergeCell ref="E20:E21"/>
    <mergeCell ref="F20:G20"/>
    <mergeCell ref="A55:G55"/>
    <mergeCell ref="A58:D58"/>
    <mergeCell ref="A60:G61"/>
    <mergeCell ref="B22:G22"/>
    <mergeCell ref="A44:G44"/>
    <mergeCell ref="A51:G51"/>
    <mergeCell ref="A54:G54"/>
    <mergeCell ref="B40:G40"/>
    <mergeCell ref="A52:G52"/>
    <mergeCell ref="B45:G45"/>
    <mergeCell ref="A50:C50"/>
    <mergeCell ref="F1:G1"/>
    <mergeCell ref="F2:G2"/>
    <mergeCell ref="F3:G3"/>
    <mergeCell ref="F4:G4"/>
    <mergeCell ref="A53:G53"/>
    <mergeCell ref="A1:A4"/>
    <mergeCell ref="A5:F5"/>
    <mergeCell ref="B6:G6"/>
    <mergeCell ref="B7:G7"/>
    <mergeCell ref="B8:G8"/>
    <mergeCell ref="A9:G12"/>
    <mergeCell ref="B1:E4"/>
    <mergeCell ref="A13:A14"/>
    <mergeCell ref="C13:G13"/>
    <mergeCell ref="C14:G16"/>
    <mergeCell ref="D17:G17"/>
  </mergeCells>
  <conditionalFormatting sqref="C14">
    <cfRule type="containsBlanks" dxfId="6" priority="1" stopIfTrue="1">
      <formula>LEN(TRIM(C14))=0</formula>
    </cfRule>
  </conditionalFormatting>
  <pageMargins left="0.7" right="0.7" top="0.75" bottom="0.75" header="0.3" footer="0.3"/>
  <pageSetup scale="6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"/>
  <sheetViews>
    <sheetView view="pageBreakPreview" topLeftCell="A39" zoomScale="84" zoomScaleNormal="100" zoomScaleSheetLayoutView="84" workbookViewId="0">
      <selection activeCell="A58" sqref="A58:G58"/>
    </sheetView>
  </sheetViews>
  <sheetFormatPr baseColWidth="10" defaultRowHeight="12.75" x14ac:dyDescent="0.2"/>
  <cols>
    <col min="1" max="1" width="46.85546875" style="45" customWidth="1"/>
    <col min="2" max="2" width="10.42578125" style="45" customWidth="1"/>
    <col min="3" max="3" width="17.140625" style="57" customWidth="1"/>
    <col min="4" max="7" width="17.140625" style="45" customWidth="1"/>
    <col min="8" max="16384" width="11.42578125" style="45"/>
  </cols>
  <sheetData>
    <row r="1" spans="1:7" s="44" customFormat="1" ht="12.75" customHeight="1" x14ac:dyDescent="0.25">
      <c r="A1" s="159"/>
      <c r="B1" s="174" t="s">
        <v>100</v>
      </c>
      <c r="C1" s="175"/>
      <c r="D1" s="175"/>
      <c r="E1" s="176"/>
      <c r="F1" s="142" t="s">
        <v>101</v>
      </c>
      <c r="G1" s="143"/>
    </row>
    <row r="2" spans="1:7" s="44" customFormat="1" x14ac:dyDescent="0.25">
      <c r="A2" s="160"/>
      <c r="B2" s="177"/>
      <c r="C2" s="178"/>
      <c r="D2" s="178"/>
      <c r="E2" s="179"/>
      <c r="F2" s="144" t="s">
        <v>0</v>
      </c>
      <c r="G2" s="145"/>
    </row>
    <row r="3" spans="1:7" s="44" customFormat="1" ht="12.75" customHeight="1" x14ac:dyDescent="0.25">
      <c r="A3" s="160"/>
      <c r="B3" s="177"/>
      <c r="C3" s="178"/>
      <c r="D3" s="178"/>
      <c r="E3" s="179"/>
      <c r="F3" s="144" t="s">
        <v>102</v>
      </c>
      <c r="G3" s="145"/>
    </row>
    <row r="4" spans="1:7" s="44" customFormat="1" ht="13.5" thickBot="1" x14ac:dyDescent="0.3">
      <c r="A4" s="161"/>
      <c r="B4" s="180"/>
      <c r="C4" s="181"/>
      <c r="D4" s="181"/>
      <c r="E4" s="182"/>
      <c r="F4" s="146" t="s">
        <v>1</v>
      </c>
      <c r="G4" s="147"/>
    </row>
    <row r="5" spans="1:7" ht="13.5" thickBot="1" x14ac:dyDescent="0.25">
      <c r="A5" s="234"/>
      <c r="B5" s="235"/>
      <c r="C5" s="235"/>
      <c r="D5" s="235"/>
      <c r="E5" s="235"/>
      <c r="F5" s="235"/>
      <c r="G5" s="236"/>
    </row>
    <row r="6" spans="1:7" x14ac:dyDescent="0.2">
      <c r="A6" s="17" t="s">
        <v>2</v>
      </c>
      <c r="B6" s="165" t="s">
        <v>3</v>
      </c>
      <c r="C6" s="165"/>
      <c r="D6" s="165"/>
      <c r="E6" s="165"/>
      <c r="F6" s="165"/>
      <c r="G6" s="166"/>
    </row>
    <row r="7" spans="1:7" x14ac:dyDescent="0.2">
      <c r="A7" s="18" t="s">
        <v>4</v>
      </c>
      <c r="B7" s="167" t="s">
        <v>5</v>
      </c>
      <c r="C7" s="167"/>
      <c r="D7" s="167"/>
      <c r="E7" s="167"/>
      <c r="F7" s="167"/>
      <c r="G7" s="168"/>
    </row>
    <row r="8" spans="1:7" ht="13.5" thickBot="1" x14ac:dyDescent="0.25">
      <c r="A8" s="19" t="s">
        <v>6</v>
      </c>
      <c r="B8" s="169"/>
      <c r="C8" s="169"/>
      <c r="D8" s="169"/>
      <c r="E8" s="169"/>
      <c r="F8" s="169"/>
      <c r="G8" s="170"/>
    </row>
    <row r="9" spans="1:7" x14ac:dyDescent="0.2">
      <c r="A9" s="237" t="s">
        <v>7</v>
      </c>
      <c r="B9" s="238"/>
      <c r="C9" s="238"/>
      <c r="D9" s="238"/>
      <c r="E9" s="238"/>
      <c r="F9" s="238"/>
      <c r="G9" s="239"/>
    </row>
    <row r="10" spans="1:7" x14ac:dyDescent="0.2">
      <c r="A10" s="240"/>
      <c r="B10" s="241"/>
      <c r="C10" s="241"/>
      <c r="D10" s="241"/>
      <c r="E10" s="241"/>
      <c r="F10" s="241"/>
      <c r="G10" s="242"/>
    </row>
    <row r="11" spans="1:7" x14ac:dyDescent="0.2">
      <c r="A11" s="240"/>
      <c r="B11" s="241"/>
      <c r="C11" s="241"/>
      <c r="D11" s="241"/>
      <c r="E11" s="241"/>
      <c r="F11" s="241"/>
      <c r="G11" s="242"/>
    </row>
    <row r="12" spans="1:7" ht="13.5" thickBot="1" x14ac:dyDescent="0.25">
      <c r="A12" s="240"/>
      <c r="B12" s="241"/>
      <c r="C12" s="241"/>
      <c r="D12" s="241"/>
      <c r="E12" s="241"/>
      <c r="F12" s="241"/>
      <c r="G12" s="242"/>
    </row>
    <row r="13" spans="1:7" ht="13.5" thickBot="1" x14ac:dyDescent="0.25">
      <c r="A13" s="148" t="s">
        <v>52</v>
      </c>
      <c r="B13" s="24"/>
      <c r="C13" s="150" t="s">
        <v>8</v>
      </c>
      <c r="D13" s="151"/>
      <c r="E13" s="151"/>
      <c r="F13" s="151"/>
      <c r="G13" s="152"/>
    </row>
    <row r="14" spans="1:7" ht="17.25" customHeight="1" x14ac:dyDescent="0.2">
      <c r="A14" s="149"/>
      <c r="B14" s="24"/>
      <c r="C14" s="153" t="s">
        <v>9</v>
      </c>
      <c r="D14" s="154"/>
      <c r="E14" s="154"/>
      <c r="F14" s="154"/>
      <c r="G14" s="155"/>
    </row>
    <row r="15" spans="1:7" ht="17.25" customHeight="1" x14ac:dyDescent="0.2">
      <c r="A15" s="64" t="s">
        <v>53</v>
      </c>
      <c r="B15" s="24"/>
      <c r="C15" s="153"/>
      <c r="D15" s="154"/>
      <c r="E15" s="154"/>
      <c r="F15" s="154"/>
      <c r="G15" s="155"/>
    </row>
    <row r="16" spans="1:7" ht="17.25" customHeight="1" thickBot="1" x14ac:dyDescent="0.25">
      <c r="A16" s="103" t="s">
        <v>69</v>
      </c>
      <c r="B16" s="46">
        <v>9</v>
      </c>
      <c r="C16" s="156"/>
      <c r="D16" s="157"/>
      <c r="E16" s="157"/>
      <c r="F16" s="157"/>
      <c r="G16" s="158"/>
    </row>
    <row r="17" spans="1:7" ht="13.5" thickBot="1" x14ac:dyDescent="0.25">
      <c r="A17" s="4"/>
      <c r="B17" s="5"/>
      <c r="C17" s="218"/>
      <c r="D17" s="218"/>
      <c r="E17" s="218"/>
      <c r="F17" s="218"/>
      <c r="G17" s="233"/>
    </row>
    <row r="18" spans="1:7" ht="12.75" customHeight="1" x14ac:dyDescent="0.2">
      <c r="A18" s="184" t="s">
        <v>11</v>
      </c>
      <c r="B18" s="187" t="s">
        <v>12</v>
      </c>
      <c r="C18" s="190" t="s">
        <v>13</v>
      </c>
      <c r="D18" s="190" t="s">
        <v>14</v>
      </c>
      <c r="E18" s="187" t="s">
        <v>83</v>
      </c>
      <c r="F18" s="187"/>
      <c r="G18" s="193"/>
    </row>
    <row r="19" spans="1:7" x14ac:dyDescent="0.2">
      <c r="A19" s="185"/>
      <c r="B19" s="188"/>
      <c r="C19" s="191"/>
      <c r="D19" s="191"/>
      <c r="E19" s="188"/>
      <c r="F19" s="188"/>
      <c r="G19" s="194"/>
    </row>
    <row r="20" spans="1:7" x14ac:dyDescent="0.2">
      <c r="A20" s="185"/>
      <c r="B20" s="188"/>
      <c r="C20" s="191"/>
      <c r="D20" s="191"/>
      <c r="E20" s="188" t="s">
        <v>15</v>
      </c>
      <c r="F20" s="188" t="s">
        <v>16</v>
      </c>
      <c r="G20" s="194"/>
    </row>
    <row r="21" spans="1:7" ht="26.25" thickBot="1" x14ac:dyDescent="0.25">
      <c r="A21" s="186"/>
      <c r="B21" s="189"/>
      <c r="C21" s="192"/>
      <c r="D21" s="192"/>
      <c r="E21" s="189"/>
      <c r="F21" s="114" t="s">
        <v>51</v>
      </c>
      <c r="G21" s="115" t="s">
        <v>84</v>
      </c>
    </row>
    <row r="22" spans="1:7" x14ac:dyDescent="0.2">
      <c r="A22" s="124" t="s">
        <v>54</v>
      </c>
      <c r="B22" s="224"/>
      <c r="C22" s="224"/>
      <c r="D22" s="224"/>
      <c r="E22" s="224"/>
      <c r="F22" s="224"/>
      <c r="G22" s="225"/>
    </row>
    <row r="23" spans="1:7" x14ac:dyDescent="0.2">
      <c r="A23" s="93" t="s">
        <v>18</v>
      </c>
      <c r="B23" s="66">
        <v>1</v>
      </c>
      <c r="C23" s="108">
        <v>4070164</v>
      </c>
      <c r="D23" s="79">
        <f>B23*C23*$B$16</f>
        <v>36631476</v>
      </c>
      <c r="E23" s="78"/>
      <c r="F23" s="78"/>
      <c r="G23" s="90"/>
    </row>
    <row r="24" spans="1:7" x14ac:dyDescent="0.2">
      <c r="A24" s="93" t="s">
        <v>19</v>
      </c>
      <c r="B24" s="66">
        <v>1</v>
      </c>
      <c r="C24" s="108">
        <v>2864018</v>
      </c>
      <c r="D24" s="79">
        <f t="shared" ref="D24:D37" si="0">B24*C24*$B$16</f>
        <v>25776162</v>
      </c>
      <c r="E24" s="78"/>
      <c r="F24" s="78"/>
      <c r="G24" s="90"/>
    </row>
    <row r="25" spans="1:7" x14ac:dyDescent="0.2">
      <c r="A25" s="93" t="s">
        <v>20</v>
      </c>
      <c r="B25" s="66">
        <v>1</v>
      </c>
      <c r="C25" s="108">
        <v>2864018</v>
      </c>
      <c r="D25" s="79">
        <f t="shared" si="0"/>
        <v>25776162</v>
      </c>
      <c r="E25" s="78"/>
      <c r="F25" s="78"/>
      <c r="G25" s="90"/>
    </row>
    <row r="26" spans="1:7" x14ac:dyDescent="0.2">
      <c r="A26" s="93" t="s">
        <v>21</v>
      </c>
      <c r="B26" s="66">
        <v>1</v>
      </c>
      <c r="C26" s="108">
        <v>2864018</v>
      </c>
      <c r="D26" s="79">
        <f t="shared" si="0"/>
        <v>25776162</v>
      </c>
      <c r="E26" s="78"/>
      <c r="F26" s="78"/>
      <c r="G26" s="90"/>
    </row>
    <row r="27" spans="1:7" x14ac:dyDescent="0.2">
      <c r="A27" s="93" t="s">
        <v>55</v>
      </c>
      <c r="B27" s="66">
        <v>1</v>
      </c>
      <c r="C27" s="108">
        <v>2864018</v>
      </c>
      <c r="D27" s="79">
        <f t="shared" si="0"/>
        <v>25776162</v>
      </c>
      <c r="E27" s="78"/>
      <c r="F27" s="78"/>
      <c r="G27" s="90"/>
    </row>
    <row r="28" spans="1:7" x14ac:dyDescent="0.2">
      <c r="A28" s="93" t="s">
        <v>22</v>
      </c>
      <c r="B28" s="66">
        <v>1</v>
      </c>
      <c r="C28" s="108">
        <v>3018015</v>
      </c>
      <c r="D28" s="79">
        <f t="shared" si="0"/>
        <v>27162135</v>
      </c>
      <c r="E28" s="78"/>
      <c r="F28" s="78"/>
      <c r="G28" s="90"/>
    </row>
    <row r="29" spans="1:7" x14ac:dyDescent="0.2">
      <c r="A29" s="93" t="s">
        <v>23</v>
      </c>
      <c r="B29" s="66">
        <v>1</v>
      </c>
      <c r="C29" s="108">
        <v>2864018</v>
      </c>
      <c r="D29" s="79">
        <f t="shared" si="0"/>
        <v>25776162</v>
      </c>
      <c r="E29" s="78"/>
      <c r="F29" s="78"/>
      <c r="G29" s="90"/>
    </row>
    <row r="30" spans="1:7" x14ac:dyDescent="0.2">
      <c r="A30" s="93" t="s">
        <v>56</v>
      </c>
      <c r="B30" s="66">
        <v>1</v>
      </c>
      <c r="C30" s="108">
        <v>2858168</v>
      </c>
      <c r="D30" s="79">
        <f t="shared" si="0"/>
        <v>25723512</v>
      </c>
      <c r="E30" s="78"/>
      <c r="F30" s="78"/>
      <c r="G30" s="90"/>
    </row>
    <row r="31" spans="1:7" x14ac:dyDescent="0.2">
      <c r="A31" s="93" t="s">
        <v>24</v>
      </c>
      <c r="B31" s="66">
        <v>1</v>
      </c>
      <c r="C31" s="108">
        <v>2864018</v>
      </c>
      <c r="D31" s="79">
        <f t="shared" si="0"/>
        <v>25776162</v>
      </c>
      <c r="E31" s="78"/>
      <c r="F31" s="78"/>
      <c r="G31" s="90"/>
    </row>
    <row r="32" spans="1:7" x14ac:dyDescent="0.2">
      <c r="A32" s="93" t="s">
        <v>25</v>
      </c>
      <c r="B32" s="66">
        <v>1</v>
      </c>
      <c r="C32" s="108">
        <v>1929738</v>
      </c>
      <c r="D32" s="79">
        <f t="shared" si="0"/>
        <v>17367642</v>
      </c>
      <c r="E32" s="78"/>
      <c r="F32" s="78"/>
      <c r="G32" s="90"/>
    </row>
    <row r="33" spans="1:7" x14ac:dyDescent="0.2">
      <c r="A33" s="93" t="s">
        <v>57</v>
      </c>
      <c r="B33" s="66">
        <v>1</v>
      </c>
      <c r="C33" s="108">
        <v>2047426</v>
      </c>
      <c r="D33" s="79">
        <f t="shared" si="0"/>
        <v>18426834</v>
      </c>
      <c r="E33" s="78"/>
      <c r="F33" s="78"/>
      <c r="G33" s="90"/>
    </row>
    <row r="34" spans="1:7" x14ac:dyDescent="0.2">
      <c r="A34" s="93" t="s">
        <v>58</v>
      </c>
      <c r="B34" s="66">
        <v>4</v>
      </c>
      <c r="C34" s="108">
        <v>2341625</v>
      </c>
      <c r="D34" s="79">
        <f t="shared" si="0"/>
        <v>84298500</v>
      </c>
      <c r="E34" s="78"/>
      <c r="F34" s="78"/>
      <c r="G34" s="90"/>
    </row>
    <row r="35" spans="1:7" x14ac:dyDescent="0.2">
      <c r="A35" s="93" t="s">
        <v>27</v>
      </c>
      <c r="B35" s="66">
        <v>1</v>
      </c>
      <c r="C35" s="108">
        <v>1954564</v>
      </c>
      <c r="D35" s="79">
        <f t="shared" si="0"/>
        <v>17591076</v>
      </c>
      <c r="E35" s="78"/>
      <c r="F35" s="78"/>
      <c r="G35" s="90"/>
    </row>
    <row r="36" spans="1:7" x14ac:dyDescent="0.2">
      <c r="A36" s="93" t="s">
        <v>28</v>
      </c>
      <c r="B36" s="66">
        <v>1</v>
      </c>
      <c r="C36" s="108">
        <v>1597917</v>
      </c>
      <c r="D36" s="79">
        <f t="shared" si="0"/>
        <v>14381253</v>
      </c>
      <c r="E36" s="78"/>
      <c r="F36" s="78"/>
      <c r="G36" s="90"/>
    </row>
    <row r="37" spans="1:7" x14ac:dyDescent="0.2">
      <c r="A37" s="93" t="s">
        <v>29</v>
      </c>
      <c r="B37" s="66">
        <v>2</v>
      </c>
      <c r="C37" s="108">
        <v>1608393</v>
      </c>
      <c r="D37" s="79">
        <f t="shared" si="0"/>
        <v>28951074</v>
      </c>
      <c r="E37" s="78"/>
      <c r="F37" s="78"/>
      <c r="G37" s="90"/>
    </row>
    <row r="38" spans="1:7" x14ac:dyDescent="0.2">
      <c r="A38" s="89" t="s">
        <v>64</v>
      </c>
      <c r="B38" s="66"/>
      <c r="C38" s="109">
        <v>17425689</v>
      </c>
      <c r="D38" s="79">
        <f>C38*$B$16</f>
        <v>156831201</v>
      </c>
      <c r="E38" s="78"/>
      <c r="F38" s="78"/>
      <c r="G38" s="90"/>
    </row>
    <row r="39" spans="1:7" x14ac:dyDescent="0.2">
      <c r="A39" s="89" t="s">
        <v>65</v>
      </c>
      <c r="B39" s="66"/>
      <c r="C39" s="109">
        <v>7615622</v>
      </c>
      <c r="D39" s="79">
        <f t="shared" ref="D39:D41" si="1">C39*$B$16</f>
        <v>68540598</v>
      </c>
      <c r="E39" s="78"/>
      <c r="F39" s="78"/>
      <c r="G39" s="90"/>
    </row>
    <row r="40" spans="1:7" x14ac:dyDescent="0.2">
      <c r="A40" s="89" t="s">
        <v>66</v>
      </c>
      <c r="B40" s="66"/>
      <c r="C40" s="109">
        <v>1860678</v>
      </c>
      <c r="D40" s="79">
        <f t="shared" si="1"/>
        <v>16746102</v>
      </c>
      <c r="E40" s="78"/>
      <c r="F40" s="78"/>
      <c r="G40" s="90"/>
    </row>
    <row r="41" spans="1:7" x14ac:dyDescent="0.2">
      <c r="A41" s="89" t="s">
        <v>81</v>
      </c>
      <c r="B41" s="66"/>
      <c r="C41" s="109">
        <v>5740055</v>
      </c>
      <c r="D41" s="79">
        <f t="shared" si="1"/>
        <v>51660495</v>
      </c>
      <c r="E41" s="78"/>
      <c r="F41" s="78"/>
      <c r="G41" s="90"/>
    </row>
    <row r="42" spans="1:7" x14ac:dyDescent="0.2">
      <c r="A42" s="95" t="s">
        <v>30</v>
      </c>
      <c r="B42" s="71"/>
      <c r="C42" s="82"/>
      <c r="D42" s="81">
        <f>SUM(D23:D41)</f>
        <v>718968870</v>
      </c>
      <c r="E42" s="80"/>
      <c r="F42" s="80"/>
      <c r="G42" s="94"/>
    </row>
    <row r="43" spans="1:7" x14ac:dyDescent="0.2">
      <c r="A43" s="97" t="s">
        <v>31</v>
      </c>
      <c r="B43" s="197"/>
      <c r="C43" s="197"/>
      <c r="D43" s="197"/>
      <c r="E43" s="197"/>
      <c r="F43" s="197"/>
      <c r="G43" s="198"/>
    </row>
    <row r="44" spans="1:7" x14ac:dyDescent="0.2">
      <c r="A44" s="93" t="s">
        <v>79</v>
      </c>
      <c r="B44" s="73"/>
      <c r="C44" s="109">
        <v>3817588</v>
      </c>
      <c r="D44" s="79">
        <f t="shared" ref="D44:D45" si="2">C44*$B$16</f>
        <v>34358292</v>
      </c>
      <c r="E44" s="78"/>
      <c r="F44" s="78"/>
      <c r="G44" s="90"/>
    </row>
    <row r="45" spans="1:7" x14ac:dyDescent="0.2">
      <c r="A45" s="93" t="s">
        <v>67</v>
      </c>
      <c r="B45" s="73"/>
      <c r="C45" s="109">
        <v>13306036</v>
      </c>
      <c r="D45" s="79">
        <f t="shared" si="2"/>
        <v>119754324</v>
      </c>
      <c r="E45" s="78"/>
      <c r="F45" s="78"/>
      <c r="G45" s="90"/>
    </row>
    <row r="46" spans="1:7" x14ac:dyDescent="0.2">
      <c r="A46" s="95" t="s">
        <v>32</v>
      </c>
      <c r="B46" s="71"/>
      <c r="C46" s="82"/>
      <c r="D46" s="81">
        <f>SUM(D44:D45)</f>
        <v>154112616</v>
      </c>
      <c r="E46" s="80"/>
      <c r="F46" s="80"/>
      <c r="G46" s="94"/>
    </row>
    <row r="47" spans="1:7" x14ac:dyDescent="0.2">
      <c r="A47" s="199" t="s">
        <v>82</v>
      </c>
      <c r="B47" s="200"/>
      <c r="C47" s="200"/>
      <c r="D47" s="200"/>
      <c r="E47" s="200"/>
      <c r="F47" s="200"/>
      <c r="G47" s="201"/>
    </row>
    <row r="48" spans="1:7" x14ac:dyDescent="0.2">
      <c r="A48" s="97" t="s">
        <v>33</v>
      </c>
      <c r="B48" s="197"/>
      <c r="C48" s="197"/>
      <c r="D48" s="197"/>
      <c r="E48" s="197"/>
      <c r="F48" s="197"/>
      <c r="G48" s="198"/>
    </row>
    <row r="49" spans="1:7" x14ac:dyDescent="0.2">
      <c r="A49" s="98" t="s">
        <v>34</v>
      </c>
      <c r="B49" s="73"/>
      <c r="C49" s="109">
        <v>1089795</v>
      </c>
      <c r="D49" s="79">
        <f>C49</f>
        <v>1089795</v>
      </c>
      <c r="E49" s="78"/>
      <c r="F49" s="78"/>
      <c r="G49" s="90"/>
    </row>
    <row r="50" spans="1:7" ht="25.5" x14ac:dyDescent="0.2">
      <c r="A50" s="101" t="s">
        <v>68</v>
      </c>
      <c r="B50" s="66"/>
      <c r="C50" s="109">
        <v>4530722</v>
      </c>
      <c r="D50" s="79">
        <f t="shared" ref="D50:D51" si="3">C50</f>
        <v>4530722</v>
      </c>
      <c r="E50" s="78"/>
      <c r="F50" s="78"/>
      <c r="G50" s="90"/>
    </row>
    <row r="51" spans="1:7" x14ac:dyDescent="0.2">
      <c r="A51" s="101" t="s">
        <v>80</v>
      </c>
      <c r="B51" s="66"/>
      <c r="C51" s="109">
        <v>12751812</v>
      </c>
      <c r="D51" s="79">
        <f t="shared" si="3"/>
        <v>12751812</v>
      </c>
      <c r="E51" s="78"/>
      <c r="F51" s="78"/>
      <c r="G51" s="90"/>
    </row>
    <row r="52" spans="1:7" x14ac:dyDescent="0.2">
      <c r="A52" s="95" t="s">
        <v>35</v>
      </c>
      <c r="B52" s="71"/>
      <c r="C52" s="82"/>
      <c r="D52" s="81">
        <f>SUM(D49:D51)</f>
        <v>18372329</v>
      </c>
      <c r="E52" s="80"/>
      <c r="F52" s="80"/>
      <c r="G52" s="94"/>
    </row>
    <row r="53" spans="1:7" ht="13.5" thickBot="1" x14ac:dyDescent="0.25">
      <c r="A53" s="202" t="s">
        <v>36</v>
      </c>
      <c r="B53" s="203"/>
      <c r="C53" s="203"/>
      <c r="D53" s="121">
        <f>D42+D46+D52</f>
        <v>891453815</v>
      </c>
      <c r="E53" s="122"/>
      <c r="F53" s="122"/>
      <c r="G53" s="123"/>
    </row>
    <row r="54" spans="1:7" x14ac:dyDescent="0.2">
      <c r="A54" s="133" t="s">
        <v>94</v>
      </c>
      <c r="B54" s="134"/>
      <c r="C54" s="134"/>
      <c r="D54" s="134"/>
      <c r="E54" s="134"/>
      <c r="F54" s="134"/>
      <c r="G54" s="135"/>
    </row>
    <row r="55" spans="1:7" s="47" customFormat="1" x14ac:dyDescent="0.25">
      <c r="A55" s="133" t="s">
        <v>75</v>
      </c>
      <c r="B55" s="134"/>
      <c r="C55" s="134"/>
      <c r="D55" s="134"/>
      <c r="E55" s="134"/>
      <c r="F55" s="134"/>
      <c r="G55" s="135"/>
    </row>
    <row r="56" spans="1:7" s="47" customFormat="1" x14ac:dyDescent="0.25">
      <c r="A56" s="133" t="s">
        <v>76</v>
      </c>
      <c r="B56" s="134"/>
      <c r="C56" s="134"/>
      <c r="D56" s="134"/>
      <c r="E56" s="134"/>
      <c r="F56" s="134"/>
      <c r="G56" s="135"/>
    </row>
    <row r="57" spans="1:7" s="47" customFormat="1" ht="15" customHeight="1" x14ac:dyDescent="0.25">
      <c r="A57" s="136" t="s">
        <v>77</v>
      </c>
      <c r="B57" s="137"/>
      <c r="C57" s="137"/>
      <c r="D57" s="137"/>
      <c r="E57" s="137"/>
      <c r="F57" s="137"/>
      <c r="G57" s="138"/>
    </row>
    <row r="58" spans="1:7" s="47" customFormat="1" ht="39" customHeight="1" x14ac:dyDescent="0.25">
      <c r="A58" s="136" t="s">
        <v>105</v>
      </c>
      <c r="B58" s="137"/>
      <c r="C58" s="137"/>
      <c r="D58" s="137"/>
      <c r="E58" s="137"/>
      <c r="F58" s="137"/>
      <c r="G58" s="138"/>
    </row>
    <row r="59" spans="1:7" s="44" customFormat="1" x14ac:dyDescent="0.25">
      <c r="A59" s="20"/>
      <c r="B59" s="9"/>
      <c r="C59" s="48"/>
      <c r="D59" s="48"/>
      <c r="E59" s="14"/>
      <c r="F59" s="9"/>
      <c r="G59" s="21"/>
    </row>
    <row r="60" spans="1:7" s="44" customFormat="1" x14ac:dyDescent="0.25">
      <c r="A60" s="10"/>
      <c r="B60" s="8"/>
      <c r="C60" s="7"/>
      <c r="D60" s="7"/>
      <c r="E60" s="49"/>
      <c r="F60" s="8"/>
      <c r="G60" s="6"/>
    </row>
    <row r="61" spans="1:7" s="44" customFormat="1" x14ac:dyDescent="0.25">
      <c r="A61" s="139" t="s">
        <v>37</v>
      </c>
      <c r="B61" s="140"/>
      <c r="C61" s="140"/>
      <c r="D61" s="140"/>
      <c r="E61" s="14"/>
      <c r="F61" s="14"/>
      <c r="G61" s="22"/>
    </row>
    <row r="62" spans="1:7" s="44" customFormat="1" x14ac:dyDescent="0.25">
      <c r="A62" s="60"/>
      <c r="B62" s="61"/>
      <c r="C62" s="61"/>
      <c r="D62" s="61"/>
      <c r="E62" s="14"/>
      <c r="F62" s="14"/>
      <c r="G62" s="22"/>
    </row>
    <row r="63" spans="1:7" s="44" customFormat="1" x14ac:dyDescent="0.25">
      <c r="A63" s="139" t="s">
        <v>38</v>
      </c>
      <c r="B63" s="140"/>
      <c r="C63" s="140"/>
      <c r="D63" s="140"/>
      <c r="E63" s="140"/>
      <c r="F63" s="140"/>
      <c r="G63" s="141"/>
    </row>
    <row r="64" spans="1:7" s="44" customFormat="1" x14ac:dyDescent="0.25">
      <c r="A64" s="139"/>
      <c r="B64" s="140"/>
      <c r="C64" s="140"/>
      <c r="D64" s="140"/>
      <c r="E64" s="140"/>
      <c r="F64" s="140"/>
      <c r="G64" s="141"/>
    </row>
    <row r="65" spans="1:7" s="44" customFormat="1" x14ac:dyDescent="0.2">
      <c r="A65" s="15" t="s">
        <v>39</v>
      </c>
      <c r="B65" s="14"/>
      <c r="C65" s="50"/>
      <c r="D65" s="50"/>
      <c r="E65" s="14"/>
      <c r="F65" s="14"/>
      <c r="G65" s="22"/>
    </row>
    <row r="66" spans="1:7" s="44" customFormat="1" x14ac:dyDescent="0.2">
      <c r="A66" s="15" t="s">
        <v>40</v>
      </c>
      <c r="B66" s="14"/>
      <c r="C66" s="50"/>
      <c r="D66" s="50"/>
      <c r="E66" s="14"/>
      <c r="F66" s="14"/>
      <c r="G66" s="22"/>
    </row>
    <row r="67" spans="1:7" s="44" customFormat="1" x14ac:dyDescent="0.2">
      <c r="A67" s="15" t="s">
        <v>78</v>
      </c>
      <c r="B67" s="7"/>
      <c r="C67" s="7"/>
      <c r="D67" s="50"/>
      <c r="E67" s="14"/>
      <c r="F67" s="14"/>
      <c r="G67" s="22"/>
    </row>
    <row r="68" spans="1:7" s="44" customFormat="1" x14ac:dyDescent="0.2">
      <c r="A68" s="15" t="s">
        <v>41</v>
      </c>
      <c r="B68" s="14"/>
      <c r="C68" s="50"/>
      <c r="D68" s="50"/>
      <c r="E68" s="14"/>
      <c r="F68" s="14"/>
      <c r="G68" s="22"/>
    </row>
    <row r="69" spans="1:7" s="44" customFormat="1" x14ac:dyDescent="0.2">
      <c r="A69" s="15" t="s">
        <v>42</v>
      </c>
      <c r="B69" s="14"/>
      <c r="C69" s="50"/>
      <c r="D69" s="50"/>
      <c r="E69" s="14"/>
      <c r="F69" s="14"/>
      <c r="G69" s="22"/>
    </row>
    <row r="70" spans="1:7" s="44" customFormat="1" x14ac:dyDescent="0.2">
      <c r="A70" s="15" t="s">
        <v>43</v>
      </c>
      <c r="B70" s="14"/>
      <c r="C70" s="50"/>
      <c r="D70" s="50"/>
      <c r="E70" s="14"/>
      <c r="F70" s="14"/>
      <c r="G70" s="22"/>
    </row>
    <row r="71" spans="1:7" s="44" customFormat="1" x14ac:dyDescent="0.2">
      <c r="A71" s="15" t="s">
        <v>44</v>
      </c>
      <c r="B71" s="14"/>
      <c r="C71" s="50"/>
      <c r="D71" s="50"/>
      <c r="E71" s="14"/>
      <c r="F71" s="14"/>
      <c r="G71" s="22"/>
    </row>
    <row r="72" spans="1:7" s="44" customFormat="1" x14ac:dyDescent="0.2">
      <c r="A72" s="15"/>
      <c r="B72" s="14"/>
      <c r="C72" s="50"/>
      <c r="D72" s="50"/>
      <c r="E72" s="14"/>
      <c r="F72" s="14"/>
      <c r="G72" s="22"/>
    </row>
    <row r="73" spans="1:7" s="44" customFormat="1" x14ac:dyDescent="0.2">
      <c r="A73" s="51"/>
      <c r="B73" s="14"/>
      <c r="C73" s="50"/>
      <c r="D73" s="50"/>
      <c r="E73" s="14"/>
      <c r="F73" s="14"/>
      <c r="G73" s="22"/>
    </row>
    <row r="74" spans="1:7" s="44" customFormat="1" x14ac:dyDescent="0.2">
      <c r="A74" s="15" t="s">
        <v>45</v>
      </c>
      <c r="B74" s="14"/>
      <c r="C74" s="50"/>
      <c r="D74" s="50"/>
      <c r="E74" s="14"/>
      <c r="F74" s="14"/>
      <c r="G74" s="22"/>
    </row>
    <row r="75" spans="1:7" s="44" customFormat="1" x14ac:dyDescent="0.25">
      <c r="A75" s="16" t="s">
        <v>46</v>
      </c>
      <c r="B75" s="14"/>
      <c r="C75" s="50"/>
      <c r="D75" s="50"/>
      <c r="E75" s="14"/>
      <c r="F75" s="14"/>
      <c r="G75" s="22"/>
    </row>
    <row r="76" spans="1:7" s="44" customFormat="1" x14ac:dyDescent="0.25">
      <c r="A76" s="23"/>
      <c r="B76" s="9"/>
      <c r="C76" s="48"/>
      <c r="D76" s="48"/>
      <c r="E76" s="9"/>
      <c r="F76" s="9"/>
      <c r="G76" s="21"/>
    </row>
    <row r="77" spans="1:7" s="44" customFormat="1" ht="13.5" thickBot="1" x14ac:dyDescent="0.3">
      <c r="A77" s="11"/>
      <c r="B77" s="12"/>
      <c r="C77" s="52"/>
      <c r="D77" s="52"/>
      <c r="E77" s="12"/>
      <c r="F77" s="12"/>
      <c r="G77" s="13"/>
    </row>
    <row r="78" spans="1:7" x14ac:dyDescent="0.2">
      <c r="C78" s="45"/>
    </row>
  </sheetData>
  <mergeCells count="34">
    <mergeCell ref="A54:G54"/>
    <mergeCell ref="B22:G22"/>
    <mergeCell ref="A47:G47"/>
    <mergeCell ref="B43:G43"/>
    <mergeCell ref="B48:G48"/>
    <mergeCell ref="A53:C53"/>
    <mergeCell ref="A18:A21"/>
    <mergeCell ref="B18:B21"/>
    <mergeCell ref="C18:C21"/>
    <mergeCell ref="D18:D21"/>
    <mergeCell ref="E18:G19"/>
    <mergeCell ref="E20:E21"/>
    <mergeCell ref="F20:G20"/>
    <mergeCell ref="A13:A14"/>
    <mergeCell ref="C13:G13"/>
    <mergeCell ref="C14:G16"/>
    <mergeCell ref="C17:G17"/>
    <mergeCell ref="A9:G12"/>
    <mergeCell ref="A63:G64"/>
    <mergeCell ref="B1:E4"/>
    <mergeCell ref="A55:G55"/>
    <mergeCell ref="A56:G56"/>
    <mergeCell ref="A57:G57"/>
    <mergeCell ref="A58:G58"/>
    <mergeCell ref="A61:D61"/>
    <mergeCell ref="A5:G5"/>
    <mergeCell ref="B6:G6"/>
    <mergeCell ref="B7:G7"/>
    <mergeCell ref="B8:G8"/>
    <mergeCell ref="A1:A4"/>
    <mergeCell ref="F1:G1"/>
    <mergeCell ref="F2:G2"/>
    <mergeCell ref="F3:G3"/>
    <mergeCell ref="F4:G4"/>
  </mergeCells>
  <conditionalFormatting sqref="C14">
    <cfRule type="containsBlanks" dxfId="5" priority="1" stopIfTrue="1">
      <formula>LEN(TRIM(C14))=0</formula>
    </cfRule>
  </conditionalFormatting>
  <pageMargins left="0.7" right="0.7" top="0.75" bottom="0.75" header="0.3" footer="0.3"/>
  <pageSetup scale="6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8"/>
  <sheetViews>
    <sheetView view="pageBreakPreview" topLeftCell="A41" zoomScale="82" zoomScaleNormal="100" zoomScaleSheetLayoutView="82" workbookViewId="0">
      <selection activeCell="A58" sqref="A58:G58"/>
    </sheetView>
  </sheetViews>
  <sheetFormatPr baseColWidth="10" defaultRowHeight="12.75" x14ac:dyDescent="0.2"/>
  <cols>
    <col min="1" max="1" width="46.5703125" style="45" customWidth="1"/>
    <col min="2" max="2" width="10.42578125" style="45" customWidth="1"/>
    <col min="3" max="3" width="17.140625" style="56" customWidth="1"/>
    <col min="4" max="7" width="17.140625" style="45" customWidth="1"/>
    <col min="8" max="8" width="12.85546875" style="45" bestFit="1" customWidth="1"/>
    <col min="9" max="16384" width="11.42578125" style="45"/>
  </cols>
  <sheetData>
    <row r="1" spans="1:7" s="44" customFormat="1" ht="12.75" customHeight="1" x14ac:dyDescent="0.25">
      <c r="A1" s="159"/>
      <c r="B1" s="174" t="s">
        <v>100</v>
      </c>
      <c r="C1" s="175"/>
      <c r="D1" s="175"/>
      <c r="E1" s="176"/>
      <c r="F1" s="142" t="s">
        <v>101</v>
      </c>
      <c r="G1" s="143"/>
    </row>
    <row r="2" spans="1:7" s="44" customFormat="1" x14ac:dyDescent="0.25">
      <c r="A2" s="160"/>
      <c r="B2" s="177"/>
      <c r="C2" s="178"/>
      <c r="D2" s="178"/>
      <c r="E2" s="179"/>
      <c r="F2" s="144" t="s">
        <v>0</v>
      </c>
      <c r="G2" s="145"/>
    </row>
    <row r="3" spans="1:7" s="44" customFormat="1" ht="12.75" customHeight="1" x14ac:dyDescent="0.25">
      <c r="A3" s="160"/>
      <c r="B3" s="177"/>
      <c r="C3" s="178"/>
      <c r="D3" s="178"/>
      <c r="E3" s="179"/>
      <c r="F3" s="144" t="s">
        <v>102</v>
      </c>
      <c r="G3" s="145"/>
    </row>
    <row r="4" spans="1:7" s="44" customFormat="1" ht="13.5" thickBot="1" x14ac:dyDescent="0.3">
      <c r="A4" s="161"/>
      <c r="B4" s="180"/>
      <c r="C4" s="181"/>
      <c r="D4" s="181"/>
      <c r="E4" s="182"/>
      <c r="F4" s="146" t="s">
        <v>1</v>
      </c>
      <c r="G4" s="147"/>
    </row>
    <row r="5" spans="1:7" ht="13.5" thickBot="1" x14ac:dyDescent="0.25">
      <c r="A5" s="234"/>
      <c r="B5" s="235"/>
      <c r="C5" s="235"/>
      <c r="D5" s="235"/>
      <c r="E5" s="235"/>
      <c r="F5" s="235"/>
      <c r="G5" s="236"/>
    </row>
    <row r="6" spans="1:7" x14ac:dyDescent="0.2">
      <c r="A6" s="17" t="s">
        <v>2</v>
      </c>
      <c r="B6" s="165" t="s">
        <v>3</v>
      </c>
      <c r="C6" s="165"/>
      <c r="D6" s="165"/>
      <c r="E6" s="165"/>
      <c r="F6" s="165"/>
      <c r="G6" s="166"/>
    </row>
    <row r="7" spans="1:7" x14ac:dyDescent="0.2">
      <c r="A7" s="18" t="s">
        <v>4</v>
      </c>
      <c r="B7" s="167" t="s">
        <v>5</v>
      </c>
      <c r="C7" s="167"/>
      <c r="D7" s="167"/>
      <c r="E7" s="167"/>
      <c r="F7" s="167"/>
      <c r="G7" s="168"/>
    </row>
    <row r="8" spans="1:7" ht="13.5" thickBot="1" x14ac:dyDescent="0.25">
      <c r="A8" s="19" t="s">
        <v>6</v>
      </c>
      <c r="B8" s="169"/>
      <c r="C8" s="169"/>
      <c r="D8" s="169"/>
      <c r="E8" s="169"/>
      <c r="F8" s="169"/>
      <c r="G8" s="170"/>
    </row>
    <row r="9" spans="1:7" x14ac:dyDescent="0.2">
      <c r="A9" s="230" t="s">
        <v>7</v>
      </c>
      <c r="B9" s="231"/>
      <c r="C9" s="231"/>
      <c r="D9" s="231"/>
      <c r="E9" s="231"/>
      <c r="F9" s="231"/>
      <c r="G9" s="232"/>
    </row>
    <row r="10" spans="1:7" x14ac:dyDescent="0.2">
      <c r="A10" s="230"/>
      <c r="B10" s="231"/>
      <c r="C10" s="231"/>
      <c r="D10" s="231"/>
      <c r="E10" s="231"/>
      <c r="F10" s="231"/>
      <c r="G10" s="232"/>
    </row>
    <row r="11" spans="1:7" x14ac:dyDescent="0.2">
      <c r="A11" s="230"/>
      <c r="B11" s="231"/>
      <c r="C11" s="231"/>
      <c r="D11" s="231"/>
      <c r="E11" s="231"/>
      <c r="F11" s="231"/>
      <c r="G11" s="232"/>
    </row>
    <row r="12" spans="1:7" ht="13.5" thickBot="1" x14ac:dyDescent="0.25">
      <c r="A12" s="230"/>
      <c r="B12" s="231"/>
      <c r="C12" s="231"/>
      <c r="D12" s="231"/>
      <c r="E12" s="231"/>
      <c r="F12" s="231"/>
      <c r="G12" s="232"/>
    </row>
    <row r="13" spans="1:7" ht="13.5" thickBot="1" x14ac:dyDescent="0.25">
      <c r="A13" s="148" t="s">
        <v>59</v>
      </c>
      <c r="B13" s="24"/>
      <c r="C13" s="150" t="s">
        <v>8</v>
      </c>
      <c r="D13" s="151"/>
      <c r="E13" s="151"/>
      <c r="F13" s="151"/>
      <c r="G13" s="152"/>
    </row>
    <row r="14" spans="1:7" ht="17.25" customHeight="1" x14ac:dyDescent="0.2">
      <c r="A14" s="149"/>
      <c r="B14" s="24"/>
      <c r="C14" s="153" t="s">
        <v>9</v>
      </c>
      <c r="D14" s="154"/>
      <c r="E14" s="154"/>
      <c r="F14" s="154"/>
      <c r="G14" s="155"/>
    </row>
    <row r="15" spans="1:7" ht="17.25" customHeight="1" x14ac:dyDescent="0.2">
      <c r="A15" s="64" t="s">
        <v>60</v>
      </c>
      <c r="B15" s="24"/>
      <c r="C15" s="153"/>
      <c r="D15" s="154"/>
      <c r="E15" s="154"/>
      <c r="F15" s="154"/>
      <c r="G15" s="155"/>
    </row>
    <row r="16" spans="1:7" ht="17.25" customHeight="1" thickBot="1" x14ac:dyDescent="0.25">
      <c r="A16" s="103" t="s">
        <v>69</v>
      </c>
      <c r="B16" s="46">
        <v>9</v>
      </c>
      <c r="C16" s="156"/>
      <c r="D16" s="157"/>
      <c r="E16" s="157"/>
      <c r="F16" s="157"/>
      <c r="G16" s="158"/>
    </row>
    <row r="17" spans="1:7" ht="13.5" thickBot="1" x14ac:dyDescent="0.25">
      <c r="A17" s="4"/>
      <c r="B17" s="5"/>
      <c r="C17" s="218"/>
      <c r="D17" s="218"/>
      <c r="E17" s="218"/>
      <c r="F17" s="218"/>
      <c r="G17" s="233"/>
    </row>
    <row r="18" spans="1:7" ht="12.75" customHeight="1" x14ac:dyDescent="0.2">
      <c r="A18" s="184" t="s">
        <v>11</v>
      </c>
      <c r="B18" s="187" t="s">
        <v>12</v>
      </c>
      <c r="C18" s="190" t="s">
        <v>13</v>
      </c>
      <c r="D18" s="190" t="s">
        <v>14</v>
      </c>
      <c r="E18" s="187" t="s">
        <v>83</v>
      </c>
      <c r="F18" s="187"/>
      <c r="G18" s="193"/>
    </row>
    <row r="19" spans="1:7" x14ac:dyDescent="0.2">
      <c r="A19" s="185"/>
      <c r="B19" s="188"/>
      <c r="C19" s="191"/>
      <c r="D19" s="191"/>
      <c r="E19" s="188"/>
      <c r="F19" s="188"/>
      <c r="G19" s="194"/>
    </row>
    <row r="20" spans="1:7" x14ac:dyDescent="0.2">
      <c r="A20" s="185"/>
      <c r="B20" s="188"/>
      <c r="C20" s="191"/>
      <c r="D20" s="191"/>
      <c r="E20" s="188" t="s">
        <v>15</v>
      </c>
      <c r="F20" s="188" t="s">
        <v>16</v>
      </c>
      <c r="G20" s="194"/>
    </row>
    <row r="21" spans="1:7" ht="26.25" thickBot="1" x14ac:dyDescent="0.25">
      <c r="A21" s="186"/>
      <c r="B21" s="189"/>
      <c r="C21" s="192"/>
      <c r="D21" s="192"/>
      <c r="E21" s="189"/>
      <c r="F21" s="114" t="s">
        <v>51</v>
      </c>
      <c r="G21" s="115" t="s">
        <v>84</v>
      </c>
    </row>
    <row r="22" spans="1:7" x14ac:dyDescent="0.2">
      <c r="A22" s="124" t="s">
        <v>54</v>
      </c>
      <c r="B22" s="224"/>
      <c r="C22" s="224"/>
      <c r="D22" s="224"/>
      <c r="E22" s="224"/>
      <c r="F22" s="224"/>
      <c r="G22" s="225"/>
    </row>
    <row r="23" spans="1:7" x14ac:dyDescent="0.2">
      <c r="A23" s="93" t="s">
        <v>18</v>
      </c>
      <c r="B23" s="66">
        <v>1</v>
      </c>
      <c r="C23" s="77">
        <v>4070164</v>
      </c>
      <c r="D23" s="79">
        <f t="shared" ref="D23:D37" si="0">B23*C23*$B$16</f>
        <v>36631476</v>
      </c>
      <c r="E23" s="78"/>
      <c r="F23" s="78"/>
      <c r="G23" s="90"/>
    </row>
    <row r="24" spans="1:7" x14ac:dyDescent="0.2">
      <c r="A24" s="93" t="s">
        <v>19</v>
      </c>
      <c r="B24" s="66">
        <v>1</v>
      </c>
      <c r="C24" s="77">
        <v>2864018</v>
      </c>
      <c r="D24" s="79">
        <f t="shared" si="0"/>
        <v>25776162</v>
      </c>
      <c r="E24" s="78"/>
      <c r="F24" s="78"/>
      <c r="G24" s="90"/>
    </row>
    <row r="25" spans="1:7" x14ac:dyDescent="0.2">
      <c r="A25" s="93" t="s">
        <v>20</v>
      </c>
      <c r="B25" s="66">
        <v>1</v>
      </c>
      <c r="C25" s="77">
        <v>2864018</v>
      </c>
      <c r="D25" s="79">
        <f t="shared" si="0"/>
        <v>25776162</v>
      </c>
      <c r="E25" s="78"/>
      <c r="F25" s="78"/>
      <c r="G25" s="90"/>
    </row>
    <row r="26" spans="1:7" x14ac:dyDescent="0.2">
      <c r="A26" s="93" t="s">
        <v>21</v>
      </c>
      <c r="B26" s="66">
        <v>1</v>
      </c>
      <c r="C26" s="77">
        <v>2864018</v>
      </c>
      <c r="D26" s="79">
        <f t="shared" si="0"/>
        <v>25776162</v>
      </c>
      <c r="E26" s="78"/>
      <c r="F26" s="78"/>
      <c r="G26" s="90"/>
    </row>
    <row r="27" spans="1:7" x14ac:dyDescent="0.2">
      <c r="A27" s="93" t="s">
        <v>55</v>
      </c>
      <c r="B27" s="66">
        <v>1</v>
      </c>
      <c r="C27" s="77">
        <v>2864018</v>
      </c>
      <c r="D27" s="79">
        <f t="shared" si="0"/>
        <v>25776162</v>
      </c>
      <c r="E27" s="78"/>
      <c r="F27" s="78"/>
      <c r="G27" s="90"/>
    </row>
    <row r="28" spans="1:7" x14ac:dyDescent="0.2">
      <c r="A28" s="93" t="s">
        <v>22</v>
      </c>
      <c r="B28" s="66">
        <v>1</v>
      </c>
      <c r="C28" s="77">
        <v>3018015</v>
      </c>
      <c r="D28" s="79">
        <f t="shared" si="0"/>
        <v>27162135</v>
      </c>
      <c r="E28" s="78"/>
      <c r="F28" s="78"/>
      <c r="G28" s="90"/>
    </row>
    <row r="29" spans="1:7" x14ac:dyDescent="0.2">
      <c r="A29" s="93" t="s">
        <v>23</v>
      </c>
      <c r="B29" s="66">
        <v>1</v>
      </c>
      <c r="C29" s="77">
        <v>2864018</v>
      </c>
      <c r="D29" s="79">
        <f t="shared" si="0"/>
        <v>25776162</v>
      </c>
      <c r="E29" s="78"/>
      <c r="F29" s="78"/>
      <c r="G29" s="90"/>
    </row>
    <row r="30" spans="1:7" x14ac:dyDescent="0.2">
      <c r="A30" s="93" t="s">
        <v>56</v>
      </c>
      <c r="B30" s="66">
        <v>1</v>
      </c>
      <c r="C30" s="77">
        <v>2858168</v>
      </c>
      <c r="D30" s="79">
        <f t="shared" si="0"/>
        <v>25723512</v>
      </c>
      <c r="E30" s="78"/>
      <c r="F30" s="78"/>
      <c r="G30" s="90"/>
    </row>
    <row r="31" spans="1:7" x14ac:dyDescent="0.2">
      <c r="A31" s="93" t="s">
        <v>24</v>
      </c>
      <c r="B31" s="66">
        <v>1</v>
      </c>
      <c r="C31" s="77">
        <v>2864018</v>
      </c>
      <c r="D31" s="79">
        <f t="shared" si="0"/>
        <v>25776162</v>
      </c>
      <c r="E31" s="78"/>
      <c r="F31" s="78"/>
      <c r="G31" s="90"/>
    </row>
    <row r="32" spans="1:7" x14ac:dyDescent="0.2">
      <c r="A32" s="93" t="s">
        <v>25</v>
      </c>
      <c r="B32" s="66">
        <v>1</v>
      </c>
      <c r="C32" s="77">
        <v>1929738</v>
      </c>
      <c r="D32" s="79">
        <f t="shared" si="0"/>
        <v>17367642</v>
      </c>
      <c r="E32" s="78"/>
      <c r="F32" s="78"/>
      <c r="G32" s="90"/>
    </row>
    <row r="33" spans="1:8" x14ac:dyDescent="0.2">
      <c r="A33" s="93" t="s">
        <v>57</v>
      </c>
      <c r="B33" s="66">
        <v>1</v>
      </c>
      <c r="C33" s="77">
        <v>2047426</v>
      </c>
      <c r="D33" s="79">
        <f t="shared" si="0"/>
        <v>18426834</v>
      </c>
      <c r="E33" s="78"/>
      <c r="F33" s="78"/>
      <c r="G33" s="90"/>
    </row>
    <row r="34" spans="1:8" x14ac:dyDescent="0.2">
      <c r="A34" s="93" t="s">
        <v>58</v>
      </c>
      <c r="B34" s="66">
        <v>4</v>
      </c>
      <c r="C34" s="77">
        <v>2341625</v>
      </c>
      <c r="D34" s="79">
        <f t="shared" si="0"/>
        <v>84298500</v>
      </c>
      <c r="E34" s="78"/>
      <c r="F34" s="78"/>
      <c r="G34" s="90"/>
    </row>
    <row r="35" spans="1:8" x14ac:dyDescent="0.2">
      <c r="A35" s="93" t="s">
        <v>27</v>
      </c>
      <c r="B35" s="66">
        <v>1</v>
      </c>
      <c r="C35" s="77">
        <v>1954564</v>
      </c>
      <c r="D35" s="79">
        <f t="shared" si="0"/>
        <v>17591076</v>
      </c>
      <c r="E35" s="78"/>
      <c r="F35" s="78"/>
      <c r="G35" s="90"/>
    </row>
    <row r="36" spans="1:8" x14ac:dyDescent="0.2">
      <c r="A36" s="93" t="s">
        <v>28</v>
      </c>
      <c r="B36" s="66">
        <v>1</v>
      </c>
      <c r="C36" s="77">
        <v>1597917</v>
      </c>
      <c r="D36" s="79">
        <f t="shared" si="0"/>
        <v>14381253</v>
      </c>
      <c r="E36" s="78"/>
      <c r="F36" s="78"/>
      <c r="G36" s="90"/>
    </row>
    <row r="37" spans="1:8" x14ac:dyDescent="0.2">
      <c r="A37" s="93" t="s">
        <v>29</v>
      </c>
      <c r="B37" s="66">
        <v>2</v>
      </c>
      <c r="C37" s="77">
        <v>1608393</v>
      </c>
      <c r="D37" s="79">
        <f t="shared" si="0"/>
        <v>28951074</v>
      </c>
      <c r="E37" s="78"/>
      <c r="F37" s="78"/>
      <c r="G37" s="90"/>
    </row>
    <row r="38" spans="1:8" x14ac:dyDescent="0.2">
      <c r="A38" s="89" t="s">
        <v>64</v>
      </c>
      <c r="B38" s="66"/>
      <c r="C38" s="79">
        <v>17425689</v>
      </c>
      <c r="D38" s="79">
        <f>C38*$B$16</f>
        <v>156831201</v>
      </c>
      <c r="E38" s="78"/>
      <c r="F38" s="78"/>
      <c r="G38" s="90"/>
    </row>
    <row r="39" spans="1:8" x14ac:dyDescent="0.2">
      <c r="A39" s="89" t="s">
        <v>65</v>
      </c>
      <c r="B39" s="66"/>
      <c r="C39" s="79">
        <v>7615622</v>
      </c>
      <c r="D39" s="79">
        <f>C39*$B$16</f>
        <v>68540598</v>
      </c>
      <c r="E39" s="78"/>
      <c r="F39" s="78"/>
      <c r="G39" s="90"/>
    </row>
    <row r="40" spans="1:8" x14ac:dyDescent="0.2">
      <c r="A40" s="89" t="s">
        <v>66</v>
      </c>
      <c r="B40" s="66"/>
      <c r="C40" s="79">
        <v>1860678</v>
      </c>
      <c r="D40" s="79">
        <f>C40*$B$16</f>
        <v>16746102</v>
      </c>
      <c r="E40" s="78"/>
      <c r="F40" s="78"/>
      <c r="G40" s="90"/>
    </row>
    <row r="41" spans="1:8" x14ac:dyDescent="0.2">
      <c r="A41" s="89" t="s">
        <v>81</v>
      </c>
      <c r="B41" s="66"/>
      <c r="C41" s="79">
        <v>6157971</v>
      </c>
      <c r="D41" s="79">
        <f>C41*$B$16</f>
        <v>55421739</v>
      </c>
      <c r="E41" s="78"/>
      <c r="F41" s="78"/>
      <c r="G41" s="90"/>
      <c r="H41" s="59"/>
    </row>
    <row r="42" spans="1:8" x14ac:dyDescent="0.2">
      <c r="A42" s="95" t="s">
        <v>30</v>
      </c>
      <c r="B42" s="71"/>
      <c r="C42" s="81"/>
      <c r="D42" s="81">
        <f>SUM(D23:D41)</f>
        <v>722730114</v>
      </c>
      <c r="E42" s="80"/>
      <c r="F42" s="80"/>
      <c r="G42" s="94"/>
    </row>
    <row r="43" spans="1:8" x14ac:dyDescent="0.2">
      <c r="A43" s="97" t="s">
        <v>31</v>
      </c>
      <c r="B43" s="197"/>
      <c r="C43" s="197"/>
      <c r="D43" s="197"/>
      <c r="E43" s="197"/>
      <c r="F43" s="197"/>
      <c r="G43" s="198"/>
    </row>
    <row r="44" spans="1:8" x14ac:dyDescent="0.2">
      <c r="A44" s="93" t="s">
        <v>79</v>
      </c>
      <c r="B44" s="73"/>
      <c r="C44" s="79">
        <v>3817588</v>
      </c>
      <c r="D44" s="79">
        <f>C44*$B$16</f>
        <v>34358292</v>
      </c>
      <c r="E44" s="78"/>
      <c r="F44" s="78"/>
      <c r="G44" s="90"/>
    </row>
    <row r="45" spans="1:8" x14ac:dyDescent="0.2">
      <c r="A45" s="93" t="s">
        <v>67</v>
      </c>
      <c r="B45" s="73"/>
      <c r="C45" s="79">
        <v>13306036</v>
      </c>
      <c r="D45" s="79">
        <f>C45*$B$16</f>
        <v>119754324</v>
      </c>
      <c r="E45" s="78"/>
      <c r="F45" s="78"/>
      <c r="G45" s="90"/>
    </row>
    <row r="46" spans="1:8" x14ac:dyDescent="0.2">
      <c r="A46" s="95" t="s">
        <v>32</v>
      </c>
      <c r="B46" s="71"/>
      <c r="C46" s="81"/>
      <c r="D46" s="81">
        <f>SUM(D44:D45)</f>
        <v>154112616</v>
      </c>
      <c r="E46" s="80"/>
      <c r="F46" s="80"/>
      <c r="G46" s="94"/>
    </row>
    <row r="47" spans="1:8" x14ac:dyDescent="0.2">
      <c r="A47" s="199" t="s">
        <v>82</v>
      </c>
      <c r="B47" s="200"/>
      <c r="C47" s="200"/>
      <c r="D47" s="200"/>
      <c r="E47" s="200"/>
      <c r="F47" s="200"/>
      <c r="G47" s="201"/>
    </row>
    <row r="48" spans="1:8" x14ac:dyDescent="0.2">
      <c r="A48" s="97" t="s">
        <v>33</v>
      </c>
      <c r="B48" s="197"/>
      <c r="C48" s="197"/>
      <c r="D48" s="197"/>
      <c r="E48" s="197"/>
      <c r="F48" s="197"/>
      <c r="G48" s="198"/>
    </row>
    <row r="49" spans="1:7" x14ac:dyDescent="0.2">
      <c r="A49" s="98" t="s">
        <v>34</v>
      </c>
      <c r="B49" s="73"/>
      <c r="C49" s="79">
        <v>1089795</v>
      </c>
      <c r="D49" s="79">
        <f>C49</f>
        <v>1089795</v>
      </c>
      <c r="E49" s="78"/>
      <c r="F49" s="78"/>
      <c r="G49" s="90"/>
    </row>
    <row r="50" spans="1:7" ht="25.5" x14ac:dyDescent="0.2">
      <c r="A50" s="101" t="s">
        <v>68</v>
      </c>
      <c r="B50" s="66"/>
      <c r="C50" s="79">
        <v>4530722</v>
      </c>
      <c r="D50" s="79">
        <f>C50</f>
        <v>4530722</v>
      </c>
      <c r="E50" s="78"/>
      <c r="F50" s="78"/>
      <c r="G50" s="90"/>
    </row>
    <row r="51" spans="1:7" x14ac:dyDescent="0.2">
      <c r="A51" s="101" t="s">
        <v>80</v>
      </c>
      <c r="B51" s="66"/>
      <c r="C51" s="79">
        <v>12751812</v>
      </c>
      <c r="D51" s="79">
        <f>C51</f>
        <v>12751812</v>
      </c>
      <c r="E51" s="78"/>
      <c r="F51" s="78"/>
      <c r="G51" s="90"/>
    </row>
    <row r="52" spans="1:7" x14ac:dyDescent="0.2">
      <c r="A52" s="95" t="s">
        <v>35</v>
      </c>
      <c r="B52" s="71"/>
      <c r="C52" s="81"/>
      <c r="D52" s="81">
        <f>SUM(D49:D51)</f>
        <v>18372329</v>
      </c>
      <c r="E52" s="80"/>
      <c r="F52" s="80"/>
      <c r="G52" s="94"/>
    </row>
    <row r="53" spans="1:7" ht="13.5" thickBot="1" x14ac:dyDescent="0.25">
      <c r="A53" s="202" t="s">
        <v>36</v>
      </c>
      <c r="B53" s="203"/>
      <c r="C53" s="203"/>
      <c r="D53" s="121">
        <f>D42+D46+D52</f>
        <v>895215059</v>
      </c>
      <c r="E53" s="122"/>
      <c r="F53" s="122"/>
      <c r="G53" s="123"/>
    </row>
    <row r="54" spans="1:7" x14ac:dyDescent="0.2">
      <c r="A54" s="133" t="s">
        <v>95</v>
      </c>
      <c r="B54" s="134"/>
      <c r="C54" s="134"/>
      <c r="D54" s="134"/>
      <c r="E54" s="134"/>
      <c r="F54" s="134"/>
      <c r="G54" s="135"/>
    </row>
    <row r="55" spans="1:7" s="47" customFormat="1" x14ac:dyDescent="0.25">
      <c r="A55" s="133" t="s">
        <v>75</v>
      </c>
      <c r="B55" s="134"/>
      <c r="C55" s="134"/>
      <c r="D55" s="134"/>
      <c r="E55" s="134"/>
      <c r="F55" s="134"/>
      <c r="G55" s="135"/>
    </row>
    <row r="56" spans="1:7" s="47" customFormat="1" x14ac:dyDescent="0.25">
      <c r="A56" s="133" t="s">
        <v>76</v>
      </c>
      <c r="B56" s="134"/>
      <c r="C56" s="134"/>
      <c r="D56" s="134"/>
      <c r="E56" s="134"/>
      <c r="F56" s="134"/>
      <c r="G56" s="135"/>
    </row>
    <row r="57" spans="1:7" s="47" customFormat="1" ht="15" customHeight="1" x14ac:dyDescent="0.25">
      <c r="A57" s="136" t="s">
        <v>77</v>
      </c>
      <c r="B57" s="137"/>
      <c r="C57" s="137"/>
      <c r="D57" s="137"/>
      <c r="E57" s="137"/>
      <c r="F57" s="137"/>
      <c r="G57" s="138"/>
    </row>
    <row r="58" spans="1:7" s="47" customFormat="1" ht="39" customHeight="1" x14ac:dyDescent="0.25">
      <c r="A58" s="136" t="s">
        <v>103</v>
      </c>
      <c r="B58" s="137"/>
      <c r="C58" s="137"/>
      <c r="D58" s="137"/>
      <c r="E58" s="137"/>
      <c r="F58" s="137"/>
      <c r="G58" s="138"/>
    </row>
    <row r="59" spans="1:7" s="44" customFormat="1" x14ac:dyDescent="0.25">
      <c r="A59" s="20"/>
      <c r="B59" s="9"/>
      <c r="C59" s="48"/>
      <c r="D59" s="48"/>
      <c r="E59" s="14"/>
      <c r="F59" s="9"/>
      <c r="G59" s="21"/>
    </row>
    <row r="60" spans="1:7" s="44" customFormat="1" x14ac:dyDescent="0.25">
      <c r="A60" s="10"/>
      <c r="B60" s="8"/>
      <c r="C60" s="7"/>
      <c r="D60" s="7"/>
      <c r="E60" s="49"/>
      <c r="F60" s="8"/>
      <c r="G60" s="6"/>
    </row>
    <row r="61" spans="1:7" s="44" customFormat="1" x14ac:dyDescent="0.25">
      <c r="A61" s="139" t="s">
        <v>37</v>
      </c>
      <c r="B61" s="140"/>
      <c r="C61" s="140"/>
      <c r="D61" s="140"/>
      <c r="E61" s="14"/>
      <c r="F61" s="14"/>
      <c r="G61" s="22"/>
    </row>
    <row r="62" spans="1:7" s="44" customFormat="1" x14ac:dyDescent="0.25">
      <c r="A62" s="26"/>
      <c r="B62" s="27"/>
      <c r="C62" s="27"/>
      <c r="D62" s="27"/>
      <c r="E62" s="14"/>
      <c r="F62" s="14"/>
      <c r="G62" s="22"/>
    </row>
    <row r="63" spans="1:7" s="44" customFormat="1" x14ac:dyDescent="0.25">
      <c r="A63" s="139" t="s">
        <v>38</v>
      </c>
      <c r="B63" s="140"/>
      <c r="C63" s="140"/>
      <c r="D63" s="140"/>
      <c r="E63" s="140"/>
      <c r="F63" s="140"/>
      <c r="G63" s="141"/>
    </row>
    <row r="64" spans="1:7" s="44" customFormat="1" x14ac:dyDescent="0.25">
      <c r="A64" s="139"/>
      <c r="B64" s="140"/>
      <c r="C64" s="140"/>
      <c r="D64" s="140"/>
      <c r="E64" s="140"/>
      <c r="F64" s="140"/>
      <c r="G64" s="141"/>
    </row>
    <row r="65" spans="1:7" s="44" customFormat="1" x14ac:dyDescent="0.2">
      <c r="A65" s="15" t="s">
        <v>39</v>
      </c>
      <c r="B65" s="14"/>
      <c r="C65" s="50"/>
      <c r="D65" s="50"/>
      <c r="E65" s="14"/>
      <c r="F65" s="14"/>
      <c r="G65" s="22"/>
    </row>
    <row r="66" spans="1:7" s="44" customFormat="1" x14ac:dyDescent="0.2">
      <c r="A66" s="15" t="s">
        <v>40</v>
      </c>
      <c r="B66" s="14"/>
      <c r="C66" s="50"/>
      <c r="D66" s="50"/>
      <c r="E66" s="14"/>
      <c r="F66" s="14"/>
      <c r="G66" s="22"/>
    </row>
    <row r="67" spans="1:7" s="44" customFormat="1" x14ac:dyDescent="0.2">
      <c r="A67" s="15" t="s">
        <v>78</v>
      </c>
      <c r="B67" s="7"/>
      <c r="C67" s="7"/>
      <c r="D67" s="50"/>
      <c r="E67" s="14"/>
      <c r="F67" s="14"/>
      <c r="G67" s="22"/>
    </row>
    <row r="68" spans="1:7" s="44" customFormat="1" x14ac:dyDescent="0.2">
      <c r="A68" s="15" t="s">
        <v>41</v>
      </c>
      <c r="B68" s="14"/>
      <c r="C68" s="50"/>
      <c r="D68" s="50"/>
      <c r="E68" s="14"/>
      <c r="F68" s="14"/>
      <c r="G68" s="22"/>
    </row>
    <row r="69" spans="1:7" s="44" customFormat="1" x14ac:dyDescent="0.2">
      <c r="A69" s="15" t="s">
        <v>42</v>
      </c>
      <c r="B69" s="14"/>
      <c r="C69" s="50"/>
      <c r="D69" s="50"/>
      <c r="E69" s="14"/>
      <c r="F69" s="14"/>
      <c r="G69" s="22"/>
    </row>
    <row r="70" spans="1:7" s="44" customFormat="1" x14ac:dyDescent="0.2">
      <c r="A70" s="15" t="s">
        <v>43</v>
      </c>
      <c r="B70" s="14"/>
      <c r="C70" s="50"/>
      <c r="D70" s="50"/>
      <c r="E70" s="14"/>
      <c r="F70" s="14"/>
      <c r="G70" s="22"/>
    </row>
    <row r="71" spans="1:7" s="44" customFormat="1" x14ac:dyDescent="0.2">
      <c r="A71" s="15" t="s">
        <v>44</v>
      </c>
      <c r="B71" s="14"/>
      <c r="C71" s="50"/>
      <c r="D71" s="50"/>
      <c r="E71" s="14"/>
      <c r="F71" s="14"/>
      <c r="G71" s="22"/>
    </row>
    <row r="72" spans="1:7" s="44" customFormat="1" x14ac:dyDescent="0.2">
      <c r="A72" s="15"/>
      <c r="B72" s="14"/>
      <c r="C72" s="50"/>
      <c r="D72" s="50"/>
      <c r="E72" s="14"/>
      <c r="F72" s="14"/>
      <c r="G72" s="22"/>
    </row>
    <row r="73" spans="1:7" s="44" customFormat="1" x14ac:dyDescent="0.2">
      <c r="A73" s="51"/>
      <c r="B73" s="14"/>
      <c r="C73" s="50"/>
      <c r="D73" s="50"/>
      <c r="E73" s="14"/>
      <c r="F73" s="14"/>
      <c r="G73" s="22"/>
    </row>
    <row r="74" spans="1:7" s="44" customFormat="1" x14ac:dyDescent="0.2">
      <c r="A74" s="15" t="s">
        <v>45</v>
      </c>
      <c r="B74" s="14"/>
      <c r="C74" s="50"/>
      <c r="D74" s="50"/>
      <c r="E74" s="14"/>
      <c r="F74" s="14"/>
      <c r="G74" s="22"/>
    </row>
    <row r="75" spans="1:7" s="44" customFormat="1" x14ac:dyDescent="0.25">
      <c r="A75" s="16" t="s">
        <v>46</v>
      </c>
      <c r="B75" s="14"/>
      <c r="C75" s="50"/>
      <c r="D75" s="50"/>
      <c r="E75" s="14"/>
      <c r="F75" s="14"/>
      <c r="G75" s="22"/>
    </row>
    <row r="76" spans="1:7" s="44" customFormat="1" x14ac:dyDescent="0.25">
      <c r="A76" s="23"/>
      <c r="B76" s="9"/>
      <c r="C76" s="48"/>
      <c r="D76" s="48"/>
      <c r="E76" s="9"/>
      <c r="F76" s="9"/>
      <c r="G76" s="21"/>
    </row>
    <row r="77" spans="1:7" s="44" customFormat="1" ht="13.5" thickBot="1" x14ac:dyDescent="0.3">
      <c r="A77" s="11"/>
      <c r="B77" s="12"/>
      <c r="C77" s="52"/>
      <c r="D77" s="52"/>
      <c r="E77" s="12"/>
      <c r="F77" s="12"/>
      <c r="G77" s="13"/>
    </row>
    <row r="78" spans="1:7" x14ac:dyDescent="0.2">
      <c r="C78" s="45"/>
    </row>
  </sheetData>
  <mergeCells count="34">
    <mergeCell ref="A54:G54"/>
    <mergeCell ref="B48:G48"/>
    <mergeCell ref="A53:C53"/>
    <mergeCell ref="F20:G20"/>
    <mergeCell ref="B22:G22"/>
    <mergeCell ref="A47:G47"/>
    <mergeCell ref="B43:G43"/>
    <mergeCell ref="A18:A21"/>
    <mergeCell ref="B18:B21"/>
    <mergeCell ref="C18:C21"/>
    <mergeCell ref="D18:D21"/>
    <mergeCell ref="E18:G19"/>
    <mergeCell ref="E20:E21"/>
    <mergeCell ref="A9:G12"/>
    <mergeCell ref="A13:A14"/>
    <mergeCell ref="C13:G13"/>
    <mergeCell ref="C14:G16"/>
    <mergeCell ref="C17:G17"/>
    <mergeCell ref="A63:G64"/>
    <mergeCell ref="B1:E4"/>
    <mergeCell ref="A55:G55"/>
    <mergeCell ref="A56:G56"/>
    <mergeCell ref="A57:G57"/>
    <mergeCell ref="A58:G58"/>
    <mergeCell ref="A61:D61"/>
    <mergeCell ref="A1:A4"/>
    <mergeCell ref="F1:G1"/>
    <mergeCell ref="F2:G2"/>
    <mergeCell ref="F3:G3"/>
    <mergeCell ref="F4:G4"/>
    <mergeCell ref="A5:G5"/>
    <mergeCell ref="B6:G6"/>
    <mergeCell ref="B7:G7"/>
    <mergeCell ref="B8:G8"/>
  </mergeCells>
  <conditionalFormatting sqref="C14">
    <cfRule type="containsBlanks" dxfId="4" priority="1" stopIfTrue="1">
      <formula>LEN(TRIM(C14))=0</formula>
    </cfRule>
  </conditionalFormatting>
  <pageMargins left="0.7" right="0.7" top="0.75" bottom="0.75" header="0.3" footer="0.3"/>
  <pageSetup scale="63" orientation="portrait" r:id="rId1"/>
  <colBreaks count="1" manualBreakCount="1">
    <brk id="7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7"/>
  <sheetViews>
    <sheetView view="pageBreakPreview" topLeftCell="A13" zoomScale="93" zoomScaleNormal="100" zoomScaleSheetLayoutView="93" workbookViewId="0">
      <selection activeCell="A58" sqref="A58:G58"/>
    </sheetView>
  </sheetViews>
  <sheetFormatPr baseColWidth="10" defaultRowHeight="12.75" x14ac:dyDescent="0.2"/>
  <cols>
    <col min="1" max="1" width="49.85546875" style="45" customWidth="1"/>
    <col min="2" max="2" width="10.42578125" style="45" customWidth="1"/>
    <col min="3" max="7" width="17.140625" style="45" customWidth="1"/>
    <col min="8" max="8" width="12.85546875" style="45" bestFit="1" customWidth="1"/>
    <col min="9" max="16384" width="11.42578125" style="45"/>
  </cols>
  <sheetData>
    <row r="1" spans="1:7" s="44" customFormat="1" ht="12.75" customHeight="1" x14ac:dyDescent="0.25">
      <c r="A1" s="159"/>
      <c r="B1" s="174" t="s">
        <v>100</v>
      </c>
      <c r="C1" s="175"/>
      <c r="D1" s="175"/>
      <c r="E1" s="176"/>
      <c r="F1" s="142" t="s">
        <v>101</v>
      </c>
      <c r="G1" s="143"/>
    </row>
    <row r="2" spans="1:7" s="44" customFormat="1" x14ac:dyDescent="0.25">
      <c r="A2" s="160"/>
      <c r="B2" s="177"/>
      <c r="C2" s="178"/>
      <c r="D2" s="178"/>
      <c r="E2" s="179"/>
      <c r="F2" s="144" t="s">
        <v>0</v>
      </c>
      <c r="G2" s="145"/>
    </row>
    <row r="3" spans="1:7" s="44" customFormat="1" ht="12.75" customHeight="1" x14ac:dyDescent="0.25">
      <c r="A3" s="160"/>
      <c r="B3" s="177"/>
      <c r="C3" s="178"/>
      <c r="D3" s="178"/>
      <c r="E3" s="179"/>
      <c r="F3" s="144" t="s">
        <v>102</v>
      </c>
      <c r="G3" s="145"/>
    </row>
    <row r="4" spans="1:7" s="44" customFormat="1" ht="13.5" thickBot="1" x14ac:dyDescent="0.3">
      <c r="A4" s="161"/>
      <c r="B4" s="180"/>
      <c r="C4" s="181"/>
      <c r="D4" s="181"/>
      <c r="E4" s="182"/>
      <c r="F4" s="146" t="s">
        <v>1</v>
      </c>
      <c r="G4" s="147"/>
    </row>
    <row r="5" spans="1:7" ht="13.5" thickBot="1" x14ac:dyDescent="0.25">
      <c r="A5" s="234"/>
      <c r="B5" s="235"/>
      <c r="C5" s="235"/>
      <c r="D5" s="235"/>
      <c r="E5" s="235"/>
      <c r="F5" s="235"/>
      <c r="G5" s="236"/>
    </row>
    <row r="6" spans="1:7" x14ac:dyDescent="0.2">
      <c r="A6" s="17" t="s">
        <v>2</v>
      </c>
      <c r="B6" s="165" t="s">
        <v>3</v>
      </c>
      <c r="C6" s="165"/>
      <c r="D6" s="165"/>
      <c r="E6" s="165"/>
      <c r="F6" s="165"/>
      <c r="G6" s="166"/>
    </row>
    <row r="7" spans="1:7" x14ac:dyDescent="0.2">
      <c r="A7" s="18" t="s">
        <v>4</v>
      </c>
      <c r="B7" s="167" t="s">
        <v>5</v>
      </c>
      <c r="C7" s="167"/>
      <c r="D7" s="167"/>
      <c r="E7" s="167"/>
      <c r="F7" s="167"/>
      <c r="G7" s="168"/>
    </row>
    <row r="8" spans="1:7" ht="13.5" thickBot="1" x14ac:dyDescent="0.25">
      <c r="A8" s="19" t="s">
        <v>6</v>
      </c>
      <c r="B8" s="169"/>
      <c r="C8" s="169"/>
      <c r="D8" s="169"/>
      <c r="E8" s="169"/>
      <c r="F8" s="169"/>
      <c r="G8" s="170"/>
    </row>
    <row r="9" spans="1:7" x14ac:dyDescent="0.2">
      <c r="A9" s="213" t="s">
        <v>7</v>
      </c>
      <c r="B9" s="214"/>
      <c r="C9" s="214"/>
      <c r="D9" s="214"/>
      <c r="E9" s="214"/>
      <c r="F9" s="214"/>
      <c r="G9" s="215"/>
    </row>
    <row r="10" spans="1:7" x14ac:dyDescent="0.2">
      <c r="A10" s="213"/>
      <c r="B10" s="214"/>
      <c r="C10" s="214"/>
      <c r="D10" s="214"/>
      <c r="E10" s="214"/>
      <c r="F10" s="214"/>
      <c r="G10" s="215"/>
    </row>
    <row r="11" spans="1:7" x14ac:dyDescent="0.2">
      <c r="A11" s="213"/>
      <c r="B11" s="214"/>
      <c r="C11" s="214"/>
      <c r="D11" s="214"/>
      <c r="E11" s="214"/>
      <c r="F11" s="214"/>
      <c r="G11" s="215"/>
    </row>
    <row r="12" spans="1:7" ht="13.5" thickBot="1" x14ac:dyDescent="0.25">
      <c r="A12" s="213"/>
      <c r="B12" s="214"/>
      <c r="C12" s="214"/>
      <c r="D12" s="214"/>
      <c r="E12" s="214"/>
      <c r="F12" s="214"/>
      <c r="G12" s="215"/>
    </row>
    <row r="13" spans="1:7" ht="13.5" thickBot="1" x14ac:dyDescent="0.25">
      <c r="A13" s="148" t="s">
        <v>61</v>
      </c>
      <c r="B13" s="24"/>
      <c r="C13" s="150" t="s">
        <v>8</v>
      </c>
      <c r="D13" s="151"/>
      <c r="E13" s="151"/>
      <c r="F13" s="151"/>
      <c r="G13" s="152"/>
    </row>
    <row r="14" spans="1:7" ht="17.25" customHeight="1" x14ac:dyDescent="0.2">
      <c r="A14" s="149"/>
      <c r="B14" s="24"/>
      <c r="C14" s="243" t="s">
        <v>9</v>
      </c>
      <c r="D14" s="244"/>
      <c r="E14" s="244"/>
      <c r="F14" s="244"/>
      <c r="G14" s="245"/>
    </row>
    <row r="15" spans="1:7" ht="17.25" customHeight="1" x14ac:dyDescent="0.2">
      <c r="A15" s="64" t="s">
        <v>10</v>
      </c>
      <c r="B15" s="24"/>
      <c r="C15" s="153"/>
      <c r="D15" s="154"/>
      <c r="E15" s="154"/>
      <c r="F15" s="154"/>
      <c r="G15" s="155"/>
    </row>
    <row r="16" spans="1:7" ht="17.25" customHeight="1" thickBot="1" x14ac:dyDescent="0.25">
      <c r="A16" s="103" t="s">
        <v>69</v>
      </c>
      <c r="B16" s="46">
        <v>9</v>
      </c>
      <c r="C16" s="156"/>
      <c r="D16" s="157"/>
      <c r="E16" s="157"/>
      <c r="F16" s="157"/>
      <c r="G16" s="158"/>
    </row>
    <row r="17" spans="1:7" ht="13.5" thickBot="1" x14ac:dyDescent="0.25">
      <c r="A17" s="4"/>
      <c r="B17" s="24"/>
      <c r="C17" s="218"/>
      <c r="D17" s="218"/>
      <c r="E17" s="218"/>
      <c r="F17" s="218"/>
      <c r="G17" s="233"/>
    </row>
    <row r="18" spans="1:7" ht="12.75" customHeight="1" x14ac:dyDescent="0.2">
      <c r="A18" s="184" t="s">
        <v>11</v>
      </c>
      <c r="B18" s="187" t="s">
        <v>12</v>
      </c>
      <c r="C18" s="190" t="s">
        <v>13</v>
      </c>
      <c r="D18" s="190" t="s">
        <v>14</v>
      </c>
      <c r="E18" s="187" t="s">
        <v>83</v>
      </c>
      <c r="F18" s="187"/>
      <c r="G18" s="193"/>
    </row>
    <row r="19" spans="1:7" x14ac:dyDescent="0.2">
      <c r="A19" s="185"/>
      <c r="B19" s="188"/>
      <c r="C19" s="191"/>
      <c r="D19" s="191"/>
      <c r="E19" s="188"/>
      <c r="F19" s="188"/>
      <c r="G19" s="194"/>
    </row>
    <row r="20" spans="1:7" x14ac:dyDescent="0.2">
      <c r="A20" s="185"/>
      <c r="B20" s="188"/>
      <c r="C20" s="191"/>
      <c r="D20" s="191"/>
      <c r="E20" s="188" t="s">
        <v>15</v>
      </c>
      <c r="F20" s="188" t="s">
        <v>16</v>
      </c>
      <c r="G20" s="194"/>
    </row>
    <row r="21" spans="1:7" ht="26.25" thickBot="1" x14ac:dyDescent="0.25">
      <c r="A21" s="186"/>
      <c r="B21" s="189"/>
      <c r="C21" s="192"/>
      <c r="D21" s="192"/>
      <c r="E21" s="189"/>
      <c r="F21" s="114" t="s">
        <v>51</v>
      </c>
      <c r="G21" s="115" t="s">
        <v>84</v>
      </c>
    </row>
    <row r="22" spans="1:7" x14ac:dyDescent="0.2">
      <c r="A22" s="124" t="s">
        <v>54</v>
      </c>
      <c r="B22" s="224"/>
      <c r="C22" s="224"/>
      <c r="D22" s="224"/>
      <c r="E22" s="224"/>
      <c r="F22" s="224"/>
      <c r="G22" s="225"/>
    </row>
    <row r="23" spans="1:7" x14ac:dyDescent="0.2">
      <c r="A23" s="126" t="s">
        <v>18</v>
      </c>
      <c r="B23" s="66">
        <v>1</v>
      </c>
      <c r="C23" s="77">
        <v>4070164</v>
      </c>
      <c r="D23" s="79">
        <f t="shared" ref="D23:D37" si="0">B23*C23*$B$16</f>
        <v>36631476</v>
      </c>
      <c r="E23" s="110"/>
      <c r="F23" s="110"/>
      <c r="G23" s="127"/>
    </row>
    <row r="24" spans="1:7" x14ac:dyDescent="0.2">
      <c r="A24" s="126" t="s">
        <v>19</v>
      </c>
      <c r="B24" s="66">
        <v>1</v>
      </c>
      <c r="C24" s="77">
        <v>2864018</v>
      </c>
      <c r="D24" s="79">
        <f t="shared" si="0"/>
        <v>25776162</v>
      </c>
      <c r="E24" s="110"/>
      <c r="F24" s="110"/>
      <c r="G24" s="127"/>
    </row>
    <row r="25" spans="1:7" x14ac:dyDescent="0.2">
      <c r="A25" s="126" t="s">
        <v>20</v>
      </c>
      <c r="B25" s="66">
        <v>1</v>
      </c>
      <c r="C25" s="77">
        <v>2864018</v>
      </c>
      <c r="D25" s="79">
        <f t="shared" si="0"/>
        <v>25776162</v>
      </c>
      <c r="E25" s="110"/>
      <c r="F25" s="110"/>
      <c r="G25" s="127"/>
    </row>
    <row r="26" spans="1:7" x14ac:dyDescent="0.2">
      <c r="A26" s="126" t="s">
        <v>21</v>
      </c>
      <c r="B26" s="66">
        <v>1</v>
      </c>
      <c r="C26" s="77">
        <v>2864018</v>
      </c>
      <c r="D26" s="79">
        <f t="shared" si="0"/>
        <v>25776162</v>
      </c>
      <c r="E26" s="110"/>
      <c r="F26" s="110"/>
      <c r="G26" s="127"/>
    </row>
    <row r="27" spans="1:7" x14ac:dyDescent="0.2">
      <c r="A27" s="126" t="s">
        <v>55</v>
      </c>
      <c r="B27" s="66">
        <v>1</v>
      </c>
      <c r="C27" s="77">
        <v>2864018</v>
      </c>
      <c r="D27" s="79">
        <f t="shared" si="0"/>
        <v>25776162</v>
      </c>
      <c r="E27" s="110"/>
      <c r="F27" s="110"/>
      <c r="G27" s="127"/>
    </row>
    <row r="28" spans="1:7" x14ac:dyDescent="0.2">
      <c r="A28" s="126" t="s">
        <v>22</v>
      </c>
      <c r="B28" s="66">
        <v>1</v>
      </c>
      <c r="C28" s="77">
        <v>3018015</v>
      </c>
      <c r="D28" s="79">
        <f t="shared" si="0"/>
        <v>27162135</v>
      </c>
      <c r="E28" s="110"/>
      <c r="F28" s="110"/>
      <c r="G28" s="127"/>
    </row>
    <row r="29" spans="1:7" x14ac:dyDescent="0.2">
      <c r="A29" s="126" t="s">
        <v>23</v>
      </c>
      <c r="B29" s="66">
        <v>1</v>
      </c>
      <c r="C29" s="77">
        <v>2864018</v>
      </c>
      <c r="D29" s="79">
        <f t="shared" si="0"/>
        <v>25776162</v>
      </c>
      <c r="E29" s="110"/>
      <c r="F29" s="110"/>
      <c r="G29" s="127"/>
    </row>
    <row r="30" spans="1:7" x14ac:dyDescent="0.2">
      <c r="A30" s="126" t="s">
        <v>56</v>
      </c>
      <c r="B30" s="66">
        <v>1</v>
      </c>
      <c r="C30" s="77">
        <v>2858168</v>
      </c>
      <c r="D30" s="79">
        <f t="shared" si="0"/>
        <v>25723512</v>
      </c>
      <c r="E30" s="110"/>
      <c r="F30" s="110"/>
      <c r="G30" s="127"/>
    </row>
    <row r="31" spans="1:7" x14ac:dyDescent="0.2">
      <c r="A31" s="126" t="s">
        <v>24</v>
      </c>
      <c r="B31" s="66">
        <v>1</v>
      </c>
      <c r="C31" s="77">
        <v>2864018</v>
      </c>
      <c r="D31" s="79">
        <f t="shared" si="0"/>
        <v>25776162</v>
      </c>
      <c r="E31" s="110"/>
      <c r="F31" s="110"/>
      <c r="G31" s="127"/>
    </row>
    <row r="32" spans="1:7" x14ac:dyDescent="0.2">
      <c r="A32" s="126" t="s">
        <v>25</v>
      </c>
      <c r="B32" s="66">
        <v>1</v>
      </c>
      <c r="C32" s="77">
        <v>1929738</v>
      </c>
      <c r="D32" s="79">
        <f t="shared" si="0"/>
        <v>17367642</v>
      </c>
      <c r="E32" s="110"/>
      <c r="F32" s="110"/>
      <c r="G32" s="127"/>
    </row>
    <row r="33" spans="1:8" x14ac:dyDescent="0.2">
      <c r="A33" s="126" t="s">
        <v>57</v>
      </c>
      <c r="B33" s="66">
        <v>1</v>
      </c>
      <c r="C33" s="77">
        <v>2047426</v>
      </c>
      <c r="D33" s="79">
        <f t="shared" si="0"/>
        <v>18426834</v>
      </c>
      <c r="E33" s="110"/>
      <c r="F33" s="110"/>
      <c r="G33" s="127"/>
    </row>
    <row r="34" spans="1:8" x14ac:dyDescent="0.2">
      <c r="A34" s="126" t="s">
        <v>58</v>
      </c>
      <c r="B34" s="66">
        <v>4</v>
      </c>
      <c r="C34" s="77">
        <v>2341625</v>
      </c>
      <c r="D34" s="79">
        <f t="shared" si="0"/>
        <v>84298500</v>
      </c>
      <c r="E34" s="110"/>
      <c r="F34" s="110"/>
      <c r="G34" s="127"/>
    </row>
    <row r="35" spans="1:8" x14ac:dyDescent="0.2">
      <c r="A35" s="126" t="s">
        <v>27</v>
      </c>
      <c r="B35" s="66">
        <v>1</v>
      </c>
      <c r="C35" s="77">
        <v>1954564</v>
      </c>
      <c r="D35" s="79">
        <f t="shared" si="0"/>
        <v>17591076</v>
      </c>
      <c r="E35" s="110"/>
      <c r="F35" s="110"/>
      <c r="G35" s="127"/>
    </row>
    <row r="36" spans="1:8" x14ac:dyDescent="0.2">
      <c r="A36" s="126" t="s">
        <v>28</v>
      </c>
      <c r="B36" s="66">
        <v>1</v>
      </c>
      <c r="C36" s="77">
        <v>1597917</v>
      </c>
      <c r="D36" s="79">
        <f t="shared" si="0"/>
        <v>14381253</v>
      </c>
      <c r="E36" s="110"/>
      <c r="F36" s="110"/>
      <c r="G36" s="127"/>
    </row>
    <row r="37" spans="1:8" x14ac:dyDescent="0.2">
      <c r="A37" s="126" t="s">
        <v>29</v>
      </c>
      <c r="B37" s="66">
        <v>2</v>
      </c>
      <c r="C37" s="77">
        <v>1608393</v>
      </c>
      <c r="D37" s="79">
        <f t="shared" si="0"/>
        <v>28951074</v>
      </c>
      <c r="E37" s="110"/>
      <c r="F37" s="110"/>
      <c r="G37" s="127"/>
    </row>
    <row r="38" spans="1:8" x14ac:dyDescent="0.2">
      <c r="A38" s="128" t="s">
        <v>64</v>
      </c>
      <c r="B38" s="111"/>
      <c r="C38" s="79">
        <v>17425689</v>
      </c>
      <c r="D38" s="79">
        <f>C38*$B$16</f>
        <v>156831201</v>
      </c>
      <c r="E38" s="110"/>
      <c r="F38" s="110"/>
      <c r="G38" s="127"/>
    </row>
    <row r="39" spans="1:8" x14ac:dyDescent="0.2">
      <c r="A39" s="128" t="s">
        <v>65</v>
      </c>
      <c r="B39" s="66"/>
      <c r="C39" s="79">
        <v>7615622</v>
      </c>
      <c r="D39" s="79">
        <f>C39*$B$16</f>
        <v>68540598</v>
      </c>
      <c r="E39" s="110"/>
      <c r="F39" s="110"/>
      <c r="G39" s="127"/>
      <c r="H39" s="59"/>
    </row>
    <row r="40" spans="1:8" x14ac:dyDescent="0.2">
      <c r="A40" s="128" t="s">
        <v>66</v>
      </c>
      <c r="B40" s="111"/>
      <c r="C40" s="79">
        <v>1860678</v>
      </c>
      <c r="D40" s="79">
        <f>C40*$B$16</f>
        <v>16746102</v>
      </c>
      <c r="E40" s="110"/>
      <c r="F40" s="110"/>
      <c r="G40" s="127"/>
    </row>
    <row r="41" spans="1:8" x14ac:dyDescent="0.2">
      <c r="A41" s="89" t="s">
        <v>81</v>
      </c>
      <c r="B41" s="66"/>
      <c r="C41" s="79">
        <v>6297277</v>
      </c>
      <c r="D41" s="79">
        <f>C41*$B$16</f>
        <v>56675493</v>
      </c>
      <c r="E41" s="78"/>
      <c r="F41" s="78"/>
      <c r="G41" s="90"/>
    </row>
    <row r="42" spans="1:8" x14ac:dyDescent="0.2">
      <c r="A42" s="129" t="s">
        <v>30</v>
      </c>
      <c r="B42" s="112"/>
      <c r="C42" s="81"/>
      <c r="D42" s="81">
        <f>SUM(D23:D41)</f>
        <v>723983868</v>
      </c>
      <c r="E42" s="83"/>
      <c r="F42" s="83"/>
      <c r="G42" s="96"/>
    </row>
    <row r="43" spans="1:8" x14ac:dyDescent="0.2">
      <c r="A43" s="130" t="s">
        <v>31</v>
      </c>
      <c r="B43" s="246"/>
      <c r="C43" s="246"/>
      <c r="D43" s="246"/>
      <c r="E43" s="246"/>
      <c r="F43" s="246"/>
      <c r="G43" s="247"/>
    </row>
    <row r="44" spans="1:8" x14ac:dyDescent="0.2">
      <c r="A44" s="93" t="s">
        <v>79</v>
      </c>
      <c r="B44" s="113"/>
      <c r="C44" s="79">
        <v>3817588</v>
      </c>
      <c r="D44" s="79">
        <f>C44*$B$16</f>
        <v>34358292</v>
      </c>
      <c r="E44" s="110"/>
      <c r="F44" s="110"/>
      <c r="G44" s="127"/>
    </row>
    <row r="45" spans="1:8" x14ac:dyDescent="0.2">
      <c r="A45" s="126" t="s">
        <v>67</v>
      </c>
      <c r="B45" s="113"/>
      <c r="C45" s="79">
        <v>13306036</v>
      </c>
      <c r="D45" s="79">
        <f>C45*$B$16</f>
        <v>119754324</v>
      </c>
      <c r="E45" s="110"/>
      <c r="F45" s="110"/>
      <c r="G45" s="127"/>
    </row>
    <row r="46" spans="1:8" x14ac:dyDescent="0.2">
      <c r="A46" s="129" t="s">
        <v>32</v>
      </c>
      <c r="B46" s="112"/>
      <c r="C46" s="81"/>
      <c r="D46" s="81">
        <f>SUM(D44:D45)</f>
        <v>154112616</v>
      </c>
      <c r="E46" s="83"/>
      <c r="F46" s="83"/>
      <c r="G46" s="96"/>
    </row>
    <row r="47" spans="1:8" x14ac:dyDescent="0.2">
      <c r="A47" s="248" t="s">
        <v>82</v>
      </c>
      <c r="B47" s="249"/>
      <c r="C47" s="249"/>
      <c r="D47" s="249"/>
      <c r="E47" s="249"/>
      <c r="F47" s="249"/>
      <c r="G47" s="250"/>
    </row>
    <row r="48" spans="1:8" x14ac:dyDescent="0.2">
      <c r="A48" s="130" t="s">
        <v>33</v>
      </c>
      <c r="B48" s="246"/>
      <c r="C48" s="246"/>
      <c r="D48" s="246"/>
      <c r="E48" s="246"/>
      <c r="F48" s="246"/>
      <c r="G48" s="247"/>
    </row>
    <row r="49" spans="1:7" x14ac:dyDescent="0.2">
      <c r="A49" s="131" t="s">
        <v>34</v>
      </c>
      <c r="B49" s="113"/>
      <c r="C49" s="79">
        <v>1089795</v>
      </c>
      <c r="D49" s="79">
        <f>C49</f>
        <v>1089795</v>
      </c>
      <c r="E49" s="110"/>
      <c r="F49" s="110"/>
      <c r="G49" s="127"/>
    </row>
    <row r="50" spans="1:7" x14ac:dyDescent="0.2">
      <c r="A50" s="132" t="s">
        <v>68</v>
      </c>
      <c r="B50" s="111"/>
      <c r="C50" s="79">
        <v>4530722</v>
      </c>
      <c r="D50" s="79">
        <f>C50</f>
        <v>4530722</v>
      </c>
      <c r="E50" s="110"/>
      <c r="F50" s="110"/>
      <c r="G50" s="127"/>
    </row>
    <row r="51" spans="1:7" x14ac:dyDescent="0.2">
      <c r="A51" s="101" t="s">
        <v>80</v>
      </c>
      <c r="B51" s="111"/>
      <c r="C51" s="79">
        <v>12751812</v>
      </c>
      <c r="D51" s="79">
        <f>C51</f>
        <v>12751812</v>
      </c>
      <c r="E51" s="110"/>
      <c r="F51" s="110"/>
      <c r="G51" s="127"/>
    </row>
    <row r="52" spans="1:7" x14ac:dyDescent="0.2">
      <c r="A52" s="129" t="s">
        <v>35</v>
      </c>
      <c r="B52" s="112"/>
      <c r="C52" s="84"/>
      <c r="D52" s="81">
        <f>SUM(D49:D51)</f>
        <v>18372329</v>
      </c>
      <c r="E52" s="83"/>
      <c r="F52" s="83"/>
      <c r="G52" s="96"/>
    </row>
    <row r="53" spans="1:7" ht="13.5" thickBot="1" x14ac:dyDescent="0.25">
      <c r="A53" s="202" t="s">
        <v>36</v>
      </c>
      <c r="B53" s="203"/>
      <c r="C53" s="203"/>
      <c r="D53" s="121">
        <f>D42+D46+D52</f>
        <v>896468813</v>
      </c>
      <c r="E53" s="122"/>
      <c r="F53" s="122"/>
      <c r="G53" s="123"/>
    </row>
    <row r="54" spans="1:7" x14ac:dyDescent="0.2">
      <c r="A54" s="133" t="s">
        <v>96</v>
      </c>
      <c r="B54" s="134"/>
      <c r="C54" s="134"/>
      <c r="D54" s="134"/>
      <c r="E54" s="134"/>
      <c r="F54" s="134"/>
      <c r="G54" s="135"/>
    </row>
    <row r="55" spans="1:7" s="47" customFormat="1" x14ac:dyDescent="0.25">
      <c r="A55" s="133" t="s">
        <v>75</v>
      </c>
      <c r="B55" s="134"/>
      <c r="C55" s="134"/>
      <c r="D55" s="134"/>
      <c r="E55" s="134"/>
      <c r="F55" s="134"/>
      <c r="G55" s="135"/>
    </row>
    <row r="56" spans="1:7" s="47" customFormat="1" x14ac:dyDescent="0.25">
      <c r="A56" s="133" t="s">
        <v>76</v>
      </c>
      <c r="B56" s="134"/>
      <c r="C56" s="134"/>
      <c r="D56" s="134"/>
      <c r="E56" s="134"/>
      <c r="F56" s="134"/>
      <c r="G56" s="135"/>
    </row>
    <row r="57" spans="1:7" s="47" customFormat="1" ht="15" customHeight="1" x14ac:dyDescent="0.25">
      <c r="A57" s="136" t="s">
        <v>77</v>
      </c>
      <c r="B57" s="137"/>
      <c r="C57" s="137"/>
      <c r="D57" s="137"/>
      <c r="E57" s="137"/>
      <c r="F57" s="137"/>
      <c r="G57" s="138"/>
    </row>
    <row r="58" spans="1:7" s="47" customFormat="1" ht="39" customHeight="1" x14ac:dyDescent="0.25">
      <c r="A58" s="136" t="s">
        <v>103</v>
      </c>
      <c r="B58" s="137"/>
      <c r="C58" s="137"/>
      <c r="D58" s="137"/>
      <c r="E58" s="137"/>
      <c r="F58" s="137"/>
      <c r="G58" s="138"/>
    </row>
    <row r="59" spans="1:7" s="44" customFormat="1" x14ac:dyDescent="0.25">
      <c r="A59" s="20"/>
      <c r="B59" s="9"/>
      <c r="C59" s="48"/>
      <c r="D59" s="48"/>
      <c r="E59" s="14"/>
      <c r="F59" s="9"/>
      <c r="G59" s="21"/>
    </row>
    <row r="60" spans="1:7" s="44" customFormat="1" x14ac:dyDescent="0.25">
      <c r="A60" s="10"/>
      <c r="B60" s="8"/>
      <c r="C60" s="7"/>
      <c r="D60" s="7"/>
      <c r="E60" s="49"/>
      <c r="F60" s="8"/>
      <c r="G60" s="6"/>
    </row>
    <row r="61" spans="1:7" s="44" customFormat="1" x14ac:dyDescent="0.25">
      <c r="A61" s="139" t="s">
        <v>37</v>
      </c>
      <c r="B61" s="140"/>
      <c r="C61" s="140"/>
      <c r="D61" s="140"/>
      <c r="E61" s="14"/>
      <c r="F61" s="14"/>
      <c r="G61" s="22"/>
    </row>
    <row r="62" spans="1:7" s="44" customFormat="1" x14ac:dyDescent="0.25">
      <c r="A62" s="26"/>
      <c r="B62" s="27"/>
      <c r="C62" s="27"/>
      <c r="D62" s="27"/>
      <c r="E62" s="14"/>
      <c r="F62" s="14"/>
      <c r="G62" s="22"/>
    </row>
    <row r="63" spans="1:7" s="44" customFormat="1" x14ac:dyDescent="0.25">
      <c r="A63" s="139" t="s">
        <v>38</v>
      </c>
      <c r="B63" s="140"/>
      <c r="C63" s="140"/>
      <c r="D63" s="140"/>
      <c r="E63" s="140"/>
      <c r="F63" s="140"/>
      <c r="G63" s="141"/>
    </row>
    <row r="64" spans="1:7" s="44" customFormat="1" x14ac:dyDescent="0.25">
      <c r="A64" s="139"/>
      <c r="B64" s="140"/>
      <c r="C64" s="140"/>
      <c r="D64" s="140"/>
      <c r="E64" s="140"/>
      <c r="F64" s="140"/>
      <c r="G64" s="141"/>
    </row>
    <row r="65" spans="1:7" s="44" customFormat="1" x14ac:dyDescent="0.2">
      <c r="A65" s="15" t="s">
        <v>39</v>
      </c>
      <c r="B65" s="14"/>
      <c r="C65" s="50"/>
      <c r="D65" s="50"/>
      <c r="E65" s="14"/>
      <c r="F65" s="14"/>
      <c r="G65" s="22"/>
    </row>
    <row r="66" spans="1:7" s="44" customFormat="1" x14ac:dyDescent="0.2">
      <c r="A66" s="15" t="s">
        <v>40</v>
      </c>
      <c r="B66" s="14"/>
      <c r="C66" s="50"/>
      <c r="D66" s="50"/>
      <c r="E66" s="14"/>
      <c r="F66" s="14"/>
      <c r="G66" s="22"/>
    </row>
    <row r="67" spans="1:7" s="44" customFormat="1" x14ac:dyDescent="0.2">
      <c r="A67" s="15" t="s">
        <v>78</v>
      </c>
      <c r="B67" s="7"/>
      <c r="C67" s="7"/>
      <c r="D67" s="50"/>
      <c r="E67" s="14"/>
      <c r="F67" s="14"/>
      <c r="G67" s="22"/>
    </row>
    <row r="68" spans="1:7" s="44" customFormat="1" x14ac:dyDescent="0.2">
      <c r="A68" s="15" t="s">
        <v>41</v>
      </c>
      <c r="B68" s="14"/>
      <c r="C68" s="50"/>
      <c r="D68" s="50"/>
      <c r="E68" s="14"/>
      <c r="F68" s="14"/>
      <c r="G68" s="22"/>
    </row>
    <row r="69" spans="1:7" s="44" customFormat="1" x14ac:dyDescent="0.2">
      <c r="A69" s="15" t="s">
        <v>42</v>
      </c>
      <c r="B69" s="14"/>
      <c r="C69" s="50"/>
      <c r="D69" s="50"/>
      <c r="E69" s="14"/>
      <c r="F69" s="14"/>
      <c r="G69" s="22"/>
    </row>
    <row r="70" spans="1:7" s="44" customFormat="1" x14ac:dyDescent="0.2">
      <c r="A70" s="15" t="s">
        <v>43</v>
      </c>
      <c r="B70" s="14"/>
      <c r="C70" s="50"/>
      <c r="D70" s="50"/>
      <c r="E70" s="14"/>
      <c r="F70" s="14"/>
      <c r="G70" s="22"/>
    </row>
    <row r="71" spans="1:7" s="44" customFormat="1" x14ac:dyDescent="0.2">
      <c r="A71" s="15" t="s">
        <v>44</v>
      </c>
      <c r="B71" s="14"/>
      <c r="C71" s="50"/>
      <c r="D71" s="50"/>
      <c r="E71" s="14"/>
      <c r="F71" s="14"/>
      <c r="G71" s="22"/>
    </row>
    <row r="72" spans="1:7" s="44" customFormat="1" x14ac:dyDescent="0.2">
      <c r="A72" s="15"/>
      <c r="B72" s="14"/>
      <c r="C72" s="50"/>
      <c r="D72" s="50"/>
      <c r="E72" s="14"/>
      <c r="F72" s="14"/>
      <c r="G72" s="22"/>
    </row>
    <row r="73" spans="1:7" s="44" customFormat="1" x14ac:dyDescent="0.2">
      <c r="A73" s="51"/>
      <c r="B73" s="14"/>
      <c r="C73" s="50"/>
      <c r="D73" s="50"/>
      <c r="E73" s="14"/>
      <c r="F73" s="14"/>
      <c r="G73" s="22"/>
    </row>
    <row r="74" spans="1:7" s="44" customFormat="1" x14ac:dyDescent="0.2">
      <c r="A74" s="15" t="s">
        <v>45</v>
      </c>
      <c r="B74" s="14"/>
      <c r="C74" s="50"/>
      <c r="D74" s="50"/>
      <c r="E74" s="14"/>
      <c r="F74" s="14"/>
      <c r="G74" s="22"/>
    </row>
    <row r="75" spans="1:7" s="44" customFormat="1" x14ac:dyDescent="0.25">
      <c r="A75" s="16" t="s">
        <v>46</v>
      </c>
      <c r="B75" s="14"/>
      <c r="C75" s="50"/>
      <c r="D75" s="50"/>
      <c r="E75" s="14"/>
      <c r="F75" s="14"/>
      <c r="G75" s="22"/>
    </row>
    <row r="76" spans="1:7" s="44" customFormat="1" x14ac:dyDescent="0.25">
      <c r="A76" s="23"/>
      <c r="B76" s="9"/>
      <c r="C76" s="48"/>
      <c r="D76" s="48"/>
      <c r="E76" s="9"/>
      <c r="F76" s="9"/>
      <c r="G76" s="21"/>
    </row>
    <row r="77" spans="1:7" s="44" customFormat="1" ht="13.5" thickBot="1" x14ac:dyDescent="0.3">
      <c r="A77" s="11"/>
      <c r="B77" s="12"/>
      <c r="C77" s="52"/>
      <c r="D77" s="52"/>
      <c r="E77" s="12"/>
      <c r="F77" s="12"/>
      <c r="G77" s="13"/>
    </row>
  </sheetData>
  <mergeCells count="34">
    <mergeCell ref="A54:G54"/>
    <mergeCell ref="A53:C53"/>
    <mergeCell ref="F20:G20"/>
    <mergeCell ref="B22:G22"/>
    <mergeCell ref="B43:G43"/>
    <mergeCell ref="A47:G47"/>
    <mergeCell ref="B48:G48"/>
    <mergeCell ref="A18:A21"/>
    <mergeCell ref="B18:B21"/>
    <mergeCell ref="C18:C21"/>
    <mergeCell ref="D18:D21"/>
    <mergeCell ref="E18:G19"/>
    <mergeCell ref="E20:E21"/>
    <mergeCell ref="A9:G12"/>
    <mergeCell ref="A13:A14"/>
    <mergeCell ref="C13:G13"/>
    <mergeCell ref="C14:G16"/>
    <mergeCell ref="C17:G17"/>
    <mergeCell ref="A63:G64"/>
    <mergeCell ref="B1:E4"/>
    <mergeCell ref="A55:G55"/>
    <mergeCell ref="A56:G56"/>
    <mergeCell ref="A57:G57"/>
    <mergeCell ref="A58:G58"/>
    <mergeCell ref="A61:D61"/>
    <mergeCell ref="A1:A4"/>
    <mergeCell ref="F1:G1"/>
    <mergeCell ref="F2:G2"/>
    <mergeCell ref="F3:G3"/>
    <mergeCell ref="F4:G4"/>
    <mergeCell ref="A5:G5"/>
    <mergeCell ref="B6:G6"/>
    <mergeCell ref="B7:G7"/>
    <mergeCell ref="B8:G8"/>
  </mergeCells>
  <conditionalFormatting sqref="C14">
    <cfRule type="containsBlanks" dxfId="3" priority="1" stopIfTrue="1">
      <formula>LEN(TRIM(C14))=0</formula>
    </cfRule>
  </conditionalFormatting>
  <pageMargins left="0.7" right="0.7" top="0.75" bottom="0.75" header="0.3" footer="0.3"/>
  <pageSetup scale="61" orientation="portrait" r:id="rId1"/>
  <colBreaks count="1" manualBreakCount="1">
    <brk id="7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7"/>
  <sheetViews>
    <sheetView view="pageBreakPreview" topLeftCell="A39" zoomScale="95" zoomScaleNormal="100" zoomScaleSheetLayoutView="95" workbookViewId="0">
      <selection activeCell="F67" sqref="F67"/>
    </sheetView>
  </sheetViews>
  <sheetFormatPr baseColWidth="10" defaultRowHeight="12.75" x14ac:dyDescent="0.2"/>
  <cols>
    <col min="1" max="1" width="47.140625" style="58" customWidth="1"/>
    <col min="2" max="2" width="10.42578125" style="58" customWidth="1"/>
    <col min="3" max="7" width="17.140625" style="58" customWidth="1"/>
    <col min="8" max="16384" width="11.42578125" style="58"/>
  </cols>
  <sheetData>
    <row r="1" spans="1:7" s="44" customFormat="1" ht="12.75" customHeight="1" x14ac:dyDescent="0.25">
      <c r="A1" s="159"/>
      <c r="B1" s="174" t="s">
        <v>100</v>
      </c>
      <c r="C1" s="175"/>
      <c r="D1" s="175"/>
      <c r="E1" s="176"/>
      <c r="F1" s="142" t="s">
        <v>101</v>
      </c>
      <c r="G1" s="143"/>
    </row>
    <row r="2" spans="1:7" s="44" customFormat="1" x14ac:dyDescent="0.25">
      <c r="A2" s="160"/>
      <c r="B2" s="177"/>
      <c r="C2" s="178"/>
      <c r="D2" s="178"/>
      <c r="E2" s="179"/>
      <c r="F2" s="144" t="s">
        <v>0</v>
      </c>
      <c r="G2" s="145"/>
    </row>
    <row r="3" spans="1:7" s="44" customFormat="1" ht="12.75" customHeight="1" x14ac:dyDescent="0.25">
      <c r="A3" s="160"/>
      <c r="B3" s="177"/>
      <c r="C3" s="178"/>
      <c r="D3" s="178"/>
      <c r="E3" s="179"/>
      <c r="F3" s="144" t="s">
        <v>102</v>
      </c>
      <c r="G3" s="145"/>
    </row>
    <row r="4" spans="1:7" s="44" customFormat="1" ht="13.5" thickBot="1" x14ac:dyDescent="0.3">
      <c r="A4" s="161"/>
      <c r="B4" s="180"/>
      <c r="C4" s="181"/>
      <c r="D4" s="181"/>
      <c r="E4" s="182"/>
      <c r="F4" s="146" t="s">
        <v>1</v>
      </c>
      <c r="G4" s="147"/>
    </row>
    <row r="5" spans="1:7" s="45" customFormat="1" ht="13.5" thickBot="1" x14ac:dyDescent="0.25">
      <c r="A5" s="234"/>
      <c r="B5" s="235"/>
      <c r="C5" s="235"/>
      <c r="D5" s="235"/>
      <c r="E5" s="235"/>
      <c r="F5" s="235"/>
      <c r="G5" s="236"/>
    </row>
    <row r="6" spans="1:7" s="45" customFormat="1" x14ac:dyDescent="0.2">
      <c r="A6" s="17" t="s">
        <v>2</v>
      </c>
      <c r="B6" s="165" t="s">
        <v>3</v>
      </c>
      <c r="C6" s="165"/>
      <c r="D6" s="165"/>
      <c r="E6" s="165"/>
      <c r="F6" s="165"/>
      <c r="G6" s="166"/>
    </row>
    <row r="7" spans="1:7" s="45" customFormat="1" x14ac:dyDescent="0.2">
      <c r="A7" s="18" t="s">
        <v>4</v>
      </c>
      <c r="B7" s="167" t="s">
        <v>5</v>
      </c>
      <c r="C7" s="167"/>
      <c r="D7" s="167"/>
      <c r="E7" s="167"/>
      <c r="F7" s="167"/>
      <c r="G7" s="168"/>
    </row>
    <row r="8" spans="1:7" s="45" customFormat="1" ht="13.5" thickBot="1" x14ac:dyDescent="0.25">
      <c r="A8" s="19" t="s">
        <v>6</v>
      </c>
      <c r="B8" s="169"/>
      <c r="C8" s="169"/>
      <c r="D8" s="169"/>
      <c r="E8" s="169"/>
      <c r="F8" s="169"/>
      <c r="G8" s="170"/>
    </row>
    <row r="9" spans="1:7" s="45" customFormat="1" x14ac:dyDescent="0.2">
      <c r="A9" s="230" t="s">
        <v>7</v>
      </c>
      <c r="B9" s="231"/>
      <c r="C9" s="231"/>
      <c r="D9" s="231"/>
      <c r="E9" s="231"/>
      <c r="F9" s="231"/>
      <c r="G9" s="232"/>
    </row>
    <row r="10" spans="1:7" s="45" customFormat="1" x14ac:dyDescent="0.2">
      <c r="A10" s="230"/>
      <c r="B10" s="231"/>
      <c r="C10" s="231"/>
      <c r="D10" s="231"/>
      <c r="E10" s="231"/>
      <c r="F10" s="231"/>
      <c r="G10" s="232"/>
    </row>
    <row r="11" spans="1:7" s="45" customFormat="1" x14ac:dyDescent="0.2">
      <c r="A11" s="230"/>
      <c r="B11" s="231"/>
      <c r="C11" s="231"/>
      <c r="D11" s="231"/>
      <c r="E11" s="231"/>
      <c r="F11" s="231"/>
      <c r="G11" s="232"/>
    </row>
    <row r="12" spans="1:7" s="45" customFormat="1" ht="13.5" thickBot="1" x14ac:dyDescent="0.25">
      <c r="A12" s="230"/>
      <c r="B12" s="231"/>
      <c r="C12" s="231"/>
      <c r="D12" s="231"/>
      <c r="E12" s="231"/>
      <c r="F12" s="231"/>
      <c r="G12" s="232"/>
    </row>
    <row r="13" spans="1:7" s="45" customFormat="1" ht="13.5" thickBot="1" x14ac:dyDescent="0.25">
      <c r="A13" s="148" t="s">
        <v>62</v>
      </c>
      <c r="B13" s="24"/>
      <c r="C13" s="150" t="s">
        <v>8</v>
      </c>
      <c r="D13" s="151"/>
      <c r="E13" s="151"/>
      <c r="F13" s="151"/>
      <c r="G13" s="152"/>
    </row>
    <row r="14" spans="1:7" s="45" customFormat="1" ht="17.25" customHeight="1" x14ac:dyDescent="0.2">
      <c r="A14" s="149"/>
      <c r="B14" s="24"/>
      <c r="C14" s="153" t="s">
        <v>9</v>
      </c>
      <c r="D14" s="154"/>
      <c r="E14" s="154"/>
      <c r="F14" s="154"/>
      <c r="G14" s="155"/>
    </row>
    <row r="15" spans="1:7" s="45" customFormat="1" ht="17.25" customHeight="1" x14ac:dyDescent="0.2">
      <c r="A15" s="64" t="s">
        <v>63</v>
      </c>
      <c r="B15" s="24"/>
      <c r="C15" s="153"/>
      <c r="D15" s="154"/>
      <c r="E15" s="154"/>
      <c r="F15" s="154"/>
      <c r="G15" s="155"/>
    </row>
    <row r="16" spans="1:7" s="45" customFormat="1" ht="17.25" customHeight="1" thickBot="1" x14ac:dyDescent="0.25">
      <c r="A16" s="103" t="s">
        <v>69</v>
      </c>
      <c r="B16" s="46">
        <v>9</v>
      </c>
      <c r="C16" s="156"/>
      <c r="D16" s="157"/>
      <c r="E16" s="157"/>
      <c r="F16" s="157"/>
      <c r="G16" s="158"/>
    </row>
    <row r="17" spans="1:7" s="45" customFormat="1" ht="13.5" thickBot="1" x14ac:dyDescent="0.25">
      <c r="A17" s="4"/>
      <c r="B17" s="5"/>
      <c r="C17" s="218"/>
      <c r="D17" s="218"/>
      <c r="E17" s="218"/>
      <c r="F17" s="218"/>
      <c r="G17" s="233"/>
    </row>
    <row r="18" spans="1:7" s="45" customFormat="1" ht="12.75" customHeight="1" x14ac:dyDescent="0.2">
      <c r="A18" s="184" t="s">
        <v>11</v>
      </c>
      <c r="B18" s="187" t="s">
        <v>12</v>
      </c>
      <c r="C18" s="190" t="s">
        <v>13</v>
      </c>
      <c r="D18" s="190" t="s">
        <v>14</v>
      </c>
      <c r="E18" s="187" t="s">
        <v>83</v>
      </c>
      <c r="F18" s="187"/>
      <c r="G18" s="193"/>
    </row>
    <row r="19" spans="1:7" s="45" customFormat="1" x14ac:dyDescent="0.2">
      <c r="A19" s="185"/>
      <c r="B19" s="188"/>
      <c r="C19" s="191"/>
      <c r="D19" s="191"/>
      <c r="E19" s="188"/>
      <c r="F19" s="188"/>
      <c r="G19" s="194"/>
    </row>
    <row r="20" spans="1:7" s="45" customFormat="1" x14ac:dyDescent="0.2">
      <c r="A20" s="185"/>
      <c r="B20" s="188"/>
      <c r="C20" s="191"/>
      <c r="D20" s="191"/>
      <c r="E20" s="188" t="s">
        <v>15</v>
      </c>
      <c r="F20" s="188" t="s">
        <v>16</v>
      </c>
      <c r="G20" s="194"/>
    </row>
    <row r="21" spans="1:7" s="45" customFormat="1" ht="26.25" thickBot="1" x14ac:dyDescent="0.25">
      <c r="A21" s="186"/>
      <c r="B21" s="189"/>
      <c r="C21" s="192"/>
      <c r="D21" s="192"/>
      <c r="E21" s="189"/>
      <c r="F21" s="114" t="s">
        <v>51</v>
      </c>
      <c r="G21" s="115" t="s">
        <v>84</v>
      </c>
    </row>
    <row r="22" spans="1:7" s="45" customFormat="1" x14ac:dyDescent="0.2">
      <c r="A22" s="124" t="s">
        <v>17</v>
      </c>
      <c r="B22" s="224"/>
      <c r="C22" s="224"/>
      <c r="D22" s="224"/>
      <c r="E22" s="224"/>
      <c r="F22" s="224"/>
      <c r="G22" s="225"/>
    </row>
    <row r="23" spans="1:7" s="45" customFormat="1" x14ac:dyDescent="0.2">
      <c r="A23" s="93" t="s">
        <v>18</v>
      </c>
      <c r="B23" s="66">
        <v>1</v>
      </c>
      <c r="C23" s="77">
        <v>4070164</v>
      </c>
      <c r="D23" s="79">
        <f t="shared" ref="D23:D37" si="0">B23*C23*$B$16</f>
        <v>36631476</v>
      </c>
      <c r="E23" s="78"/>
      <c r="F23" s="78"/>
      <c r="G23" s="90"/>
    </row>
    <row r="24" spans="1:7" s="45" customFormat="1" x14ac:dyDescent="0.2">
      <c r="A24" s="93" t="s">
        <v>19</v>
      </c>
      <c r="B24" s="66">
        <v>1</v>
      </c>
      <c r="C24" s="77">
        <v>2864018</v>
      </c>
      <c r="D24" s="79">
        <f t="shared" si="0"/>
        <v>25776162</v>
      </c>
      <c r="E24" s="78"/>
      <c r="F24" s="78"/>
      <c r="G24" s="90"/>
    </row>
    <row r="25" spans="1:7" s="45" customFormat="1" x14ac:dyDescent="0.2">
      <c r="A25" s="93" t="s">
        <v>20</v>
      </c>
      <c r="B25" s="66">
        <v>1</v>
      </c>
      <c r="C25" s="77">
        <v>2864018</v>
      </c>
      <c r="D25" s="79">
        <f t="shared" si="0"/>
        <v>25776162</v>
      </c>
      <c r="E25" s="78"/>
      <c r="F25" s="78"/>
      <c r="G25" s="90"/>
    </row>
    <row r="26" spans="1:7" s="45" customFormat="1" x14ac:dyDescent="0.2">
      <c r="A26" s="93" t="s">
        <v>21</v>
      </c>
      <c r="B26" s="66">
        <v>1</v>
      </c>
      <c r="C26" s="77">
        <v>2864018</v>
      </c>
      <c r="D26" s="79">
        <f t="shared" si="0"/>
        <v>25776162</v>
      </c>
      <c r="E26" s="78"/>
      <c r="F26" s="78"/>
      <c r="G26" s="90"/>
    </row>
    <row r="27" spans="1:7" s="45" customFormat="1" x14ac:dyDescent="0.2">
      <c r="A27" s="93" t="s">
        <v>55</v>
      </c>
      <c r="B27" s="66">
        <v>1</v>
      </c>
      <c r="C27" s="77">
        <v>2864018</v>
      </c>
      <c r="D27" s="79">
        <f t="shared" si="0"/>
        <v>25776162</v>
      </c>
      <c r="E27" s="78"/>
      <c r="F27" s="78"/>
      <c r="G27" s="90"/>
    </row>
    <row r="28" spans="1:7" s="45" customFormat="1" x14ac:dyDescent="0.2">
      <c r="A28" s="93" t="s">
        <v>22</v>
      </c>
      <c r="B28" s="66">
        <v>1</v>
      </c>
      <c r="C28" s="77">
        <v>3018015</v>
      </c>
      <c r="D28" s="79">
        <f t="shared" si="0"/>
        <v>27162135</v>
      </c>
      <c r="E28" s="78"/>
      <c r="F28" s="78"/>
      <c r="G28" s="90"/>
    </row>
    <row r="29" spans="1:7" s="45" customFormat="1" x14ac:dyDescent="0.2">
      <c r="A29" s="93" t="s">
        <v>23</v>
      </c>
      <c r="B29" s="66">
        <v>1</v>
      </c>
      <c r="C29" s="77">
        <v>2864018</v>
      </c>
      <c r="D29" s="79">
        <f t="shared" si="0"/>
        <v>25776162</v>
      </c>
      <c r="E29" s="78"/>
      <c r="F29" s="78"/>
      <c r="G29" s="90"/>
    </row>
    <row r="30" spans="1:7" s="45" customFormat="1" x14ac:dyDescent="0.2">
      <c r="A30" s="93" t="s">
        <v>56</v>
      </c>
      <c r="B30" s="66">
        <v>1</v>
      </c>
      <c r="C30" s="77">
        <v>2858168</v>
      </c>
      <c r="D30" s="79">
        <f t="shared" si="0"/>
        <v>25723512</v>
      </c>
      <c r="E30" s="78"/>
      <c r="F30" s="78"/>
      <c r="G30" s="90"/>
    </row>
    <row r="31" spans="1:7" s="45" customFormat="1" x14ac:dyDescent="0.2">
      <c r="A31" s="93" t="s">
        <v>24</v>
      </c>
      <c r="B31" s="66">
        <v>1</v>
      </c>
      <c r="C31" s="77">
        <v>2864018</v>
      </c>
      <c r="D31" s="79">
        <f t="shared" si="0"/>
        <v>25776162</v>
      </c>
      <c r="E31" s="78"/>
      <c r="F31" s="78"/>
      <c r="G31" s="90"/>
    </row>
    <row r="32" spans="1:7" s="45" customFormat="1" x14ac:dyDescent="0.2">
      <c r="A32" s="93" t="s">
        <v>25</v>
      </c>
      <c r="B32" s="66">
        <v>1</v>
      </c>
      <c r="C32" s="77">
        <v>1929738</v>
      </c>
      <c r="D32" s="79">
        <f t="shared" si="0"/>
        <v>17367642</v>
      </c>
      <c r="E32" s="78"/>
      <c r="F32" s="78"/>
      <c r="G32" s="90"/>
    </row>
    <row r="33" spans="1:8" s="45" customFormat="1" x14ac:dyDescent="0.2">
      <c r="A33" s="93" t="s">
        <v>57</v>
      </c>
      <c r="B33" s="66">
        <v>1</v>
      </c>
      <c r="C33" s="77">
        <v>2047426</v>
      </c>
      <c r="D33" s="79">
        <f t="shared" si="0"/>
        <v>18426834</v>
      </c>
      <c r="E33" s="78"/>
      <c r="F33" s="78"/>
      <c r="G33" s="90"/>
    </row>
    <row r="34" spans="1:8" s="45" customFormat="1" x14ac:dyDescent="0.2">
      <c r="A34" s="93" t="s">
        <v>58</v>
      </c>
      <c r="B34" s="66">
        <v>4</v>
      </c>
      <c r="C34" s="77">
        <v>2341625</v>
      </c>
      <c r="D34" s="79">
        <f t="shared" si="0"/>
        <v>84298500</v>
      </c>
      <c r="E34" s="78"/>
      <c r="F34" s="78"/>
      <c r="G34" s="90"/>
    </row>
    <row r="35" spans="1:8" s="45" customFormat="1" x14ac:dyDescent="0.2">
      <c r="A35" s="93" t="s">
        <v>27</v>
      </c>
      <c r="B35" s="66">
        <v>1</v>
      </c>
      <c r="C35" s="77">
        <v>1954564</v>
      </c>
      <c r="D35" s="79">
        <f t="shared" si="0"/>
        <v>17591076</v>
      </c>
      <c r="E35" s="78"/>
      <c r="F35" s="78"/>
      <c r="G35" s="90"/>
    </row>
    <row r="36" spans="1:8" s="45" customFormat="1" x14ac:dyDescent="0.2">
      <c r="A36" s="93" t="s">
        <v>28</v>
      </c>
      <c r="B36" s="66">
        <v>1</v>
      </c>
      <c r="C36" s="77">
        <v>1597917</v>
      </c>
      <c r="D36" s="79">
        <f t="shared" si="0"/>
        <v>14381253</v>
      </c>
      <c r="E36" s="78"/>
      <c r="F36" s="78"/>
      <c r="G36" s="90"/>
    </row>
    <row r="37" spans="1:8" s="45" customFormat="1" x14ac:dyDescent="0.2">
      <c r="A37" s="93" t="s">
        <v>29</v>
      </c>
      <c r="B37" s="66">
        <v>2</v>
      </c>
      <c r="C37" s="77">
        <v>1608393</v>
      </c>
      <c r="D37" s="79">
        <f t="shared" si="0"/>
        <v>28951074</v>
      </c>
      <c r="E37" s="78"/>
      <c r="F37" s="78"/>
      <c r="G37" s="90"/>
    </row>
    <row r="38" spans="1:8" s="45" customFormat="1" x14ac:dyDescent="0.2">
      <c r="A38" s="89" t="s">
        <v>64</v>
      </c>
      <c r="B38" s="66"/>
      <c r="C38" s="79">
        <v>17425689</v>
      </c>
      <c r="D38" s="79">
        <f>C38*$B$16</f>
        <v>156831201</v>
      </c>
      <c r="E38" s="78"/>
      <c r="F38" s="78"/>
      <c r="G38" s="90"/>
    </row>
    <row r="39" spans="1:8" s="45" customFormat="1" x14ac:dyDescent="0.2">
      <c r="A39" s="89" t="s">
        <v>65</v>
      </c>
      <c r="B39" s="66"/>
      <c r="C39" s="79">
        <v>7615622</v>
      </c>
      <c r="D39" s="79">
        <f>C39*$B$16</f>
        <v>68540598</v>
      </c>
      <c r="E39" s="78"/>
      <c r="F39" s="78"/>
      <c r="G39" s="90"/>
    </row>
    <row r="40" spans="1:8" s="45" customFormat="1" x14ac:dyDescent="0.2">
      <c r="A40" s="89" t="s">
        <v>66</v>
      </c>
      <c r="B40" s="66"/>
      <c r="C40" s="79">
        <v>1860678</v>
      </c>
      <c r="D40" s="79">
        <f>C40*$B$16</f>
        <v>16746102</v>
      </c>
      <c r="E40" s="78"/>
      <c r="F40" s="78"/>
      <c r="G40" s="90"/>
    </row>
    <row r="41" spans="1:8" s="45" customFormat="1" x14ac:dyDescent="0.2">
      <c r="A41" s="89" t="s">
        <v>81</v>
      </c>
      <c r="B41" s="66"/>
      <c r="C41" s="79">
        <v>5879360</v>
      </c>
      <c r="D41" s="79">
        <f>C41*$B$16</f>
        <v>52914240</v>
      </c>
      <c r="E41" s="78"/>
      <c r="F41" s="78"/>
      <c r="G41" s="90"/>
      <c r="H41" s="59"/>
    </row>
    <row r="42" spans="1:8" s="45" customFormat="1" x14ac:dyDescent="0.2">
      <c r="A42" s="95" t="s">
        <v>30</v>
      </c>
      <c r="B42" s="71"/>
      <c r="C42" s="81"/>
      <c r="D42" s="81">
        <f>SUM(D23:D41)</f>
        <v>720222615</v>
      </c>
      <c r="E42" s="80"/>
      <c r="F42" s="80"/>
      <c r="G42" s="94"/>
    </row>
    <row r="43" spans="1:8" s="45" customFormat="1" x14ac:dyDescent="0.2">
      <c r="A43" s="97" t="s">
        <v>31</v>
      </c>
      <c r="B43" s="197"/>
      <c r="C43" s="197"/>
      <c r="D43" s="197"/>
      <c r="E43" s="197"/>
      <c r="F43" s="197"/>
      <c r="G43" s="198"/>
    </row>
    <row r="44" spans="1:8" s="45" customFormat="1" x14ac:dyDescent="0.2">
      <c r="A44" s="93" t="s">
        <v>79</v>
      </c>
      <c r="B44" s="73"/>
      <c r="C44" s="79">
        <v>3817588</v>
      </c>
      <c r="D44" s="79">
        <f>C44*$B$16</f>
        <v>34358292</v>
      </c>
      <c r="E44" s="78"/>
      <c r="F44" s="78"/>
      <c r="G44" s="90"/>
    </row>
    <row r="45" spans="1:8" s="45" customFormat="1" x14ac:dyDescent="0.2">
      <c r="A45" s="93" t="s">
        <v>67</v>
      </c>
      <c r="B45" s="73"/>
      <c r="C45" s="79">
        <v>13306036</v>
      </c>
      <c r="D45" s="79">
        <f>C45*$B$16</f>
        <v>119754324</v>
      </c>
      <c r="E45" s="78"/>
      <c r="F45" s="78"/>
      <c r="G45" s="90"/>
    </row>
    <row r="46" spans="1:8" s="45" customFormat="1" x14ac:dyDescent="0.2">
      <c r="A46" s="95" t="s">
        <v>32</v>
      </c>
      <c r="B46" s="71"/>
      <c r="C46" s="81"/>
      <c r="D46" s="81">
        <f>SUM(D44:D45)</f>
        <v>154112616</v>
      </c>
      <c r="E46" s="80"/>
      <c r="F46" s="80"/>
      <c r="G46" s="94"/>
    </row>
    <row r="47" spans="1:8" s="45" customFormat="1" x14ac:dyDescent="0.2">
      <c r="A47" s="199" t="s">
        <v>82</v>
      </c>
      <c r="B47" s="200"/>
      <c r="C47" s="200"/>
      <c r="D47" s="200"/>
      <c r="E47" s="200"/>
      <c r="F47" s="200"/>
      <c r="G47" s="201"/>
    </row>
    <row r="48" spans="1:8" s="45" customFormat="1" x14ac:dyDescent="0.2">
      <c r="A48" s="97" t="s">
        <v>33</v>
      </c>
      <c r="B48" s="197"/>
      <c r="C48" s="197"/>
      <c r="D48" s="197"/>
      <c r="E48" s="197"/>
      <c r="F48" s="197"/>
      <c r="G48" s="198"/>
    </row>
    <row r="49" spans="1:7" s="45" customFormat="1" x14ac:dyDescent="0.2">
      <c r="A49" s="98" t="s">
        <v>34</v>
      </c>
      <c r="B49" s="73"/>
      <c r="C49" s="79">
        <v>1089795</v>
      </c>
      <c r="D49" s="79">
        <f>C49</f>
        <v>1089795</v>
      </c>
      <c r="E49" s="78"/>
      <c r="F49" s="78"/>
      <c r="G49" s="90"/>
    </row>
    <row r="50" spans="1:7" s="45" customFormat="1" ht="25.5" x14ac:dyDescent="0.2">
      <c r="A50" s="101" t="s">
        <v>68</v>
      </c>
      <c r="B50" s="66"/>
      <c r="C50" s="79">
        <v>4530722</v>
      </c>
      <c r="D50" s="79">
        <f>C50</f>
        <v>4530722</v>
      </c>
      <c r="E50" s="78"/>
      <c r="F50" s="78"/>
      <c r="G50" s="90"/>
    </row>
    <row r="51" spans="1:7" s="45" customFormat="1" x14ac:dyDescent="0.2">
      <c r="A51" s="101" t="s">
        <v>80</v>
      </c>
      <c r="B51" s="66"/>
      <c r="C51" s="79">
        <v>12751812</v>
      </c>
      <c r="D51" s="79">
        <f>C51</f>
        <v>12751812</v>
      </c>
      <c r="E51" s="78"/>
      <c r="F51" s="78"/>
      <c r="G51" s="90"/>
    </row>
    <row r="52" spans="1:7" s="45" customFormat="1" x14ac:dyDescent="0.2">
      <c r="A52" s="95" t="s">
        <v>35</v>
      </c>
      <c r="B52" s="71"/>
      <c r="C52" s="81"/>
      <c r="D52" s="81">
        <f>SUM(D49:D51)</f>
        <v>18372329</v>
      </c>
      <c r="E52" s="80"/>
      <c r="F52" s="80"/>
      <c r="G52" s="94"/>
    </row>
    <row r="53" spans="1:7" s="45" customFormat="1" ht="13.5" thickBot="1" x14ac:dyDescent="0.25">
      <c r="A53" s="202" t="s">
        <v>36</v>
      </c>
      <c r="B53" s="203"/>
      <c r="C53" s="203"/>
      <c r="D53" s="121">
        <f>D42+D46+D52</f>
        <v>892707560</v>
      </c>
      <c r="E53" s="122"/>
      <c r="F53" s="122"/>
      <c r="G53" s="123"/>
    </row>
    <row r="54" spans="1:7" s="45" customFormat="1" x14ac:dyDescent="0.2">
      <c r="A54" s="133" t="s">
        <v>97</v>
      </c>
      <c r="B54" s="134"/>
      <c r="C54" s="134"/>
      <c r="D54" s="134"/>
      <c r="E54" s="134"/>
      <c r="F54" s="134"/>
      <c r="G54" s="135"/>
    </row>
    <row r="55" spans="1:7" s="47" customFormat="1" x14ac:dyDescent="0.25">
      <c r="A55" s="133" t="s">
        <v>75</v>
      </c>
      <c r="B55" s="134"/>
      <c r="C55" s="134"/>
      <c r="D55" s="134"/>
      <c r="E55" s="134"/>
      <c r="F55" s="134"/>
      <c r="G55" s="135"/>
    </row>
    <row r="56" spans="1:7" s="47" customFormat="1" x14ac:dyDescent="0.25">
      <c r="A56" s="133" t="s">
        <v>76</v>
      </c>
      <c r="B56" s="134"/>
      <c r="C56" s="134"/>
      <c r="D56" s="134"/>
      <c r="E56" s="134"/>
      <c r="F56" s="134"/>
      <c r="G56" s="135"/>
    </row>
    <row r="57" spans="1:7" s="47" customFormat="1" ht="15" customHeight="1" x14ac:dyDescent="0.25">
      <c r="A57" s="136" t="s">
        <v>77</v>
      </c>
      <c r="B57" s="137"/>
      <c r="C57" s="137"/>
      <c r="D57" s="137"/>
      <c r="E57" s="137"/>
      <c r="F57" s="137"/>
      <c r="G57" s="138"/>
    </row>
    <row r="58" spans="1:7" s="47" customFormat="1" ht="39" customHeight="1" x14ac:dyDescent="0.25">
      <c r="A58" s="136" t="s">
        <v>103</v>
      </c>
      <c r="B58" s="137"/>
      <c r="C58" s="137"/>
      <c r="D58" s="137"/>
      <c r="E58" s="137"/>
      <c r="F58" s="137"/>
      <c r="G58" s="138"/>
    </row>
    <row r="59" spans="1:7" s="44" customFormat="1" x14ac:dyDescent="0.25">
      <c r="A59" s="20"/>
      <c r="B59" s="9"/>
      <c r="C59" s="48"/>
      <c r="D59" s="48"/>
      <c r="E59" s="14"/>
      <c r="F59" s="9"/>
      <c r="G59" s="21"/>
    </row>
    <row r="60" spans="1:7" s="44" customFormat="1" x14ac:dyDescent="0.25">
      <c r="A60" s="10"/>
      <c r="B60" s="8"/>
      <c r="C60" s="7"/>
      <c r="D60" s="7"/>
      <c r="E60" s="49"/>
      <c r="F60" s="8"/>
      <c r="G60" s="6"/>
    </row>
    <row r="61" spans="1:7" s="44" customFormat="1" x14ac:dyDescent="0.25">
      <c r="A61" s="139" t="s">
        <v>37</v>
      </c>
      <c r="B61" s="140"/>
      <c r="C61" s="140"/>
      <c r="D61" s="140"/>
      <c r="E61" s="14"/>
      <c r="F61" s="14"/>
      <c r="G61" s="22"/>
    </row>
    <row r="62" spans="1:7" s="44" customFormat="1" x14ac:dyDescent="0.25">
      <c r="A62" s="26"/>
      <c r="B62" s="27"/>
      <c r="C62" s="27"/>
      <c r="D62" s="27"/>
      <c r="E62" s="14"/>
      <c r="F62" s="14"/>
      <c r="G62" s="22"/>
    </row>
    <row r="63" spans="1:7" s="44" customFormat="1" x14ac:dyDescent="0.25">
      <c r="A63" s="139" t="s">
        <v>38</v>
      </c>
      <c r="B63" s="140"/>
      <c r="C63" s="140"/>
      <c r="D63" s="140"/>
      <c r="E63" s="140"/>
      <c r="F63" s="140"/>
      <c r="G63" s="141"/>
    </row>
    <row r="64" spans="1:7" s="44" customFormat="1" x14ac:dyDescent="0.25">
      <c r="A64" s="139"/>
      <c r="B64" s="140"/>
      <c r="C64" s="140"/>
      <c r="D64" s="140"/>
      <c r="E64" s="140"/>
      <c r="F64" s="140"/>
      <c r="G64" s="141"/>
    </row>
    <row r="65" spans="1:7" s="44" customFormat="1" x14ac:dyDescent="0.2">
      <c r="A65" s="15" t="s">
        <v>39</v>
      </c>
      <c r="B65" s="14"/>
      <c r="C65" s="50"/>
      <c r="D65" s="50"/>
      <c r="E65" s="14"/>
      <c r="F65" s="14"/>
      <c r="G65" s="22"/>
    </row>
    <row r="66" spans="1:7" s="44" customFormat="1" x14ac:dyDescent="0.2">
      <c r="A66" s="15" t="s">
        <v>40</v>
      </c>
      <c r="B66" s="14"/>
      <c r="C66" s="50"/>
      <c r="D66" s="50"/>
      <c r="E66" s="14"/>
      <c r="F66" s="14"/>
      <c r="G66" s="22"/>
    </row>
    <row r="67" spans="1:7" s="44" customFormat="1" x14ac:dyDescent="0.2">
      <c r="A67" s="15" t="s">
        <v>78</v>
      </c>
      <c r="B67" s="7"/>
      <c r="C67" s="7"/>
      <c r="D67" s="50"/>
      <c r="E67" s="14"/>
      <c r="F67" s="14"/>
      <c r="G67" s="22"/>
    </row>
    <row r="68" spans="1:7" s="44" customFormat="1" x14ac:dyDescent="0.2">
      <c r="A68" s="15" t="s">
        <v>41</v>
      </c>
      <c r="B68" s="14"/>
      <c r="C68" s="50"/>
      <c r="D68" s="50"/>
      <c r="E68" s="14"/>
      <c r="F68" s="14"/>
      <c r="G68" s="22"/>
    </row>
    <row r="69" spans="1:7" s="44" customFormat="1" x14ac:dyDescent="0.2">
      <c r="A69" s="15" t="s">
        <v>42</v>
      </c>
      <c r="B69" s="14"/>
      <c r="C69" s="50"/>
      <c r="D69" s="50"/>
      <c r="E69" s="14"/>
      <c r="F69" s="14"/>
      <c r="G69" s="22"/>
    </row>
    <row r="70" spans="1:7" s="44" customFormat="1" x14ac:dyDescent="0.2">
      <c r="A70" s="15" t="s">
        <v>43</v>
      </c>
      <c r="B70" s="14"/>
      <c r="C70" s="50"/>
      <c r="D70" s="50"/>
      <c r="E70" s="14"/>
      <c r="F70" s="14"/>
      <c r="G70" s="22"/>
    </row>
    <row r="71" spans="1:7" s="44" customFormat="1" x14ac:dyDescent="0.2">
      <c r="A71" s="15" t="s">
        <v>44</v>
      </c>
      <c r="B71" s="14"/>
      <c r="C71" s="50"/>
      <c r="D71" s="50"/>
      <c r="E71" s="14"/>
      <c r="F71" s="14"/>
      <c r="G71" s="22"/>
    </row>
    <row r="72" spans="1:7" s="44" customFormat="1" x14ac:dyDescent="0.2">
      <c r="A72" s="15"/>
      <c r="B72" s="14"/>
      <c r="C72" s="50"/>
      <c r="D72" s="50"/>
      <c r="E72" s="14"/>
      <c r="F72" s="14"/>
      <c r="G72" s="22"/>
    </row>
    <row r="73" spans="1:7" s="44" customFormat="1" x14ac:dyDescent="0.2">
      <c r="A73" s="51"/>
      <c r="B73" s="14"/>
      <c r="C73" s="50"/>
      <c r="D73" s="50"/>
      <c r="E73" s="14"/>
      <c r="F73" s="14"/>
      <c r="G73" s="22"/>
    </row>
    <row r="74" spans="1:7" s="44" customFormat="1" x14ac:dyDescent="0.2">
      <c r="A74" s="15" t="s">
        <v>45</v>
      </c>
      <c r="B74" s="14"/>
      <c r="C74" s="50"/>
      <c r="D74" s="50"/>
      <c r="E74" s="14"/>
      <c r="F74" s="14"/>
      <c r="G74" s="22"/>
    </row>
    <row r="75" spans="1:7" s="44" customFormat="1" x14ac:dyDescent="0.25">
      <c r="A75" s="16" t="s">
        <v>46</v>
      </c>
      <c r="B75" s="14"/>
      <c r="C75" s="50"/>
      <c r="D75" s="50"/>
      <c r="E75" s="14"/>
      <c r="F75" s="14"/>
      <c r="G75" s="22"/>
    </row>
    <row r="76" spans="1:7" s="44" customFormat="1" x14ac:dyDescent="0.25">
      <c r="A76" s="23"/>
      <c r="B76" s="9"/>
      <c r="C76" s="48"/>
      <c r="D76" s="48"/>
      <c r="E76" s="9"/>
      <c r="F76" s="9"/>
      <c r="G76" s="21"/>
    </row>
    <row r="77" spans="1:7" s="44" customFormat="1" ht="13.5" thickBot="1" x14ac:dyDescent="0.3">
      <c r="A77" s="11"/>
      <c r="B77" s="12"/>
      <c r="C77" s="52"/>
      <c r="D77" s="52"/>
      <c r="E77" s="12"/>
      <c r="F77" s="12"/>
      <c r="G77" s="13"/>
    </row>
  </sheetData>
  <mergeCells count="34">
    <mergeCell ref="A54:G54"/>
    <mergeCell ref="A13:A14"/>
    <mergeCell ref="C13:G13"/>
    <mergeCell ref="C14:G16"/>
    <mergeCell ref="A53:C53"/>
    <mergeCell ref="B48:G48"/>
    <mergeCell ref="A9:G12"/>
    <mergeCell ref="C17:G17"/>
    <mergeCell ref="B22:G22"/>
    <mergeCell ref="A47:G47"/>
    <mergeCell ref="B43:G43"/>
    <mergeCell ref="A18:A21"/>
    <mergeCell ref="B18:B21"/>
    <mergeCell ref="C18:C21"/>
    <mergeCell ref="D18:D21"/>
    <mergeCell ref="E18:G19"/>
    <mergeCell ref="E20:E21"/>
    <mergeCell ref="F20:G20"/>
    <mergeCell ref="A63:G64"/>
    <mergeCell ref="B1:E4"/>
    <mergeCell ref="A55:G55"/>
    <mergeCell ref="A56:G56"/>
    <mergeCell ref="A57:G57"/>
    <mergeCell ref="A58:G58"/>
    <mergeCell ref="A61:D61"/>
    <mergeCell ref="A1:A4"/>
    <mergeCell ref="F1:G1"/>
    <mergeCell ref="F2:G2"/>
    <mergeCell ref="F3:G3"/>
    <mergeCell ref="F4:G4"/>
    <mergeCell ref="A5:G5"/>
    <mergeCell ref="B6:G6"/>
    <mergeCell ref="B7:G7"/>
    <mergeCell ref="B8:G8"/>
  </mergeCells>
  <conditionalFormatting sqref="C14">
    <cfRule type="containsBlanks" dxfId="2" priority="1" stopIfTrue="1">
      <formula>LEN(TRIM(C14))=0</formula>
    </cfRule>
  </conditionalFormatting>
  <pageMargins left="0.7" right="0.7" top="0.75" bottom="0.75" header="0.3" footer="0.3"/>
  <pageSetup scale="63" orientation="portrait" r:id="rId1"/>
  <colBreaks count="1" manualBreakCount="1">
    <brk id="7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7"/>
  <sheetViews>
    <sheetView view="pageBreakPreview" topLeftCell="A25" zoomScale="82" zoomScaleNormal="100" zoomScaleSheetLayoutView="82" workbookViewId="0">
      <selection activeCell="A58" sqref="A58:G58"/>
    </sheetView>
  </sheetViews>
  <sheetFormatPr baseColWidth="10" defaultRowHeight="12.75" x14ac:dyDescent="0.2"/>
  <cols>
    <col min="1" max="1" width="47.140625" style="58" customWidth="1"/>
    <col min="2" max="2" width="10.42578125" style="58" customWidth="1"/>
    <col min="3" max="7" width="17.140625" style="58" customWidth="1"/>
    <col min="8" max="16384" width="11.42578125" style="58"/>
  </cols>
  <sheetData>
    <row r="1" spans="1:7" s="44" customFormat="1" ht="12.75" customHeight="1" x14ac:dyDescent="0.25">
      <c r="A1" s="159"/>
      <c r="B1" s="174" t="s">
        <v>100</v>
      </c>
      <c r="C1" s="175"/>
      <c r="D1" s="175"/>
      <c r="E1" s="176"/>
      <c r="F1" s="142" t="s">
        <v>101</v>
      </c>
      <c r="G1" s="143"/>
    </row>
    <row r="2" spans="1:7" s="44" customFormat="1" x14ac:dyDescent="0.25">
      <c r="A2" s="160"/>
      <c r="B2" s="177"/>
      <c r="C2" s="178"/>
      <c r="D2" s="178"/>
      <c r="E2" s="179"/>
      <c r="F2" s="144" t="s">
        <v>0</v>
      </c>
      <c r="G2" s="145"/>
    </row>
    <row r="3" spans="1:7" s="44" customFormat="1" ht="12.75" customHeight="1" x14ac:dyDescent="0.25">
      <c r="A3" s="160"/>
      <c r="B3" s="177"/>
      <c r="C3" s="178"/>
      <c r="D3" s="178"/>
      <c r="E3" s="179"/>
      <c r="F3" s="144" t="s">
        <v>102</v>
      </c>
      <c r="G3" s="145"/>
    </row>
    <row r="4" spans="1:7" s="44" customFormat="1" ht="13.5" thickBot="1" x14ac:dyDescent="0.3">
      <c r="A4" s="161"/>
      <c r="B4" s="180"/>
      <c r="C4" s="181"/>
      <c r="D4" s="181"/>
      <c r="E4" s="182"/>
      <c r="F4" s="146" t="s">
        <v>1</v>
      </c>
      <c r="G4" s="147"/>
    </row>
    <row r="5" spans="1:7" s="45" customFormat="1" ht="13.5" thickBot="1" x14ac:dyDescent="0.25">
      <c r="A5" s="234"/>
      <c r="B5" s="235"/>
      <c r="C5" s="235"/>
      <c r="D5" s="235"/>
      <c r="E5" s="235"/>
      <c r="F5" s="235"/>
      <c r="G5" s="236"/>
    </row>
    <row r="6" spans="1:7" s="45" customFormat="1" x14ac:dyDescent="0.2">
      <c r="A6" s="17" t="s">
        <v>2</v>
      </c>
      <c r="B6" s="165" t="s">
        <v>3</v>
      </c>
      <c r="C6" s="165"/>
      <c r="D6" s="165"/>
      <c r="E6" s="165"/>
      <c r="F6" s="165"/>
      <c r="G6" s="166"/>
    </row>
    <row r="7" spans="1:7" s="45" customFormat="1" x14ac:dyDescent="0.2">
      <c r="A7" s="18" t="s">
        <v>4</v>
      </c>
      <c r="B7" s="167" t="s">
        <v>5</v>
      </c>
      <c r="C7" s="167"/>
      <c r="D7" s="167"/>
      <c r="E7" s="167"/>
      <c r="F7" s="167"/>
      <c r="G7" s="168"/>
    </row>
    <row r="8" spans="1:7" s="45" customFormat="1" ht="13.5" thickBot="1" x14ac:dyDescent="0.25">
      <c r="A8" s="19" t="s">
        <v>6</v>
      </c>
      <c r="B8" s="169"/>
      <c r="C8" s="169"/>
      <c r="D8" s="169"/>
      <c r="E8" s="169"/>
      <c r="F8" s="169"/>
      <c r="G8" s="170"/>
    </row>
    <row r="9" spans="1:7" s="45" customFormat="1" x14ac:dyDescent="0.2">
      <c r="A9" s="230" t="s">
        <v>7</v>
      </c>
      <c r="B9" s="231"/>
      <c r="C9" s="231"/>
      <c r="D9" s="231"/>
      <c r="E9" s="231"/>
      <c r="F9" s="231"/>
      <c r="G9" s="232"/>
    </row>
    <row r="10" spans="1:7" s="45" customFormat="1" x14ac:dyDescent="0.2">
      <c r="A10" s="230"/>
      <c r="B10" s="231"/>
      <c r="C10" s="231"/>
      <c r="D10" s="231"/>
      <c r="E10" s="231"/>
      <c r="F10" s="231"/>
      <c r="G10" s="232"/>
    </row>
    <row r="11" spans="1:7" s="45" customFormat="1" x14ac:dyDescent="0.2">
      <c r="A11" s="230"/>
      <c r="B11" s="231"/>
      <c r="C11" s="231"/>
      <c r="D11" s="231"/>
      <c r="E11" s="231"/>
      <c r="F11" s="231"/>
      <c r="G11" s="232"/>
    </row>
    <row r="12" spans="1:7" s="45" customFormat="1" ht="13.5" thickBot="1" x14ac:dyDescent="0.25">
      <c r="A12" s="230"/>
      <c r="B12" s="231"/>
      <c r="C12" s="231"/>
      <c r="D12" s="231"/>
      <c r="E12" s="231"/>
      <c r="F12" s="231"/>
      <c r="G12" s="232"/>
    </row>
    <row r="13" spans="1:7" s="45" customFormat="1" ht="13.5" thickBot="1" x14ac:dyDescent="0.25">
      <c r="A13" s="148" t="s">
        <v>88</v>
      </c>
      <c r="B13" s="24"/>
      <c r="C13" s="150" t="s">
        <v>8</v>
      </c>
      <c r="D13" s="151"/>
      <c r="E13" s="151"/>
      <c r="F13" s="151"/>
      <c r="G13" s="152"/>
    </row>
    <row r="14" spans="1:7" s="45" customFormat="1" ht="17.25" customHeight="1" x14ac:dyDescent="0.2">
      <c r="A14" s="149"/>
      <c r="B14" s="24"/>
      <c r="C14" s="153" t="s">
        <v>9</v>
      </c>
      <c r="D14" s="154"/>
      <c r="E14" s="154"/>
      <c r="F14" s="154"/>
      <c r="G14" s="155"/>
    </row>
    <row r="15" spans="1:7" s="45" customFormat="1" ht="17.25" customHeight="1" x14ac:dyDescent="0.2">
      <c r="A15" s="64" t="s">
        <v>63</v>
      </c>
      <c r="B15" s="24"/>
      <c r="C15" s="153"/>
      <c r="D15" s="154"/>
      <c r="E15" s="154"/>
      <c r="F15" s="154"/>
      <c r="G15" s="155"/>
    </row>
    <row r="16" spans="1:7" s="45" customFormat="1" ht="17.25" customHeight="1" thickBot="1" x14ac:dyDescent="0.25">
      <c r="A16" s="103" t="s">
        <v>69</v>
      </c>
      <c r="B16" s="46">
        <v>9</v>
      </c>
      <c r="C16" s="156"/>
      <c r="D16" s="157"/>
      <c r="E16" s="157"/>
      <c r="F16" s="157"/>
      <c r="G16" s="158"/>
    </row>
    <row r="17" spans="1:7" s="45" customFormat="1" ht="13.5" thickBot="1" x14ac:dyDescent="0.25">
      <c r="A17" s="41"/>
      <c r="B17" s="42"/>
      <c r="C17" s="218"/>
      <c r="D17" s="218"/>
      <c r="E17" s="218"/>
      <c r="F17" s="218"/>
      <c r="G17" s="233"/>
    </row>
    <row r="18" spans="1:7" s="45" customFormat="1" ht="12.75" customHeight="1" x14ac:dyDescent="0.2">
      <c r="A18" s="184" t="s">
        <v>11</v>
      </c>
      <c r="B18" s="187" t="s">
        <v>12</v>
      </c>
      <c r="C18" s="190" t="s">
        <v>13</v>
      </c>
      <c r="D18" s="190" t="s">
        <v>14</v>
      </c>
      <c r="E18" s="187" t="s">
        <v>83</v>
      </c>
      <c r="F18" s="187"/>
      <c r="G18" s="193"/>
    </row>
    <row r="19" spans="1:7" s="45" customFormat="1" x14ac:dyDescent="0.2">
      <c r="A19" s="185"/>
      <c r="B19" s="188"/>
      <c r="C19" s="191"/>
      <c r="D19" s="191"/>
      <c r="E19" s="188"/>
      <c r="F19" s="188"/>
      <c r="G19" s="194"/>
    </row>
    <row r="20" spans="1:7" s="45" customFormat="1" x14ac:dyDescent="0.2">
      <c r="A20" s="185"/>
      <c r="B20" s="188"/>
      <c r="C20" s="191"/>
      <c r="D20" s="191"/>
      <c r="E20" s="188" t="s">
        <v>15</v>
      </c>
      <c r="F20" s="188" t="s">
        <v>16</v>
      </c>
      <c r="G20" s="194"/>
    </row>
    <row r="21" spans="1:7" s="45" customFormat="1" ht="26.25" thickBot="1" x14ac:dyDescent="0.25">
      <c r="A21" s="186"/>
      <c r="B21" s="189"/>
      <c r="C21" s="192"/>
      <c r="D21" s="192"/>
      <c r="E21" s="189"/>
      <c r="F21" s="114" t="s">
        <v>51</v>
      </c>
      <c r="G21" s="115" t="s">
        <v>84</v>
      </c>
    </row>
    <row r="22" spans="1:7" s="45" customFormat="1" x14ac:dyDescent="0.2">
      <c r="A22" s="124" t="s">
        <v>17</v>
      </c>
      <c r="B22" s="224"/>
      <c r="C22" s="224"/>
      <c r="D22" s="224"/>
      <c r="E22" s="224"/>
      <c r="F22" s="224"/>
      <c r="G22" s="225"/>
    </row>
    <row r="23" spans="1:7" s="45" customFormat="1" x14ac:dyDescent="0.2">
      <c r="A23" s="93" t="s">
        <v>18</v>
      </c>
      <c r="B23" s="66">
        <v>1</v>
      </c>
      <c r="C23" s="77">
        <v>4070164</v>
      </c>
      <c r="D23" s="79">
        <f t="shared" ref="D23:D37" si="0">B23*C23*$B$16</f>
        <v>36631476</v>
      </c>
      <c r="E23" s="78"/>
      <c r="F23" s="78"/>
      <c r="G23" s="90"/>
    </row>
    <row r="24" spans="1:7" s="45" customFormat="1" x14ac:dyDescent="0.2">
      <c r="A24" s="93" t="s">
        <v>19</v>
      </c>
      <c r="B24" s="66">
        <v>1</v>
      </c>
      <c r="C24" s="77">
        <v>2864018</v>
      </c>
      <c r="D24" s="79">
        <f t="shared" si="0"/>
        <v>25776162</v>
      </c>
      <c r="E24" s="78"/>
      <c r="F24" s="78"/>
      <c r="G24" s="90"/>
    </row>
    <row r="25" spans="1:7" s="45" customFormat="1" x14ac:dyDescent="0.2">
      <c r="A25" s="93" t="s">
        <v>20</v>
      </c>
      <c r="B25" s="66">
        <v>1</v>
      </c>
      <c r="C25" s="77">
        <v>2864018</v>
      </c>
      <c r="D25" s="79">
        <f t="shared" si="0"/>
        <v>25776162</v>
      </c>
      <c r="E25" s="78"/>
      <c r="F25" s="78"/>
      <c r="G25" s="90"/>
    </row>
    <row r="26" spans="1:7" s="45" customFormat="1" x14ac:dyDescent="0.2">
      <c r="A26" s="93" t="s">
        <v>21</v>
      </c>
      <c r="B26" s="66">
        <v>1</v>
      </c>
      <c r="C26" s="77">
        <v>2864018</v>
      </c>
      <c r="D26" s="79">
        <f t="shared" si="0"/>
        <v>25776162</v>
      </c>
      <c r="E26" s="78"/>
      <c r="F26" s="78"/>
      <c r="G26" s="90"/>
    </row>
    <row r="27" spans="1:7" s="45" customFormat="1" x14ac:dyDescent="0.2">
      <c r="A27" s="93" t="s">
        <v>55</v>
      </c>
      <c r="B27" s="66">
        <v>1</v>
      </c>
      <c r="C27" s="77">
        <v>2864018</v>
      </c>
      <c r="D27" s="79">
        <f t="shared" si="0"/>
        <v>25776162</v>
      </c>
      <c r="E27" s="78"/>
      <c r="F27" s="78"/>
      <c r="G27" s="90"/>
    </row>
    <row r="28" spans="1:7" s="45" customFormat="1" x14ac:dyDescent="0.2">
      <c r="A28" s="93" t="s">
        <v>22</v>
      </c>
      <c r="B28" s="66">
        <v>1</v>
      </c>
      <c r="C28" s="77">
        <v>3018015</v>
      </c>
      <c r="D28" s="79">
        <f t="shared" si="0"/>
        <v>27162135</v>
      </c>
      <c r="E28" s="78"/>
      <c r="F28" s="78"/>
      <c r="G28" s="90"/>
    </row>
    <row r="29" spans="1:7" s="45" customFormat="1" x14ac:dyDescent="0.2">
      <c r="A29" s="93" t="s">
        <v>23</v>
      </c>
      <c r="B29" s="66">
        <v>1</v>
      </c>
      <c r="C29" s="77">
        <v>2864018</v>
      </c>
      <c r="D29" s="79">
        <f t="shared" si="0"/>
        <v>25776162</v>
      </c>
      <c r="E29" s="78"/>
      <c r="F29" s="78"/>
      <c r="G29" s="90"/>
    </row>
    <row r="30" spans="1:7" s="45" customFormat="1" x14ac:dyDescent="0.2">
      <c r="A30" s="93" t="s">
        <v>56</v>
      </c>
      <c r="B30" s="66">
        <v>1</v>
      </c>
      <c r="C30" s="77">
        <v>2858168</v>
      </c>
      <c r="D30" s="79">
        <f t="shared" si="0"/>
        <v>25723512</v>
      </c>
      <c r="E30" s="78"/>
      <c r="F30" s="78"/>
      <c r="G30" s="90"/>
    </row>
    <row r="31" spans="1:7" s="45" customFormat="1" x14ac:dyDescent="0.2">
      <c r="A31" s="93" t="s">
        <v>24</v>
      </c>
      <c r="B31" s="66">
        <v>1</v>
      </c>
      <c r="C31" s="77">
        <v>2864018</v>
      </c>
      <c r="D31" s="79">
        <f t="shared" si="0"/>
        <v>25776162</v>
      </c>
      <c r="E31" s="78"/>
      <c r="F31" s="78"/>
      <c r="G31" s="90"/>
    </row>
    <row r="32" spans="1:7" s="45" customFormat="1" x14ac:dyDescent="0.2">
      <c r="A32" s="93" t="s">
        <v>25</v>
      </c>
      <c r="B32" s="66">
        <v>1</v>
      </c>
      <c r="C32" s="77">
        <v>1929738</v>
      </c>
      <c r="D32" s="79">
        <f t="shared" si="0"/>
        <v>17367642</v>
      </c>
      <c r="E32" s="78"/>
      <c r="F32" s="78"/>
      <c r="G32" s="90"/>
    </row>
    <row r="33" spans="1:8" s="45" customFormat="1" x14ac:dyDescent="0.2">
      <c r="A33" s="93" t="s">
        <v>57</v>
      </c>
      <c r="B33" s="66">
        <v>1</v>
      </c>
      <c r="C33" s="77">
        <v>2047426</v>
      </c>
      <c r="D33" s="79">
        <f t="shared" si="0"/>
        <v>18426834</v>
      </c>
      <c r="E33" s="78"/>
      <c r="F33" s="78"/>
      <c r="G33" s="90"/>
    </row>
    <row r="34" spans="1:8" s="45" customFormat="1" x14ac:dyDescent="0.2">
      <c r="A34" s="93" t="s">
        <v>58</v>
      </c>
      <c r="B34" s="66">
        <v>4</v>
      </c>
      <c r="C34" s="77">
        <v>2341625</v>
      </c>
      <c r="D34" s="79">
        <f t="shared" si="0"/>
        <v>84298500</v>
      </c>
      <c r="E34" s="78"/>
      <c r="F34" s="78"/>
      <c r="G34" s="90"/>
    </row>
    <row r="35" spans="1:8" s="45" customFormat="1" x14ac:dyDescent="0.2">
      <c r="A35" s="93" t="s">
        <v>27</v>
      </c>
      <c r="B35" s="66">
        <v>1</v>
      </c>
      <c r="C35" s="77">
        <v>1954564</v>
      </c>
      <c r="D35" s="79">
        <f t="shared" si="0"/>
        <v>17591076</v>
      </c>
      <c r="E35" s="78"/>
      <c r="F35" s="78"/>
      <c r="G35" s="90"/>
    </row>
    <row r="36" spans="1:8" s="45" customFormat="1" x14ac:dyDescent="0.2">
      <c r="A36" s="93" t="s">
        <v>28</v>
      </c>
      <c r="B36" s="66">
        <v>1</v>
      </c>
      <c r="C36" s="77">
        <v>1597917</v>
      </c>
      <c r="D36" s="79">
        <f t="shared" si="0"/>
        <v>14381253</v>
      </c>
      <c r="E36" s="78"/>
      <c r="F36" s="78"/>
      <c r="G36" s="90"/>
    </row>
    <row r="37" spans="1:8" s="45" customFormat="1" x14ac:dyDescent="0.2">
      <c r="A37" s="93" t="s">
        <v>29</v>
      </c>
      <c r="B37" s="66">
        <v>2</v>
      </c>
      <c r="C37" s="77">
        <v>1608393</v>
      </c>
      <c r="D37" s="79">
        <f t="shared" si="0"/>
        <v>28951074</v>
      </c>
      <c r="E37" s="78"/>
      <c r="F37" s="78"/>
      <c r="G37" s="90"/>
    </row>
    <row r="38" spans="1:8" s="45" customFormat="1" x14ac:dyDescent="0.2">
      <c r="A38" s="89" t="s">
        <v>64</v>
      </c>
      <c r="B38" s="66"/>
      <c r="C38" s="79">
        <v>17425689</v>
      </c>
      <c r="D38" s="79">
        <f>C38*$B$16</f>
        <v>156831201</v>
      </c>
      <c r="E38" s="78"/>
      <c r="F38" s="78"/>
      <c r="G38" s="90"/>
    </row>
    <row r="39" spans="1:8" s="45" customFormat="1" x14ac:dyDescent="0.2">
      <c r="A39" s="89" t="s">
        <v>65</v>
      </c>
      <c r="B39" s="66"/>
      <c r="C39" s="79">
        <v>7615622</v>
      </c>
      <c r="D39" s="79">
        <f>C39*$B$16</f>
        <v>68540598</v>
      </c>
      <c r="E39" s="78"/>
      <c r="F39" s="78"/>
      <c r="G39" s="90"/>
    </row>
    <row r="40" spans="1:8" s="45" customFormat="1" x14ac:dyDescent="0.2">
      <c r="A40" s="89" t="s">
        <v>66</v>
      </c>
      <c r="B40" s="66"/>
      <c r="C40" s="79">
        <v>1860678</v>
      </c>
      <c r="D40" s="79">
        <f>C40*$B$16</f>
        <v>16746102</v>
      </c>
      <c r="E40" s="78"/>
      <c r="F40" s="78"/>
      <c r="G40" s="90"/>
    </row>
    <row r="41" spans="1:8" s="45" customFormat="1" x14ac:dyDescent="0.2">
      <c r="A41" s="89" t="s">
        <v>81</v>
      </c>
      <c r="B41" s="66"/>
      <c r="C41" s="79">
        <v>5879360</v>
      </c>
      <c r="D41" s="79">
        <f>C41*$B$16</f>
        <v>52914240</v>
      </c>
      <c r="E41" s="78"/>
      <c r="F41" s="78"/>
      <c r="G41" s="90"/>
      <c r="H41" s="59"/>
    </row>
    <row r="42" spans="1:8" s="45" customFormat="1" x14ac:dyDescent="0.2">
      <c r="A42" s="95" t="s">
        <v>30</v>
      </c>
      <c r="B42" s="71"/>
      <c r="C42" s="81"/>
      <c r="D42" s="81">
        <f>SUM(D23:D41)</f>
        <v>720222615</v>
      </c>
      <c r="E42" s="80"/>
      <c r="F42" s="80"/>
      <c r="G42" s="94"/>
    </row>
    <row r="43" spans="1:8" s="45" customFormat="1" x14ac:dyDescent="0.2">
      <c r="A43" s="97" t="s">
        <v>31</v>
      </c>
      <c r="B43" s="197"/>
      <c r="C43" s="197"/>
      <c r="D43" s="197"/>
      <c r="E43" s="197"/>
      <c r="F43" s="197"/>
      <c r="G43" s="198"/>
    </row>
    <row r="44" spans="1:8" s="45" customFormat="1" x14ac:dyDescent="0.2">
      <c r="A44" s="93" t="s">
        <v>79</v>
      </c>
      <c r="B44" s="73"/>
      <c r="C44" s="79">
        <v>3817588</v>
      </c>
      <c r="D44" s="79">
        <f>C44*$B$16</f>
        <v>34358292</v>
      </c>
      <c r="E44" s="78"/>
      <c r="F44" s="78"/>
      <c r="G44" s="90"/>
    </row>
    <row r="45" spans="1:8" s="45" customFormat="1" x14ac:dyDescent="0.2">
      <c r="A45" s="93" t="s">
        <v>67</v>
      </c>
      <c r="B45" s="73"/>
      <c r="C45" s="79">
        <v>13306036</v>
      </c>
      <c r="D45" s="79">
        <f>C45*$B$16</f>
        <v>119754324</v>
      </c>
      <c r="E45" s="78"/>
      <c r="F45" s="78"/>
      <c r="G45" s="90"/>
    </row>
    <row r="46" spans="1:8" s="45" customFormat="1" x14ac:dyDescent="0.2">
      <c r="A46" s="95" t="s">
        <v>32</v>
      </c>
      <c r="B46" s="71"/>
      <c r="C46" s="81"/>
      <c r="D46" s="81">
        <f>SUM(D44:D45)</f>
        <v>154112616</v>
      </c>
      <c r="E46" s="80"/>
      <c r="F46" s="80"/>
      <c r="G46" s="94"/>
    </row>
    <row r="47" spans="1:8" s="45" customFormat="1" x14ac:dyDescent="0.2">
      <c r="A47" s="199" t="s">
        <v>82</v>
      </c>
      <c r="B47" s="200"/>
      <c r="C47" s="200"/>
      <c r="D47" s="200"/>
      <c r="E47" s="200"/>
      <c r="F47" s="200"/>
      <c r="G47" s="201"/>
    </row>
    <row r="48" spans="1:8" s="45" customFormat="1" x14ac:dyDescent="0.2">
      <c r="A48" s="97" t="s">
        <v>33</v>
      </c>
      <c r="B48" s="197"/>
      <c r="C48" s="197"/>
      <c r="D48" s="197"/>
      <c r="E48" s="197"/>
      <c r="F48" s="197"/>
      <c r="G48" s="198"/>
    </row>
    <row r="49" spans="1:7" s="45" customFormat="1" x14ac:dyDescent="0.2">
      <c r="A49" s="98" t="s">
        <v>34</v>
      </c>
      <c r="B49" s="73"/>
      <c r="C49" s="79">
        <v>1089795</v>
      </c>
      <c r="D49" s="79">
        <f>C49</f>
        <v>1089795</v>
      </c>
      <c r="E49" s="78"/>
      <c r="F49" s="78"/>
      <c r="G49" s="90"/>
    </row>
    <row r="50" spans="1:7" s="45" customFormat="1" ht="25.5" x14ac:dyDescent="0.2">
      <c r="A50" s="101" t="s">
        <v>68</v>
      </c>
      <c r="B50" s="66"/>
      <c r="C50" s="79">
        <v>4530722</v>
      </c>
      <c r="D50" s="79">
        <f>C50</f>
        <v>4530722</v>
      </c>
      <c r="E50" s="78"/>
      <c r="F50" s="78"/>
      <c r="G50" s="90"/>
    </row>
    <row r="51" spans="1:7" s="45" customFormat="1" x14ac:dyDescent="0.2">
      <c r="A51" s="101" t="s">
        <v>80</v>
      </c>
      <c r="B51" s="66"/>
      <c r="C51" s="79">
        <v>12751812</v>
      </c>
      <c r="D51" s="79">
        <f>C51</f>
        <v>12751812</v>
      </c>
      <c r="E51" s="78"/>
      <c r="F51" s="78"/>
      <c r="G51" s="90"/>
    </row>
    <row r="52" spans="1:7" s="45" customFormat="1" x14ac:dyDescent="0.2">
      <c r="A52" s="95" t="s">
        <v>35</v>
      </c>
      <c r="B52" s="71"/>
      <c r="C52" s="81"/>
      <c r="D52" s="81">
        <f>SUM(D49:D51)</f>
        <v>18372329</v>
      </c>
      <c r="E52" s="80"/>
      <c r="F52" s="80"/>
      <c r="G52" s="94"/>
    </row>
    <row r="53" spans="1:7" s="45" customFormat="1" ht="13.5" thickBot="1" x14ac:dyDescent="0.25">
      <c r="A53" s="202" t="s">
        <v>36</v>
      </c>
      <c r="B53" s="203"/>
      <c r="C53" s="203"/>
      <c r="D53" s="121">
        <f>D42+D46+D52</f>
        <v>892707560</v>
      </c>
      <c r="E53" s="122"/>
      <c r="F53" s="122"/>
      <c r="G53" s="123"/>
    </row>
    <row r="54" spans="1:7" s="45" customFormat="1" x14ac:dyDescent="0.2">
      <c r="A54" s="133" t="s">
        <v>98</v>
      </c>
      <c r="B54" s="134"/>
      <c r="C54" s="134"/>
      <c r="D54" s="134"/>
      <c r="E54" s="134"/>
      <c r="F54" s="134"/>
      <c r="G54" s="135"/>
    </row>
    <row r="55" spans="1:7" s="47" customFormat="1" x14ac:dyDescent="0.25">
      <c r="A55" s="133" t="s">
        <v>75</v>
      </c>
      <c r="B55" s="134"/>
      <c r="C55" s="134"/>
      <c r="D55" s="134"/>
      <c r="E55" s="134"/>
      <c r="F55" s="134"/>
      <c r="G55" s="135"/>
    </row>
    <row r="56" spans="1:7" s="47" customFormat="1" x14ac:dyDescent="0.25">
      <c r="A56" s="133" t="s">
        <v>76</v>
      </c>
      <c r="B56" s="134"/>
      <c r="C56" s="134"/>
      <c r="D56" s="134"/>
      <c r="E56" s="134"/>
      <c r="F56" s="134"/>
      <c r="G56" s="135"/>
    </row>
    <row r="57" spans="1:7" s="47" customFormat="1" ht="15" customHeight="1" x14ac:dyDescent="0.25">
      <c r="A57" s="136" t="s">
        <v>77</v>
      </c>
      <c r="B57" s="137"/>
      <c r="C57" s="137"/>
      <c r="D57" s="137"/>
      <c r="E57" s="137"/>
      <c r="F57" s="137"/>
      <c r="G57" s="138"/>
    </row>
    <row r="58" spans="1:7" s="47" customFormat="1" ht="39" customHeight="1" x14ac:dyDescent="0.25">
      <c r="A58" s="136" t="s">
        <v>103</v>
      </c>
      <c r="B58" s="137"/>
      <c r="C58" s="137"/>
      <c r="D58" s="137"/>
      <c r="E58" s="137"/>
      <c r="F58" s="137"/>
      <c r="G58" s="138"/>
    </row>
    <row r="59" spans="1:7" s="44" customFormat="1" x14ac:dyDescent="0.25">
      <c r="A59" s="20"/>
      <c r="B59" s="9"/>
      <c r="C59" s="48"/>
      <c r="D59" s="48"/>
      <c r="E59" s="14"/>
      <c r="F59" s="9"/>
      <c r="G59" s="21"/>
    </row>
    <row r="60" spans="1:7" s="44" customFormat="1" x14ac:dyDescent="0.25">
      <c r="A60" s="10"/>
      <c r="B60" s="8"/>
      <c r="C60" s="7"/>
      <c r="D60" s="7"/>
      <c r="E60" s="49"/>
      <c r="F60" s="8"/>
      <c r="G60" s="6"/>
    </row>
    <row r="61" spans="1:7" s="44" customFormat="1" x14ac:dyDescent="0.25">
      <c r="A61" s="139" t="s">
        <v>37</v>
      </c>
      <c r="B61" s="140"/>
      <c r="C61" s="140"/>
      <c r="D61" s="140"/>
      <c r="E61" s="14"/>
      <c r="F61" s="14"/>
      <c r="G61" s="22"/>
    </row>
    <row r="62" spans="1:7" s="44" customFormat="1" x14ac:dyDescent="0.25">
      <c r="A62" s="39"/>
      <c r="B62" s="40"/>
      <c r="C62" s="40"/>
      <c r="D62" s="40"/>
      <c r="E62" s="14"/>
      <c r="F62" s="14"/>
      <c r="G62" s="22"/>
    </row>
    <row r="63" spans="1:7" s="44" customFormat="1" x14ac:dyDescent="0.25">
      <c r="A63" s="139" t="s">
        <v>38</v>
      </c>
      <c r="B63" s="140"/>
      <c r="C63" s="140"/>
      <c r="D63" s="140"/>
      <c r="E63" s="140"/>
      <c r="F63" s="140"/>
      <c r="G63" s="141"/>
    </row>
    <row r="64" spans="1:7" s="44" customFormat="1" x14ac:dyDescent="0.25">
      <c r="A64" s="139"/>
      <c r="B64" s="140"/>
      <c r="C64" s="140"/>
      <c r="D64" s="140"/>
      <c r="E64" s="140"/>
      <c r="F64" s="140"/>
      <c r="G64" s="141"/>
    </row>
    <row r="65" spans="1:7" s="44" customFormat="1" x14ac:dyDescent="0.2">
      <c r="A65" s="15" t="s">
        <v>39</v>
      </c>
      <c r="B65" s="14"/>
      <c r="C65" s="50"/>
      <c r="D65" s="50"/>
      <c r="E65" s="14"/>
      <c r="F65" s="14"/>
      <c r="G65" s="22"/>
    </row>
    <row r="66" spans="1:7" s="44" customFormat="1" x14ac:dyDescent="0.2">
      <c r="A66" s="15" t="s">
        <v>40</v>
      </c>
      <c r="B66" s="14"/>
      <c r="C66" s="50"/>
      <c r="D66" s="50"/>
      <c r="E66" s="14"/>
      <c r="F66" s="14"/>
      <c r="G66" s="22"/>
    </row>
    <row r="67" spans="1:7" s="44" customFormat="1" x14ac:dyDescent="0.2">
      <c r="A67" s="15" t="s">
        <v>78</v>
      </c>
      <c r="B67" s="7"/>
      <c r="C67" s="7"/>
      <c r="D67" s="50"/>
      <c r="E67" s="14"/>
      <c r="F67" s="14"/>
      <c r="G67" s="22"/>
    </row>
    <row r="68" spans="1:7" s="44" customFormat="1" x14ac:dyDescent="0.2">
      <c r="A68" s="15" t="s">
        <v>41</v>
      </c>
      <c r="B68" s="14"/>
      <c r="C68" s="50"/>
      <c r="D68" s="50"/>
      <c r="E68" s="14"/>
      <c r="F68" s="14"/>
      <c r="G68" s="22"/>
    </row>
    <row r="69" spans="1:7" s="44" customFormat="1" x14ac:dyDescent="0.2">
      <c r="A69" s="15" t="s">
        <v>42</v>
      </c>
      <c r="B69" s="14"/>
      <c r="C69" s="50"/>
      <c r="D69" s="50"/>
      <c r="E69" s="14"/>
      <c r="F69" s="14"/>
      <c r="G69" s="22"/>
    </row>
    <row r="70" spans="1:7" s="44" customFormat="1" x14ac:dyDescent="0.2">
      <c r="A70" s="15" t="s">
        <v>43</v>
      </c>
      <c r="B70" s="14"/>
      <c r="C70" s="50"/>
      <c r="D70" s="50"/>
      <c r="E70" s="14"/>
      <c r="F70" s="14"/>
      <c r="G70" s="22"/>
    </row>
    <row r="71" spans="1:7" s="44" customFormat="1" x14ac:dyDescent="0.2">
      <c r="A71" s="15" t="s">
        <v>44</v>
      </c>
      <c r="B71" s="14"/>
      <c r="C71" s="50"/>
      <c r="D71" s="50"/>
      <c r="E71" s="14"/>
      <c r="F71" s="14"/>
      <c r="G71" s="22"/>
    </row>
    <row r="72" spans="1:7" s="44" customFormat="1" x14ac:dyDescent="0.2">
      <c r="A72" s="15"/>
      <c r="B72" s="14"/>
      <c r="C72" s="50"/>
      <c r="D72" s="50"/>
      <c r="E72" s="14"/>
      <c r="F72" s="14"/>
      <c r="G72" s="22"/>
    </row>
    <row r="73" spans="1:7" s="44" customFormat="1" x14ac:dyDescent="0.2">
      <c r="A73" s="51"/>
      <c r="B73" s="14"/>
      <c r="C73" s="50"/>
      <c r="D73" s="50"/>
      <c r="E73" s="14"/>
      <c r="F73" s="14"/>
      <c r="G73" s="22"/>
    </row>
    <row r="74" spans="1:7" s="44" customFormat="1" x14ac:dyDescent="0.2">
      <c r="A74" s="15" t="s">
        <v>45</v>
      </c>
      <c r="B74" s="14"/>
      <c r="C74" s="50"/>
      <c r="D74" s="50"/>
      <c r="E74" s="14"/>
      <c r="F74" s="14"/>
      <c r="G74" s="22"/>
    </row>
    <row r="75" spans="1:7" s="44" customFormat="1" x14ac:dyDescent="0.25">
      <c r="A75" s="16" t="s">
        <v>46</v>
      </c>
      <c r="B75" s="14"/>
      <c r="C75" s="50"/>
      <c r="D75" s="50"/>
      <c r="E75" s="14"/>
      <c r="F75" s="14"/>
      <c r="G75" s="22"/>
    </row>
    <row r="76" spans="1:7" s="44" customFormat="1" x14ac:dyDescent="0.25">
      <c r="A76" s="23"/>
      <c r="B76" s="9"/>
      <c r="C76" s="48"/>
      <c r="D76" s="48"/>
      <c r="E76" s="9"/>
      <c r="F76" s="9"/>
      <c r="G76" s="21"/>
    </row>
    <row r="77" spans="1:7" s="44" customFormat="1" ht="13.5" thickBot="1" x14ac:dyDescent="0.3">
      <c r="A77" s="11"/>
      <c r="B77" s="12"/>
      <c r="C77" s="52"/>
      <c r="D77" s="52"/>
      <c r="E77" s="12"/>
      <c r="F77" s="12"/>
      <c r="G77" s="13"/>
    </row>
  </sheetData>
  <mergeCells count="34">
    <mergeCell ref="A56:G56"/>
    <mergeCell ref="A57:G57"/>
    <mergeCell ref="A58:G58"/>
    <mergeCell ref="A61:D61"/>
    <mergeCell ref="A63:G64"/>
    <mergeCell ref="A55:G55"/>
    <mergeCell ref="C17:G17"/>
    <mergeCell ref="A18:A21"/>
    <mergeCell ref="B18:B21"/>
    <mergeCell ref="C18:C21"/>
    <mergeCell ref="D18:D21"/>
    <mergeCell ref="E18:G19"/>
    <mergeCell ref="E20:E21"/>
    <mergeCell ref="F20:G20"/>
    <mergeCell ref="A54:G54"/>
    <mergeCell ref="B22:G22"/>
    <mergeCell ref="B43:G43"/>
    <mergeCell ref="A47:G47"/>
    <mergeCell ref="B48:G48"/>
    <mergeCell ref="A53:C53"/>
    <mergeCell ref="A13:A14"/>
    <mergeCell ref="C13:G13"/>
    <mergeCell ref="C14:G16"/>
    <mergeCell ref="A1:A4"/>
    <mergeCell ref="B1:E4"/>
    <mergeCell ref="F1:G1"/>
    <mergeCell ref="F2:G2"/>
    <mergeCell ref="F3:G3"/>
    <mergeCell ref="F4:G4"/>
    <mergeCell ref="A5:G5"/>
    <mergeCell ref="B6:G6"/>
    <mergeCell ref="B7:G7"/>
    <mergeCell ref="B8:G8"/>
    <mergeCell ref="A9:G12"/>
  </mergeCells>
  <conditionalFormatting sqref="C14">
    <cfRule type="containsBlanks" dxfId="1" priority="1" stopIfTrue="1">
      <formula>LEN(TRIM(C14))=0</formula>
    </cfRule>
  </conditionalFormatting>
  <pageMargins left="0.7" right="0.7" top="0.75" bottom="0.75" header="0.3" footer="0.3"/>
  <pageSetup scale="63" orientation="portrait" r:id="rId1"/>
  <colBreaks count="1" manualBreakCount="1">
    <brk id="7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7"/>
  <sheetViews>
    <sheetView tabSelected="1" view="pageBreakPreview" topLeftCell="A50" zoomScale="86" zoomScaleNormal="100" zoomScaleSheetLayoutView="86" workbookViewId="0">
      <selection activeCell="M63" sqref="M63"/>
    </sheetView>
  </sheetViews>
  <sheetFormatPr baseColWidth="10" defaultRowHeight="12.75" x14ac:dyDescent="0.2"/>
  <cols>
    <col min="1" max="1" width="47.140625" style="58" customWidth="1"/>
    <col min="2" max="2" width="10.42578125" style="58" customWidth="1"/>
    <col min="3" max="7" width="17.140625" style="58" customWidth="1"/>
    <col min="8" max="16384" width="11.42578125" style="58"/>
  </cols>
  <sheetData>
    <row r="1" spans="1:7" s="44" customFormat="1" ht="12.75" customHeight="1" x14ac:dyDescent="0.25">
      <c r="A1" s="159"/>
      <c r="B1" s="174" t="s">
        <v>100</v>
      </c>
      <c r="C1" s="175"/>
      <c r="D1" s="175"/>
      <c r="E1" s="176"/>
      <c r="F1" s="142" t="s">
        <v>101</v>
      </c>
      <c r="G1" s="143"/>
    </row>
    <row r="2" spans="1:7" s="44" customFormat="1" x14ac:dyDescent="0.25">
      <c r="A2" s="160"/>
      <c r="B2" s="177"/>
      <c r="C2" s="178"/>
      <c r="D2" s="178"/>
      <c r="E2" s="179"/>
      <c r="F2" s="144" t="s">
        <v>0</v>
      </c>
      <c r="G2" s="145"/>
    </row>
    <row r="3" spans="1:7" s="44" customFormat="1" ht="12.75" customHeight="1" x14ac:dyDescent="0.25">
      <c r="A3" s="160"/>
      <c r="B3" s="177"/>
      <c r="C3" s="178"/>
      <c r="D3" s="178"/>
      <c r="E3" s="179"/>
      <c r="F3" s="144" t="s">
        <v>102</v>
      </c>
      <c r="G3" s="145"/>
    </row>
    <row r="4" spans="1:7" s="44" customFormat="1" ht="13.5" thickBot="1" x14ac:dyDescent="0.3">
      <c r="A4" s="161"/>
      <c r="B4" s="180"/>
      <c r="C4" s="181"/>
      <c r="D4" s="181"/>
      <c r="E4" s="182"/>
      <c r="F4" s="146" t="s">
        <v>1</v>
      </c>
      <c r="G4" s="147"/>
    </row>
    <row r="5" spans="1:7" s="45" customFormat="1" ht="13.5" thickBot="1" x14ac:dyDescent="0.25">
      <c r="A5" s="234"/>
      <c r="B5" s="235"/>
      <c r="C5" s="235"/>
      <c r="D5" s="235"/>
      <c r="E5" s="235"/>
      <c r="F5" s="235"/>
      <c r="G5" s="236"/>
    </row>
    <row r="6" spans="1:7" s="45" customFormat="1" x14ac:dyDescent="0.2">
      <c r="A6" s="17" t="s">
        <v>2</v>
      </c>
      <c r="B6" s="165" t="s">
        <v>3</v>
      </c>
      <c r="C6" s="165"/>
      <c r="D6" s="165"/>
      <c r="E6" s="165"/>
      <c r="F6" s="165"/>
      <c r="G6" s="166"/>
    </row>
    <row r="7" spans="1:7" s="45" customFormat="1" x14ac:dyDescent="0.2">
      <c r="A7" s="18" t="s">
        <v>4</v>
      </c>
      <c r="B7" s="167" t="s">
        <v>5</v>
      </c>
      <c r="C7" s="167"/>
      <c r="D7" s="167"/>
      <c r="E7" s="167"/>
      <c r="F7" s="167"/>
      <c r="G7" s="168"/>
    </row>
    <row r="8" spans="1:7" s="45" customFormat="1" ht="13.5" thickBot="1" x14ac:dyDescent="0.25">
      <c r="A8" s="19" t="s">
        <v>6</v>
      </c>
      <c r="B8" s="169"/>
      <c r="C8" s="169"/>
      <c r="D8" s="169"/>
      <c r="E8" s="169"/>
      <c r="F8" s="169"/>
      <c r="G8" s="170"/>
    </row>
    <row r="9" spans="1:7" s="45" customFormat="1" x14ac:dyDescent="0.2">
      <c r="A9" s="230" t="s">
        <v>7</v>
      </c>
      <c r="B9" s="231"/>
      <c r="C9" s="231"/>
      <c r="D9" s="231"/>
      <c r="E9" s="231"/>
      <c r="F9" s="231"/>
      <c r="G9" s="232"/>
    </row>
    <row r="10" spans="1:7" s="45" customFormat="1" x14ac:dyDescent="0.2">
      <c r="A10" s="230"/>
      <c r="B10" s="231"/>
      <c r="C10" s="231"/>
      <c r="D10" s="231"/>
      <c r="E10" s="231"/>
      <c r="F10" s="231"/>
      <c r="G10" s="232"/>
    </row>
    <row r="11" spans="1:7" s="45" customFormat="1" x14ac:dyDescent="0.2">
      <c r="A11" s="230"/>
      <c r="B11" s="231"/>
      <c r="C11" s="231"/>
      <c r="D11" s="231"/>
      <c r="E11" s="231"/>
      <c r="F11" s="231"/>
      <c r="G11" s="232"/>
    </row>
    <row r="12" spans="1:7" s="45" customFormat="1" ht="13.5" thickBot="1" x14ac:dyDescent="0.25">
      <c r="A12" s="230"/>
      <c r="B12" s="231"/>
      <c r="C12" s="231"/>
      <c r="D12" s="231"/>
      <c r="E12" s="231"/>
      <c r="F12" s="231"/>
      <c r="G12" s="232"/>
    </row>
    <row r="13" spans="1:7" s="45" customFormat="1" ht="13.5" thickBot="1" x14ac:dyDescent="0.25">
      <c r="A13" s="148" t="s">
        <v>89</v>
      </c>
      <c r="B13" s="24"/>
      <c r="C13" s="150" t="s">
        <v>8</v>
      </c>
      <c r="D13" s="151"/>
      <c r="E13" s="151"/>
      <c r="F13" s="151"/>
      <c r="G13" s="152"/>
    </row>
    <row r="14" spans="1:7" s="45" customFormat="1" ht="17.25" customHeight="1" x14ac:dyDescent="0.2">
      <c r="A14" s="149"/>
      <c r="B14" s="24"/>
      <c r="C14" s="153" t="s">
        <v>9</v>
      </c>
      <c r="D14" s="154"/>
      <c r="E14" s="154"/>
      <c r="F14" s="154"/>
      <c r="G14" s="155"/>
    </row>
    <row r="15" spans="1:7" s="45" customFormat="1" ht="17.25" customHeight="1" x14ac:dyDescent="0.2">
      <c r="A15" s="64" t="s">
        <v>63</v>
      </c>
      <c r="B15" s="24"/>
      <c r="C15" s="153"/>
      <c r="D15" s="154"/>
      <c r="E15" s="154"/>
      <c r="F15" s="154"/>
      <c r="G15" s="155"/>
    </row>
    <row r="16" spans="1:7" s="45" customFormat="1" ht="17.25" customHeight="1" thickBot="1" x14ac:dyDescent="0.25">
      <c r="A16" s="103" t="s">
        <v>69</v>
      </c>
      <c r="B16" s="46">
        <v>9</v>
      </c>
      <c r="C16" s="156"/>
      <c r="D16" s="157"/>
      <c r="E16" s="157"/>
      <c r="F16" s="157"/>
      <c r="G16" s="158"/>
    </row>
    <row r="17" spans="1:7" s="45" customFormat="1" ht="13.5" thickBot="1" x14ac:dyDescent="0.25">
      <c r="A17" s="41"/>
      <c r="B17" s="42"/>
      <c r="C17" s="218"/>
      <c r="D17" s="218"/>
      <c r="E17" s="218"/>
      <c r="F17" s="218"/>
      <c r="G17" s="233"/>
    </row>
    <row r="18" spans="1:7" s="45" customFormat="1" ht="12.75" customHeight="1" x14ac:dyDescent="0.2">
      <c r="A18" s="184" t="s">
        <v>11</v>
      </c>
      <c r="B18" s="187" t="s">
        <v>12</v>
      </c>
      <c r="C18" s="190" t="s">
        <v>13</v>
      </c>
      <c r="D18" s="190" t="s">
        <v>14</v>
      </c>
      <c r="E18" s="187" t="s">
        <v>83</v>
      </c>
      <c r="F18" s="187"/>
      <c r="G18" s="193"/>
    </row>
    <row r="19" spans="1:7" s="45" customFormat="1" x14ac:dyDescent="0.2">
      <c r="A19" s="185"/>
      <c r="B19" s="188"/>
      <c r="C19" s="191"/>
      <c r="D19" s="191"/>
      <c r="E19" s="188"/>
      <c r="F19" s="188"/>
      <c r="G19" s="194"/>
    </row>
    <row r="20" spans="1:7" s="45" customFormat="1" x14ac:dyDescent="0.2">
      <c r="A20" s="185"/>
      <c r="B20" s="188"/>
      <c r="C20" s="191"/>
      <c r="D20" s="191"/>
      <c r="E20" s="188" t="s">
        <v>15</v>
      </c>
      <c r="F20" s="188" t="s">
        <v>16</v>
      </c>
      <c r="G20" s="194"/>
    </row>
    <row r="21" spans="1:7" s="45" customFormat="1" ht="26.25" thickBot="1" x14ac:dyDescent="0.25">
      <c r="A21" s="186"/>
      <c r="B21" s="189"/>
      <c r="C21" s="192"/>
      <c r="D21" s="192"/>
      <c r="E21" s="189"/>
      <c r="F21" s="114" t="s">
        <v>51</v>
      </c>
      <c r="G21" s="115" t="s">
        <v>84</v>
      </c>
    </row>
    <row r="22" spans="1:7" s="45" customFormat="1" x14ac:dyDescent="0.2">
      <c r="A22" s="124" t="s">
        <v>17</v>
      </c>
      <c r="B22" s="224"/>
      <c r="C22" s="224"/>
      <c r="D22" s="224"/>
      <c r="E22" s="224"/>
      <c r="F22" s="224"/>
      <c r="G22" s="225"/>
    </row>
    <row r="23" spans="1:7" s="45" customFormat="1" x14ac:dyDescent="0.2">
      <c r="A23" s="93" t="s">
        <v>18</v>
      </c>
      <c r="B23" s="66">
        <v>1</v>
      </c>
      <c r="C23" s="77">
        <v>4070164</v>
      </c>
      <c r="D23" s="79">
        <f t="shared" ref="D23:D37" si="0">B23*C23*$B$16</f>
        <v>36631476</v>
      </c>
      <c r="E23" s="78"/>
      <c r="F23" s="78"/>
      <c r="G23" s="90"/>
    </row>
    <row r="24" spans="1:7" s="45" customFormat="1" x14ac:dyDescent="0.2">
      <c r="A24" s="93" t="s">
        <v>19</v>
      </c>
      <c r="B24" s="66">
        <v>1</v>
      </c>
      <c r="C24" s="77">
        <v>2864018</v>
      </c>
      <c r="D24" s="79">
        <f t="shared" si="0"/>
        <v>25776162</v>
      </c>
      <c r="E24" s="78"/>
      <c r="F24" s="78"/>
      <c r="G24" s="90"/>
    </row>
    <row r="25" spans="1:7" s="45" customFormat="1" x14ac:dyDescent="0.2">
      <c r="A25" s="93" t="s">
        <v>20</v>
      </c>
      <c r="B25" s="66">
        <v>1</v>
      </c>
      <c r="C25" s="77">
        <v>2864018</v>
      </c>
      <c r="D25" s="79">
        <f t="shared" si="0"/>
        <v>25776162</v>
      </c>
      <c r="E25" s="78"/>
      <c r="F25" s="78"/>
      <c r="G25" s="90"/>
    </row>
    <row r="26" spans="1:7" s="45" customFormat="1" x14ac:dyDescent="0.2">
      <c r="A26" s="93" t="s">
        <v>21</v>
      </c>
      <c r="B26" s="66">
        <v>1</v>
      </c>
      <c r="C26" s="77">
        <v>2864018</v>
      </c>
      <c r="D26" s="79">
        <f t="shared" si="0"/>
        <v>25776162</v>
      </c>
      <c r="E26" s="78"/>
      <c r="F26" s="78"/>
      <c r="G26" s="90"/>
    </row>
    <row r="27" spans="1:7" s="45" customFormat="1" x14ac:dyDescent="0.2">
      <c r="A27" s="93" t="s">
        <v>55</v>
      </c>
      <c r="B27" s="66">
        <v>1</v>
      </c>
      <c r="C27" s="77">
        <v>2864018</v>
      </c>
      <c r="D27" s="79">
        <f t="shared" si="0"/>
        <v>25776162</v>
      </c>
      <c r="E27" s="78"/>
      <c r="F27" s="78"/>
      <c r="G27" s="90"/>
    </row>
    <row r="28" spans="1:7" s="45" customFormat="1" x14ac:dyDescent="0.2">
      <c r="A28" s="93" t="s">
        <v>22</v>
      </c>
      <c r="B28" s="66">
        <v>1</v>
      </c>
      <c r="C28" s="77">
        <v>3018015</v>
      </c>
      <c r="D28" s="79">
        <f t="shared" si="0"/>
        <v>27162135</v>
      </c>
      <c r="E28" s="78"/>
      <c r="F28" s="78"/>
      <c r="G28" s="90"/>
    </row>
    <row r="29" spans="1:7" s="45" customFormat="1" x14ac:dyDescent="0.2">
      <c r="A29" s="93" t="s">
        <v>23</v>
      </c>
      <c r="B29" s="66">
        <v>1</v>
      </c>
      <c r="C29" s="77">
        <v>2864018</v>
      </c>
      <c r="D29" s="79">
        <f t="shared" si="0"/>
        <v>25776162</v>
      </c>
      <c r="E29" s="78"/>
      <c r="F29" s="78"/>
      <c r="G29" s="90"/>
    </row>
    <row r="30" spans="1:7" s="45" customFormat="1" x14ac:dyDescent="0.2">
      <c r="A30" s="93" t="s">
        <v>56</v>
      </c>
      <c r="B30" s="66">
        <v>1</v>
      </c>
      <c r="C30" s="77">
        <v>2858168</v>
      </c>
      <c r="D30" s="79">
        <f t="shared" si="0"/>
        <v>25723512</v>
      </c>
      <c r="E30" s="78"/>
      <c r="F30" s="78"/>
      <c r="G30" s="90"/>
    </row>
    <row r="31" spans="1:7" s="45" customFormat="1" x14ac:dyDescent="0.2">
      <c r="A31" s="93" t="s">
        <v>24</v>
      </c>
      <c r="B31" s="66">
        <v>1</v>
      </c>
      <c r="C31" s="77">
        <v>2864018</v>
      </c>
      <c r="D31" s="79">
        <f t="shared" si="0"/>
        <v>25776162</v>
      </c>
      <c r="E31" s="78"/>
      <c r="F31" s="78"/>
      <c r="G31" s="90"/>
    </row>
    <row r="32" spans="1:7" s="45" customFormat="1" x14ac:dyDescent="0.2">
      <c r="A32" s="93" t="s">
        <v>25</v>
      </c>
      <c r="B32" s="66">
        <v>1</v>
      </c>
      <c r="C32" s="77">
        <v>1929738</v>
      </c>
      <c r="D32" s="79">
        <f t="shared" si="0"/>
        <v>17367642</v>
      </c>
      <c r="E32" s="78"/>
      <c r="F32" s="78"/>
      <c r="G32" s="90"/>
    </row>
    <row r="33" spans="1:8" s="45" customFormat="1" x14ac:dyDescent="0.2">
      <c r="A33" s="93" t="s">
        <v>57</v>
      </c>
      <c r="B33" s="66">
        <v>1</v>
      </c>
      <c r="C33" s="77">
        <v>2047426</v>
      </c>
      <c r="D33" s="79">
        <f t="shared" si="0"/>
        <v>18426834</v>
      </c>
      <c r="E33" s="78"/>
      <c r="F33" s="78"/>
      <c r="G33" s="90"/>
    </row>
    <row r="34" spans="1:8" s="45" customFormat="1" x14ac:dyDescent="0.2">
      <c r="A34" s="93" t="s">
        <v>58</v>
      </c>
      <c r="B34" s="66">
        <v>4</v>
      </c>
      <c r="C34" s="77">
        <v>2341625</v>
      </c>
      <c r="D34" s="79">
        <f t="shared" si="0"/>
        <v>84298500</v>
      </c>
      <c r="E34" s="78"/>
      <c r="F34" s="78"/>
      <c r="G34" s="90"/>
    </row>
    <row r="35" spans="1:8" s="45" customFormat="1" x14ac:dyDescent="0.2">
      <c r="A35" s="93" t="s">
        <v>27</v>
      </c>
      <c r="B35" s="66">
        <v>1</v>
      </c>
      <c r="C35" s="77">
        <v>1954564</v>
      </c>
      <c r="D35" s="79">
        <f t="shared" si="0"/>
        <v>17591076</v>
      </c>
      <c r="E35" s="78"/>
      <c r="F35" s="78"/>
      <c r="G35" s="90"/>
    </row>
    <row r="36" spans="1:8" s="45" customFormat="1" x14ac:dyDescent="0.2">
      <c r="A36" s="93" t="s">
        <v>28</v>
      </c>
      <c r="B36" s="66">
        <v>1</v>
      </c>
      <c r="C36" s="77">
        <v>1597917</v>
      </c>
      <c r="D36" s="79">
        <f t="shared" si="0"/>
        <v>14381253</v>
      </c>
      <c r="E36" s="78"/>
      <c r="F36" s="78"/>
      <c r="G36" s="90"/>
    </row>
    <row r="37" spans="1:8" s="45" customFormat="1" x14ac:dyDescent="0.2">
      <c r="A37" s="93" t="s">
        <v>29</v>
      </c>
      <c r="B37" s="66">
        <v>2</v>
      </c>
      <c r="C37" s="77">
        <v>1608393</v>
      </c>
      <c r="D37" s="79">
        <f t="shared" si="0"/>
        <v>28951074</v>
      </c>
      <c r="E37" s="78"/>
      <c r="F37" s="78"/>
      <c r="G37" s="90"/>
    </row>
    <row r="38" spans="1:8" s="45" customFormat="1" x14ac:dyDescent="0.2">
      <c r="A38" s="89" t="s">
        <v>64</v>
      </c>
      <c r="B38" s="66"/>
      <c r="C38" s="79">
        <v>17425689</v>
      </c>
      <c r="D38" s="79">
        <f>C38*$B$16</f>
        <v>156831201</v>
      </c>
      <c r="E38" s="78"/>
      <c r="F38" s="78"/>
      <c r="G38" s="90"/>
    </row>
    <row r="39" spans="1:8" s="45" customFormat="1" x14ac:dyDescent="0.2">
      <c r="A39" s="89" t="s">
        <v>65</v>
      </c>
      <c r="B39" s="66"/>
      <c r="C39" s="79">
        <v>7615622</v>
      </c>
      <c r="D39" s="79">
        <f>C39*$B$16</f>
        <v>68540598</v>
      </c>
      <c r="E39" s="78"/>
      <c r="F39" s="78"/>
      <c r="G39" s="90"/>
    </row>
    <row r="40" spans="1:8" s="45" customFormat="1" x14ac:dyDescent="0.2">
      <c r="A40" s="89" t="s">
        <v>66</v>
      </c>
      <c r="B40" s="66"/>
      <c r="C40" s="79">
        <v>1860678</v>
      </c>
      <c r="D40" s="79">
        <f>C40*$B$16</f>
        <v>16746102</v>
      </c>
      <c r="E40" s="78"/>
      <c r="F40" s="78"/>
      <c r="G40" s="90"/>
    </row>
    <row r="41" spans="1:8" s="45" customFormat="1" x14ac:dyDescent="0.2">
      <c r="A41" s="89" t="s">
        <v>81</v>
      </c>
      <c r="B41" s="66"/>
      <c r="C41" s="79">
        <v>5879360</v>
      </c>
      <c r="D41" s="79">
        <f>C41*$B$16</f>
        <v>52914240</v>
      </c>
      <c r="E41" s="78"/>
      <c r="F41" s="78"/>
      <c r="G41" s="90"/>
      <c r="H41" s="59"/>
    </row>
    <row r="42" spans="1:8" s="45" customFormat="1" x14ac:dyDescent="0.2">
      <c r="A42" s="95" t="s">
        <v>30</v>
      </c>
      <c r="B42" s="71"/>
      <c r="C42" s="81"/>
      <c r="D42" s="81">
        <f>SUM(D23:D41)</f>
        <v>720222615</v>
      </c>
      <c r="E42" s="80"/>
      <c r="F42" s="80"/>
      <c r="G42" s="94"/>
    </row>
    <row r="43" spans="1:8" s="45" customFormat="1" x14ac:dyDescent="0.2">
      <c r="A43" s="97" t="s">
        <v>31</v>
      </c>
      <c r="B43" s="197"/>
      <c r="C43" s="197"/>
      <c r="D43" s="197"/>
      <c r="E43" s="197"/>
      <c r="F43" s="197"/>
      <c r="G43" s="198"/>
    </row>
    <row r="44" spans="1:8" s="45" customFormat="1" x14ac:dyDescent="0.2">
      <c r="A44" s="93" t="s">
        <v>79</v>
      </c>
      <c r="B44" s="73"/>
      <c r="C44" s="79">
        <v>3817588</v>
      </c>
      <c r="D44" s="79">
        <f>C44*$B$16</f>
        <v>34358292</v>
      </c>
      <c r="E44" s="78"/>
      <c r="F44" s="78"/>
      <c r="G44" s="90"/>
    </row>
    <row r="45" spans="1:8" s="45" customFormat="1" x14ac:dyDescent="0.2">
      <c r="A45" s="93" t="s">
        <v>67</v>
      </c>
      <c r="B45" s="73"/>
      <c r="C45" s="79">
        <v>13306036</v>
      </c>
      <c r="D45" s="79">
        <f>C45*$B$16</f>
        <v>119754324</v>
      </c>
      <c r="E45" s="78"/>
      <c r="F45" s="78"/>
      <c r="G45" s="90"/>
    </row>
    <row r="46" spans="1:8" s="45" customFormat="1" x14ac:dyDescent="0.2">
      <c r="A46" s="95" t="s">
        <v>32</v>
      </c>
      <c r="B46" s="71"/>
      <c r="C46" s="81"/>
      <c r="D46" s="81">
        <f>SUM(D44:D45)</f>
        <v>154112616</v>
      </c>
      <c r="E46" s="80"/>
      <c r="F46" s="80"/>
      <c r="G46" s="94"/>
    </row>
    <row r="47" spans="1:8" s="45" customFormat="1" x14ac:dyDescent="0.2">
      <c r="A47" s="199" t="s">
        <v>82</v>
      </c>
      <c r="B47" s="200"/>
      <c r="C47" s="200"/>
      <c r="D47" s="200"/>
      <c r="E47" s="200"/>
      <c r="F47" s="200"/>
      <c r="G47" s="201"/>
    </row>
    <row r="48" spans="1:8" s="45" customFormat="1" x14ac:dyDescent="0.2">
      <c r="A48" s="97" t="s">
        <v>33</v>
      </c>
      <c r="B48" s="197"/>
      <c r="C48" s="197"/>
      <c r="D48" s="197"/>
      <c r="E48" s="197"/>
      <c r="F48" s="197"/>
      <c r="G48" s="198"/>
    </row>
    <row r="49" spans="1:7" s="45" customFormat="1" x14ac:dyDescent="0.2">
      <c r="A49" s="98" t="s">
        <v>34</v>
      </c>
      <c r="B49" s="73"/>
      <c r="C49" s="79">
        <v>1089795</v>
      </c>
      <c r="D49" s="79">
        <f>C49</f>
        <v>1089795</v>
      </c>
      <c r="E49" s="78"/>
      <c r="F49" s="78"/>
      <c r="G49" s="90"/>
    </row>
    <row r="50" spans="1:7" s="45" customFormat="1" ht="25.5" x14ac:dyDescent="0.2">
      <c r="A50" s="101" t="s">
        <v>68</v>
      </c>
      <c r="B50" s="66"/>
      <c r="C50" s="79">
        <v>4530722</v>
      </c>
      <c r="D50" s="79">
        <f>C50</f>
        <v>4530722</v>
      </c>
      <c r="E50" s="78"/>
      <c r="F50" s="78"/>
      <c r="G50" s="90"/>
    </row>
    <row r="51" spans="1:7" s="45" customFormat="1" x14ac:dyDescent="0.2">
      <c r="A51" s="101" t="s">
        <v>80</v>
      </c>
      <c r="B51" s="66"/>
      <c r="C51" s="79">
        <v>12751812</v>
      </c>
      <c r="D51" s="79">
        <f>C51</f>
        <v>12751812</v>
      </c>
      <c r="E51" s="78"/>
      <c r="F51" s="78"/>
      <c r="G51" s="90"/>
    </row>
    <row r="52" spans="1:7" s="45" customFormat="1" x14ac:dyDescent="0.2">
      <c r="A52" s="95" t="s">
        <v>35</v>
      </c>
      <c r="B52" s="71"/>
      <c r="C52" s="81"/>
      <c r="D52" s="81">
        <f>SUM(D49:D51)</f>
        <v>18372329</v>
      </c>
      <c r="E52" s="80"/>
      <c r="F52" s="80"/>
      <c r="G52" s="94"/>
    </row>
    <row r="53" spans="1:7" s="45" customFormat="1" ht="13.5" thickBot="1" x14ac:dyDescent="0.25">
      <c r="A53" s="202" t="s">
        <v>36</v>
      </c>
      <c r="B53" s="203"/>
      <c r="C53" s="203"/>
      <c r="D53" s="121">
        <f>D42+D46+D52</f>
        <v>892707560</v>
      </c>
      <c r="E53" s="122"/>
      <c r="F53" s="122"/>
      <c r="G53" s="123"/>
    </row>
    <row r="54" spans="1:7" s="45" customFormat="1" x14ac:dyDescent="0.2">
      <c r="A54" s="133" t="s">
        <v>99</v>
      </c>
      <c r="B54" s="134"/>
      <c r="C54" s="134"/>
      <c r="D54" s="134"/>
      <c r="E54" s="134"/>
      <c r="F54" s="134"/>
      <c r="G54" s="135"/>
    </row>
    <row r="55" spans="1:7" s="47" customFormat="1" x14ac:dyDescent="0.25">
      <c r="A55" s="133" t="s">
        <v>75</v>
      </c>
      <c r="B55" s="134"/>
      <c r="C55" s="134"/>
      <c r="D55" s="134"/>
      <c r="E55" s="134"/>
      <c r="F55" s="134"/>
      <c r="G55" s="135"/>
    </row>
    <row r="56" spans="1:7" s="47" customFormat="1" x14ac:dyDescent="0.25">
      <c r="A56" s="133" t="s">
        <v>76</v>
      </c>
      <c r="B56" s="134"/>
      <c r="C56" s="134"/>
      <c r="D56" s="134"/>
      <c r="E56" s="134"/>
      <c r="F56" s="134"/>
      <c r="G56" s="135"/>
    </row>
    <row r="57" spans="1:7" s="47" customFormat="1" ht="15" customHeight="1" x14ac:dyDescent="0.25">
      <c r="A57" s="136" t="s">
        <v>77</v>
      </c>
      <c r="B57" s="137"/>
      <c r="C57" s="137"/>
      <c r="D57" s="137"/>
      <c r="E57" s="137"/>
      <c r="F57" s="137"/>
      <c r="G57" s="138"/>
    </row>
    <row r="58" spans="1:7" s="47" customFormat="1" ht="39" customHeight="1" x14ac:dyDescent="0.25">
      <c r="A58" s="136" t="s">
        <v>103</v>
      </c>
      <c r="B58" s="137"/>
      <c r="C58" s="137"/>
      <c r="D58" s="137"/>
      <c r="E58" s="137"/>
      <c r="F58" s="137"/>
      <c r="G58" s="138"/>
    </row>
    <row r="59" spans="1:7" s="44" customFormat="1" x14ac:dyDescent="0.25">
      <c r="A59" s="20"/>
      <c r="B59" s="9"/>
      <c r="C59" s="48"/>
      <c r="D59" s="48"/>
      <c r="E59" s="14"/>
      <c r="F59" s="9"/>
      <c r="G59" s="21"/>
    </row>
    <row r="60" spans="1:7" s="44" customFormat="1" x14ac:dyDescent="0.25">
      <c r="A60" s="10"/>
      <c r="B60" s="8"/>
      <c r="C60" s="7"/>
      <c r="D60" s="7"/>
      <c r="E60" s="49"/>
      <c r="F60" s="8"/>
      <c r="G60" s="6"/>
    </row>
    <row r="61" spans="1:7" s="44" customFormat="1" x14ac:dyDescent="0.25">
      <c r="A61" s="139" t="s">
        <v>37</v>
      </c>
      <c r="B61" s="140"/>
      <c r="C61" s="140"/>
      <c r="D61" s="140"/>
      <c r="E61" s="14"/>
      <c r="F61" s="14"/>
      <c r="G61" s="22"/>
    </row>
    <row r="62" spans="1:7" s="44" customFormat="1" x14ac:dyDescent="0.25">
      <c r="A62" s="39"/>
      <c r="B62" s="40"/>
      <c r="C62" s="40"/>
      <c r="D62" s="40"/>
      <c r="E62" s="14"/>
      <c r="F62" s="14"/>
      <c r="G62" s="22"/>
    </row>
    <row r="63" spans="1:7" s="44" customFormat="1" x14ac:dyDescent="0.25">
      <c r="A63" s="139" t="s">
        <v>38</v>
      </c>
      <c r="B63" s="140"/>
      <c r="C63" s="140"/>
      <c r="D63" s="140"/>
      <c r="E63" s="140"/>
      <c r="F63" s="140"/>
      <c r="G63" s="141"/>
    </row>
    <row r="64" spans="1:7" s="44" customFormat="1" x14ac:dyDescent="0.25">
      <c r="A64" s="139"/>
      <c r="B64" s="140"/>
      <c r="C64" s="140"/>
      <c r="D64" s="140"/>
      <c r="E64" s="140"/>
      <c r="F64" s="140"/>
      <c r="G64" s="141"/>
    </row>
    <row r="65" spans="1:7" s="44" customFormat="1" x14ac:dyDescent="0.2">
      <c r="A65" s="15" t="s">
        <v>39</v>
      </c>
      <c r="B65" s="14"/>
      <c r="C65" s="50"/>
      <c r="D65" s="50"/>
      <c r="E65" s="14"/>
      <c r="F65" s="14"/>
      <c r="G65" s="22"/>
    </row>
    <row r="66" spans="1:7" s="44" customFormat="1" x14ac:dyDescent="0.2">
      <c r="A66" s="15" t="s">
        <v>40</v>
      </c>
      <c r="B66" s="14"/>
      <c r="C66" s="50"/>
      <c r="D66" s="50"/>
      <c r="E66" s="14"/>
      <c r="F66" s="14"/>
      <c r="G66" s="22"/>
    </row>
    <row r="67" spans="1:7" s="44" customFormat="1" x14ac:dyDescent="0.2">
      <c r="A67" s="15" t="s">
        <v>78</v>
      </c>
      <c r="B67" s="7"/>
      <c r="C67" s="7"/>
      <c r="D67" s="50"/>
      <c r="E67" s="14"/>
      <c r="F67" s="14"/>
      <c r="G67" s="22"/>
    </row>
    <row r="68" spans="1:7" s="44" customFormat="1" x14ac:dyDescent="0.2">
      <c r="A68" s="15" t="s">
        <v>41</v>
      </c>
      <c r="B68" s="14"/>
      <c r="C68" s="50"/>
      <c r="D68" s="50"/>
      <c r="E68" s="14"/>
      <c r="F68" s="14"/>
      <c r="G68" s="22"/>
    </row>
    <row r="69" spans="1:7" s="44" customFormat="1" x14ac:dyDescent="0.2">
      <c r="A69" s="15" t="s">
        <v>42</v>
      </c>
      <c r="B69" s="14"/>
      <c r="C69" s="50"/>
      <c r="D69" s="50"/>
      <c r="E69" s="14"/>
      <c r="F69" s="14"/>
      <c r="G69" s="22"/>
    </row>
    <row r="70" spans="1:7" s="44" customFormat="1" x14ac:dyDescent="0.2">
      <c r="A70" s="15" t="s">
        <v>43</v>
      </c>
      <c r="B70" s="14"/>
      <c r="C70" s="50"/>
      <c r="D70" s="50"/>
      <c r="E70" s="14"/>
      <c r="F70" s="14"/>
      <c r="G70" s="22"/>
    </row>
    <row r="71" spans="1:7" s="44" customFormat="1" x14ac:dyDescent="0.2">
      <c r="A71" s="15" t="s">
        <v>44</v>
      </c>
      <c r="B71" s="14"/>
      <c r="C71" s="50"/>
      <c r="D71" s="50"/>
      <c r="E71" s="14"/>
      <c r="F71" s="14"/>
      <c r="G71" s="22"/>
    </row>
    <row r="72" spans="1:7" s="44" customFormat="1" x14ac:dyDescent="0.2">
      <c r="A72" s="15"/>
      <c r="B72" s="14"/>
      <c r="C72" s="50"/>
      <c r="D72" s="50"/>
      <c r="E72" s="14"/>
      <c r="F72" s="14"/>
      <c r="G72" s="22"/>
    </row>
    <row r="73" spans="1:7" s="44" customFormat="1" x14ac:dyDescent="0.2">
      <c r="A73" s="51"/>
      <c r="B73" s="14"/>
      <c r="C73" s="50"/>
      <c r="D73" s="50"/>
      <c r="E73" s="14"/>
      <c r="F73" s="14"/>
      <c r="G73" s="22"/>
    </row>
    <row r="74" spans="1:7" s="44" customFormat="1" x14ac:dyDescent="0.2">
      <c r="A74" s="15" t="s">
        <v>45</v>
      </c>
      <c r="B74" s="14"/>
      <c r="C74" s="50"/>
      <c r="D74" s="50"/>
      <c r="E74" s="14"/>
      <c r="F74" s="14"/>
      <c r="G74" s="22"/>
    </row>
    <row r="75" spans="1:7" s="44" customFormat="1" x14ac:dyDescent="0.25">
      <c r="A75" s="16" t="s">
        <v>46</v>
      </c>
      <c r="B75" s="14"/>
      <c r="C75" s="50"/>
      <c r="D75" s="50"/>
      <c r="E75" s="14"/>
      <c r="F75" s="14"/>
      <c r="G75" s="22"/>
    </row>
    <row r="76" spans="1:7" s="44" customFormat="1" x14ac:dyDescent="0.25">
      <c r="A76" s="23"/>
      <c r="B76" s="9"/>
      <c r="C76" s="48"/>
      <c r="D76" s="48"/>
      <c r="E76" s="9"/>
      <c r="F76" s="9"/>
      <c r="G76" s="21"/>
    </row>
    <row r="77" spans="1:7" s="44" customFormat="1" ht="13.5" thickBot="1" x14ac:dyDescent="0.3">
      <c r="A77" s="11"/>
      <c r="B77" s="12"/>
      <c r="C77" s="52"/>
      <c r="D77" s="52"/>
      <c r="E77" s="12"/>
      <c r="F77" s="12"/>
      <c r="G77" s="13"/>
    </row>
  </sheetData>
  <mergeCells count="34">
    <mergeCell ref="A56:G56"/>
    <mergeCell ref="A57:G57"/>
    <mergeCell ref="A58:G58"/>
    <mergeCell ref="A61:D61"/>
    <mergeCell ref="A63:G64"/>
    <mergeCell ref="A55:G55"/>
    <mergeCell ref="C17:G17"/>
    <mergeCell ref="A18:A21"/>
    <mergeCell ref="B18:B21"/>
    <mergeCell ref="C18:C21"/>
    <mergeCell ref="D18:D21"/>
    <mergeCell ref="E18:G19"/>
    <mergeCell ref="E20:E21"/>
    <mergeCell ref="F20:G20"/>
    <mergeCell ref="A54:G54"/>
    <mergeCell ref="B22:G22"/>
    <mergeCell ref="B43:G43"/>
    <mergeCell ref="A47:G47"/>
    <mergeCell ref="B48:G48"/>
    <mergeCell ref="A53:C53"/>
    <mergeCell ref="A13:A14"/>
    <mergeCell ref="C13:G13"/>
    <mergeCell ref="C14:G16"/>
    <mergeCell ref="A1:A4"/>
    <mergeCell ref="B1:E4"/>
    <mergeCell ref="F1:G1"/>
    <mergeCell ref="F2:G2"/>
    <mergeCell ref="F3:G3"/>
    <mergeCell ref="F4:G4"/>
    <mergeCell ref="A5:G5"/>
    <mergeCell ref="B6:G6"/>
    <mergeCell ref="B7:G7"/>
    <mergeCell ref="B8:G8"/>
    <mergeCell ref="A9:G12"/>
  </mergeCells>
  <conditionalFormatting sqref="C14">
    <cfRule type="containsBlanks" dxfId="0" priority="1" stopIfTrue="1">
      <formula>LEN(TRIM(C14))=0</formula>
    </cfRule>
  </conditionalFormatting>
  <pageMargins left="0.7" right="0.7" top="0.75" bottom="0.75" header="0.3" footer="0.3"/>
  <pageSetup scale="63" orientation="portrait" r:id="rId1"/>
  <colBreaks count="1" manualBreakCount="1">
    <brk id="7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8"/>
  <sheetViews>
    <sheetView workbookViewId="0">
      <selection activeCell="E11" sqref="E11"/>
    </sheetView>
  </sheetViews>
  <sheetFormatPr baseColWidth="10" defaultRowHeight="15" x14ac:dyDescent="0.25"/>
  <cols>
    <col min="4" max="4" width="15.7109375" bestFit="1" customWidth="1"/>
    <col min="5" max="5" width="16.140625" customWidth="1"/>
    <col min="7" max="8" width="16.85546875" bestFit="1" customWidth="1"/>
  </cols>
  <sheetData>
    <row r="2" spans="2:7" x14ac:dyDescent="0.25">
      <c r="B2" s="28" t="s">
        <v>70</v>
      </c>
      <c r="C2" s="28" t="s">
        <v>71</v>
      </c>
      <c r="D2" s="28" t="s">
        <v>72</v>
      </c>
    </row>
    <row r="3" spans="2:7" s="29" customFormat="1" x14ac:dyDescent="0.25">
      <c r="B3" s="31">
        <v>1</v>
      </c>
      <c r="C3" s="31">
        <v>60</v>
      </c>
      <c r="D3" s="32">
        <f>'GRUPO 1  DE 60 '!D50</f>
        <v>790413452</v>
      </c>
      <c r="E3" s="36"/>
    </row>
    <row r="4" spans="2:7" s="29" customFormat="1" x14ac:dyDescent="0.25">
      <c r="B4" s="31">
        <v>2</v>
      </c>
      <c r="C4" s="31">
        <v>60</v>
      </c>
      <c r="D4" s="32">
        <f>'GRUPO 2  DE 60  '!D50</f>
        <v>790413452</v>
      </c>
      <c r="E4" s="36"/>
    </row>
    <row r="5" spans="2:7" s="29" customFormat="1" x14ac:dyDescent="0.25">
      <c r="B5" s="31">
        <v>3</v>
      </c>
      <c r="C5" s="31">
        <v>65</v>
      </c>
      <c r="D5" s="32">
        <f>'GRUPO 3  DE 65'!D50</f>
        <v>793547819</v>
      </c>
      <c r="E5" s="36"/>
      <c r="G5" s="36"/>
    </row>
    <row r="6" spans="2:7" s="29" customFormat="1" x14ac:dyDescent="0.25">
      <c r="B6" s="31">
        <v>4</v>
      </c>
      <c r="C6" s="31">
        <v>55</v>
      </c>
      <c r="D6" s="32">
        <f>'GRUPO 4  DE 55'!D50</f>
        <v>787279076</v>
      </c>
      <c r="E6" s="36"/>
    </row>
    <row r="7" spans="2:7" s="29" customFormat="1" x14ac:dyDescent="0.25">
      <c r="B7" s="31">
        <v>5</v>
      </c>
      <c r="C7" s="31">
        <v>52</v>
      </c>
      <c r="D7" s="32">
        <f>'GRUPO 5  DE 52'!D53</f>
        <v>891453815</v>
      </c>
      <c r="E7" s="36"/>
    </row>
    <row r="8" spans="2:7" x14ac:dyDescent="0.25">
      <c r="B8" s="31">
        <v>6</v>
      </c>
      <c r="C8" s="30">
        <v>58</v>
      </c>
      <c r="D8" s="33">
        <f>'GRUPO 6  DE 58'!D53</f>
        <v>895215059</v>
      </c>
      <c r="E8" s="36"/>
    </row>
    <row r="9" spans="2:7" x14ac:dyDescent="0.25">
      <c r="B9" s="31">
        <v>7</v>
      </c>
      <c r="C9" s="30">
        <v>61</v>
      </c>
      <c r="D9" s="33">
        <f>'GRUPO 7  DE 60'!D53</f>
        <v>896468813</v>
      </c>
      <c r="E9" s="36"/>
      <c r="G9" s="37"/>
    </row>
    <row r="10" spans="2:7" x14ac:dyDescent="0.25">
      <c r="B10" s="31">
        <v>8</v>
      </c>
      <c r="C10" s="30">
        <v>54</v>
      </c>
      <c r="D10" s="33">
        <f>'GRUPO 8  DE 54'!D53</f>
        <v>892707560</v>
      </c>
      <c r="E10" s="36"/>
    </row>
    <row r="11" spans="2:7" x14ac:dyDescent="0.25">
      <c r="B11" s="31">
        <v>9</v>
      </c>
      <c r="C11" s="30">
        <v>54</v>
      </c>
      <c r="D11" s="33">
        <f>'GRUPO 9  DE 54 '!D53</f>
        <v>892707560</v>
      </c>
      <c r="E11" s="36"/>
    </row>
    <row r="12" spans="2:7" x14ac:dyDescent="0.25">
      <c r="B12" s="31">
        <v>10</v>
      </c>
      <c r="C12" s="30">
        <v>54</v>
      </c>
      <c r="D12" s="33">
        <f>'GRUPO 10 DE 54'!D53</f>
        <v>892707560</v>
      </c>
      <c r="E12" s="36"/>
    </row>
    <row r="13" spans="2:7" x14ac:dyDescent="0.25">
      <c r="B13" s="251" t="s">
        <v>73</v>
      </c>
      <c r="C13" s="251"/>
      <c r="D13" s="34">
        <f>SUM(D3:D12)</f>
        <v>8522914166</v>
      </c>
      <c r="E13" s="37"/>
    </row>
    <row r="18" spans="5:8" x14ac:dyDescent="0.25">
      <c r="E18" s="37"/>
      <c r="G18" s="35"/>
      <c r="H18" s="38"/>
    </row>
  </sheetData>
  <mergeCells count="1">
    <mergeCell ref="B13:C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GRUPO 1  DE 60 </vt:lpstr>
      <vt:lpstr>GRUPO 2  DE 60  </vt:lpstr>
      <vt:lpstr>GRUPO 3  DE 65</vt:lpstr>
      <vt:lpstr>GRUPO 4  DE 55</vt:lpstr>
      <vt:lpstr>GRUPO 5  DE 52</vt:lpstr>
      <vt:lpstr>GRUPO 6  DE 58</vt:lpstr>
      <vt:lpstr>GRUPO 7  DE 60</vt:lpstr>
      <vt:lpstr>GRUPO 8  DE 54</vt:lpstr>
      <vt:lpstr>GRUPO 9  DE 54 </vt:lpstr>
      <vt:lpstr>GRUPO 10 DE 54</vt:lpstr>
      <vt:lpstr>PRESUPUESTO</vt:lpstr>
      <vt:lpstr>'GRUPO 10 DE 54'!Área_de_impresión</vt:lpstr>
      <vt:lpstr>'GRUPO 2  DE 60  '!Área_de_impresión</vt:lpstr>
      <vt:lpstr>'GRUPO 5  DE 52'!Área_de_impresión</vt:lpstr>
      <vt:lpstr>'GRUPO 6  DE 58'!Área_de_impresión</vt:lpstr>
      <vt:lpstr>'GRUPO 7  DE 60'!Área_de_impresión</vt:lpstr>
      <vt:lpstr>'GRUPO 8  DE 54'!Área_de_impresión</vt:lpstr>
      <vt:lpstr>'GRUPO 9  DE 54 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Lady Xiomara Escobar Camacho</dc:creator>
  <cp:lastModifiedBy>Omaira Patricia Rendon Arenas</cp:lastModifiedBy>
  <cp:lastPrinted>2019-01-18T23:44:37Z</cp:lastPrinted>
  <dcterms:created xsi:type="dcterms:W3CDTF">2018-12-24T14:52:52Z</dcterms:created>
  <dcterms:modified xsi:type="dcterms:W3CDTF">2019-01-18T23:45:18Z</dcterms:modified>
</cp:coreProperties>
</file>