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dGaR\Acaldia\Proyecto Bienes Inmuebles\CDI Pandiguando\1. Estudios previos\"/>
    </mc:Choice>
  </mc:AlternateContent>
  <xr:revisionPtr revIDLastSave="0" documentId="13_ncr:1_{2923E9E3-9B7C-414F-A49A-894F85ABEE9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.I.U." sheetId="4" r:id="rId1"/>
  </sheets>
  <definedNames>
    <definedName name="_xlnm.Print_Area" localSheetId="0">'A.I.U.'!$A$1:$H$57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4" l="1"/>
  <c r="G13" i="4"/>
  <c r="G12" i="4"/>
  <c r="H12" i="4" s="1"/>
  <c r="G11" i="4"/>
  <c r="G10" i="4"/>
  <c r="H10" i="4" s="1"/>
  <c r="H13" i="4" l="1"/>
  <c r="H11" i="4"/>
  <c r="H14" i="4" l="1"/>
  <c r="G36" i="4"/>
  <c r="G14" i="4" l="1"/>
  <c r="G38" i="4" l="1"/>
  <c r="G48" i="4" s="1"/>
  <c r="G52" i="4" s="1"/>
</calcChain>
</file>

<file path=xl/sharedStrings.xml><?xml version="1.0" encoding="utf-8"?>
<sst xmlns="http://schemas.openxmlformats.org/spreadsheetml/2006/main" count="48" uniqueCount="48">
  <si>
    <t>CALCULO DEL  A. I. U.</t>
  </si>
  <si>
    <t>1.-</t>
  </si>
  <si>
    <t>CALCULO DE LA ADMINISTRACION :    A</t>
  </si>
  <si>
    <t>1.1.-</t>
  </si>
  <si>
    <t>MANEJO ADMINISTRATIVO MENSUAL</t>
  </si>
  <si>
    <t>DESCRIPCION</t>
  </si>
  <si>
    <t>CANTIDAD</t>
  </si>
  <si>
    <t>Valor Total</t>
  </si>
  <si>
    <t>% Participación</t>
  </si>
  <si>
    <t>1.2.-</t>
  </si>
  <si>
    <t>POR LEGALIZACION DEL CONTRATO</t>
  </si>
  <si>
    <t>Pólizas  (0.65% del V.P.)</t>
  </si>
  <si>
    <t>1.3.-</t>
  </si>
  <si>
    <t>DESCUENTOS EN LAS CUENTAS DE COBRO</t>
  </si>
  <si>
    <t>%</t>
  </si>
  <si>
    <t>2.-</t>
  </si>
  <si>
    <t>CALCULO DE IMPREVISTOS :    I</t>
  </si>
  <si>
    <t>3.-</t>
  </si>
  <si>
    <t>CALCULO DE LA UTILIDAD :    U</t>
  </si>
  <si>
    <t>RESUMEN DEL CALCULO DEL  A.  I.  U.</t>
  </si>
  <si>
    <t>TIEMPO DE DEDICACION</t>
  </si>
  <si>
    <t>No. de Meses</t>
  </si>
  <si>
    <t>Retención en la Fuente</t>
  </si>
  <si>
    <t>Estampilla Pro Cultura</t>
  </si>
  <si>
    <t>Reteica</t>
  </si>
  <si>
    <t>1.4.-</t>
  </si>
  <si>
    <t>CONTRIBUCION PARA PAGO DE ACTA</t>
  </si>
  <si>
    <t>Adulto Mayor</t>
  </si>
  <si>
    <t>TOTAL ADMINISTRACION</t>
  </si>
  <si>
    <t>TOTAL APORTES/DESCUENTOS</t>
  </si>
  <si>
    <t>Estampilla Pro Universidad del Cauca</t>
  </si>
  <si>
    <t>COSTO DIRECTO DE LA OBRA</t>
  </si>
  <si>
    <t xml:space="preserve">VALOR TOTAL </t>
  </si>
  <si>
    <t>Estampilla pro deporte</t>
  </si>
  <si>
    <t>SALARIO CON PRESTACIONES SOCIALES</t>
  </si>
  <si>
    <t xml:space="preserve">Total </t>
  </si>
  <si>
    <t xml:space="preserve">Papeleria </t>
  </si>
  <si>
    <r>
      <t xml:space="preserve">Se asigna un valor a los imprevistos del </t>
    </r>
    <r>
      <rPr>
        <b/>
        <sz val="10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%</t>
    </r>
    <r>
      <rPr>
        <sz val="10"/>
        <rFont val="Calibri"/>
        <family val="2"/>
        <scheme val="minor"/>
      </rPr>
      <t xml:space="preserve"> que de acuerdo con la experiencia obtenida en esta clase de obras puede cubrir este factor de riesgo </t>
    </r>
  </si>
  <si>
    <r>
      <t xml:space="preserve">Se asigna un valor a la utilidad del </t>
    </r>
    <r>
      <rPr>
        <b/>
        <sz val="11"/>
        <rFont val="Calibri"/>
        <family val="2"/>
        <scheme val="minor"/>
      </rPr>
      <t>5%</t>
    </r>
    <r>
      <rPr>
        <sz val="10"/>
        <rFont val="Calibri"/>
        <family val="2"/>
        <scheme val="minor"/>
      </rPr>
      <t xml:space="preserve"> con el cual se consideran satisfechas las normales pretenciones del contratista en el desarrollo de la actividad.</t>
    </r>
  </si>
  <si>
    <r>
      <t xml:space="preserve">Por Administración    :  </t>
    </r>
    <r>
      <rPr>
        <b/>
        <sz val="10"/>
        <rFont val="Calibri"/>
        <family val="2"/>
        <scheme val="minor"/>
      </rPr>
      <t>A</t>
    </r>
  </si>
  <si>
    <r>
      <t xml:space="preserve">Por Imprevistos         :   </t>
    </r>
    <r>
      <rPr>
        <b/>
        <sz val="10"/>
        <rFont val="Calibri"/>
        <family val="2"/>
        <scheme val="minor"/>
      </rPr>
      <t>I</t>
    </r>
  </si>
  <si>
    <r>
      <t xml:space="preserve">Por Utilidades           :   </t>
    </r>
    <r>
      <rPr>
        <b/>
        <sz val="10"/>
        <rFont val="Calibri"/>
        <family val="2"/>
        <scheme val="minor"/>
      </rPr>
      <t>U</t>
    </r>
  </si>
  <si>
    <t>PAPELERIA Y OTROS GASTOS</t>
  </si>
  <si>
    <t>1.5.-</t>
  </si>
  <si>
    <t>Maestro de obra</t>
  </si>
  <si>
    <t xml:space="preserve">Elementos de seguridad </t>
  </si>
  <si>
    <t>Director de obra</t>
  </si>
  <si>
    <t xml:space="preserve">Residente de obra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</si>
</sst>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 * #,##0.00_ ;_ * \-#,##0.00_ ;_ * &quot;-&quot;??_ ;_ @_ "/>
    <numFmt numFmtId="167" formatCode="_ * #,##0_ ;_ * \-#,##0_ ;_ * &quot;-&quot;??_ ;_ @_ "/>
    <numFmt numFmtId="168" formatCode="_-[$$-240A]\ * #,##0_ ;_-[$$-240A]\ * \-#,##0\ ;_-[$$-240A]\ * &quot;-&quot;??_ ;_-@_ "/>
    <numFmt numFmtId="169" formatCode="&quot;$&quot;\ #,##0.00"/>
    <numFmt numFmtId="170" formatCode="0.000000%"/>
    <numFmt numFmtId="171" formatCode="0.0000000000000000%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14" fontId="5" fillId="0" borderId="0" xfId="1" applyNumberFormat="1" applyFont="1" applyBorder="1"/>
    <xf numFmtId="168" fontId="7" fillId="0" borderId="3" xfId="6" applyNumberFormat="1" applyFont="1" applyFill="1" applyBorder="1" applyAlignment="1">
      <alignment horizontal="right" vertical="center"/>
    </xf>
    <xf numFmtId="4" fontId="8" fillId="0" borderId="0" xfId="0" applyNumberFormat="1" applyFont="1"/>
    <xf numFmtId="0" fontId="7" fillId="0" borderId="0" xfId="1" applyFont="1"/>
    <xf numFmtId="0" fontId="9" fillId="0" borderId="0" xfId="1" applyFont="1"/>
    <xf numFmtId="165" fontId="2" fillId="0" borderId="0" xfId="4" applyFont="1"/>
    <xf numFmtId="0" fontId="10" fillId="0" borderId="3" xfId="1" applyFont="1" applyFill="1" applyBorder="1" applyAlignment="1">
      <alignment horizontal="center" vertical="center" wrapText="1"/>
    </xf>
    <xf numFmtId="164" fontId="2" fillId="0" borderId="0" xfId="6" applyFont="1"/>
    <xf numFmtId="10" fontId="7" fillId="0" borderId="3" xfId="3" applyNumberFormat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166" fontId="5" fillId="0" borderId="0" xfId="2" applyFont="1" applyBorder="1"/>
    <xf numFmtId="167" fontId="5" fillId="0" borderId="0" xfId="2" applyNumberFormat="1" applyFont="1" applyBorder="1"/>
    <xf numFmtId="10" fontId="7" fillId="0" borderId="0" xfId="3" applyNumberFormat="1" applyFont="1" applyBorder="1" applyAlignment="1">
      <alignment horizontal="center"/>
    </xf>
    <xf numFmtId="10" fontId="5" fillId="0" borderId="0" xfId="3" applyNumberFormat="1" applyFont="1" applyAlignment="1">
      <alignment horizontal="center"/>
    </xf>
    <xf numFmtId="0" fontId="5" fillId="0" borderId="0" xfId="1" applyFont="1" applyBorder="1"/>
    <xf numFmtId="0" fontId="5" fillId="0" borderId="3" xfId="1" applyFont="1" applyFill="1" applyBorder="1" applyAlignment="1">
      <alignment horizontal="center"/>
    </xf>
    <xf numFmtId="10" fontId="5" fillId="0" borderId="3" xfId="1" applyNumberFormat="1" applyFont="1" applyBorder="1" applyAlignment="1">
      <alignment horizontal="center"/>
    </xf>
    <xf numFmtId="10" fontId="7" fillId="0" borderId="3" xfId="1" applyNumberFormat="1" applyFont="1" applyFill="1" applyBorder="1" applyAlignment="1">
      <alignment horizontal="center"/>
    </xf>
    <xf numFmtId="0" fontId="2" fillId="0" borderId="0" xfId="0" applyFont="1" applyBorder="1"/>
    <xf numFmtId="169" fontId="2" fillId="0" borderId="0" xfId="0" applyNumberFormat="1" applyFont="1"/>
    <xf numFmtId="0" fontId="0" fillId="0" borderId="0" xfId="0" applyFont="1"/>
    <xf numFmtId="9" fontId="5" fillId="0" borderId="0" xfId="5" applyFont="1"/>
    <xf numFmtId="170" fontId="2" fillId="0" borderId="0" xfId="5" applyNumberFormat="1" applyFont="1"/>
    <xf numFmtId="171" fontId="2" fillId="0" borderId="0" xfId="0" applyNumberFormat="1" applyFont="1"/>
    <xf numFmtId="10" fontId="5" fillId="0" borderId="0" xfId="1" applyNumberFormat="1" applyFont="1" applyBorder="1" applyAlignment="1">
      <alignment horizontal="center"/>
    </xf>
    <xf numFmtId="0" fontId="7" fillId="0" borderId="3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2" fontId="5" fillId="0" borderId="3" xfId="1" applyNumberFormat="1" applyFont="1" applyBorder="1" applyAlignment="1">
      <alignment horizontal="center" vertical="center"/>
    </xf>
    <xf numFmtId="169" fontId="5" fillId="0" borderId="3" xfId="6" applyNumberFormat="1" applyFont="1" applyBorder="1" applyAlignment="1">
      <alignment horizontal="center" vertical="center"/>
    </xf>
    <xf numFmtId="10" fontId="5" fillId="0" borderId="3" xfId="5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166" fontId="5" fillId="0" borderId="11" xfId="2" applyFont="1" applyBorder="1" applyAlignment="1">
      <alignment vertical="center"/>
    </xf>
    <xf numFmtId="10" fontId="7" fillId="0" borderId="11" xfId="3" applyNumberFormat="1" applyFont="1" applyBorder="1" applyAlignment="1">
      <alignment horizontal="center" vertical="center"/>
    </xf>
    <xf numFmtId="166" fontId="5" fillId="0" borderId="3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wrapText="1"/>
    </xf>
    <xf numFmtId="0" fontId="6" fillId="0" borderId="10" xfId="1" applyFont="1" applyBorder="1" applyAlignment="1">
      <alignment horizontal="center"/>
    </xf>
    <xf numFmtId="0" fontId="7" fillId="0" borderId="3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/>
    </xf>
    <xf numFmtId="0" fontId="7" fillId="0" borderId="4" xfId="1" applyFont="1" applyFill="1" applyBorder="1" applyAlignment="1">
      <alignment horizontal="left"/>
    </xf>
    <xf numFmtId="0" fontId="7" fillId="0" borderId="2" xfId="1" applyFont="1" applyFill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1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/>
    </xf>
    <xf numFmtId="0" fontId="7" fillId="0" borderId="1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9" fillId="0" borderId="1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2" xfId="1" applyFont="1" applyBorder="1" applyAlignment="1">
      <alignment horizontal="left"/>
    </xf>
    <xf numFmtId="0" fontId="5" fillId="0" borderId="3" xfId="1" applyFont="1" applyBorder="1" applyAlignment="1">
      <alignment horizontal="left" vertical="center" wrapText="1"/>
    </xf>
  </cellXfs>
  <cellStyles count="7">
    <cellStyle name="Millares" xfId="4" builtinId="3"/>
    <cellStyle name="Millares 2" xfId="2" xr:uid="{00000000-0005-0000-0000-000001000000}"/>
    <cellStyle name="Moneda" xfId="6" builtinId="4"/>
    <cellStyle name="Normal" xfId="0" builtinId="0"/>
    <cellStyle name="Normal 2" xfId="1" xr:uid="{00000000-0005-0000-0000-000004000000}"/>
    <cellStyle name="Porcentaje" xfId="5" builtinId="5"/>
    <cellStyle name="Porcentaje 2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view="pageBreakPreview" zoomScaleNormal="100" zoomScaleSheetLayoutView="100" workbookViewId="0">
      <selection activeCell="D13" sqref="D13"/>
    </sheetView>
  </sheetViews>
  <sheetFormatPr baseColWidth="10" defaultColWidth="11.44140625" defaultRowHeight="14.4" x14ac:dyDescent="0.3"/>
  <cols>
    <col min="1" max="1" width="11.44140625" style="2"/>
    <col min="2" max="2" width="34.109375" style="2" customWidth="1"/>
    <col min="3" max="4" width="11.5546875" style="2" bestFit="1" customWidth="1"/>
    <col min="5" max="5" width="13.6640625" style="2" bestFit="1" customWidth="1"/>
    <col min="6" max="6" width="11.33203125" style="2" bestFit="1" customWidth="1"/>
    <col min="7" max="7" width="14.88671875" style="2" bestFit="1" customWidth="1"/>
    <col min="8" max="8" width="15.88671875" style="2" bestFit="1" customWidth="1"/>
    <col min="9" max="9" width="24.5546875" style="2" customWidth="1"/>
    <col min="10" max="10" width="20.33203125" style="2" bestFit="1" customWidth="1"/>
    <col min="11" max="12" width="11.5546875" style="2" bestFit="1" customWidth="1"/>
    <col min="13" max="13" width="14.6640625" style="2" bestFit="1" customWidth="1"/>
    <col min="14" max="16384" width="11.44140625" style="2"/>
  </cols>
  <sheetData>
    <row r="1" spans="1:13" ht="30.75" customHeight="1" thickBot="1" x14ac:dyDescent="0.35">
      <c r="A1" s="40" t="s">
        <v>0</v>
      </c>
      <c r="B1" s="41"/>
      <c r="C1" s="41"/>
      <c r="D1" s="41"/>
      <c r="E1" s="41"/>
      <c r="F1" s="41"/>
      <c r="G1" s="41"/>
      <c r="H1" s="42"/>
    </row>
    <row r="2" spans="1:13" ht="15.6" x14ac:dyDescent="0.3">
      <c r="A2" s="43"/>
      <c r="B2" s="44"/>
      <c r="C2" s="44"/>
      <c r="D2" s="44"/>
      <c r="E2" s="44"/>
      <c r="F2" s="44"/>
      <c r="G2" s="44"/>
      <c r="H2" s="44"/>
    </row>
    <row r="3" spans="1:13" x14ac:dyDescent="0.3">
      <c r="A3" s="3"/>
      <c r="B3" s="3"/>
      <c r="C3" s="3"/>
      <c r="D3" s="3"/>
      <c r="E3" s="3"/>
      <c r="F3" s="3"/>
      <c r="G3" s="4"/>
      <c r="H3" s="5"/>
    </row>
    <row r="4" spans="1:13" ht="15.6" x14ac:dyDescent="0.3">
      <c r="A4" s="3" t="s">
        <v>31</v>
      </c>
      <c r="B4" s="3"/>
      <c r="C4" s="3"/>
      <c r="D4" s="3"/>
      <c r="E4" s="3"/>
      <c r="F4" s="3"/>
      <c r="G4" s="4"/>
      <c r="H4" s="6">
        <v>246220322</v>
      </c>
      <c r="J4" s="7"/>
    </row>
    <row r="5" spans="1:13" x14ac:dyDescent="0.3">
      <c r="A5" s="3"/>
      <c r="B5" s="3"/>
      <c r="C5" s="3"/>
      <c r="D5" s="3"/>
      <c r="E5" s="3"/>
      <c r="F5" s="3"/>
      <c r="G5" s="4"/>
      <c r="H5" s="5"/>
    </row>
    <row r="6" spans="1:13" x14ac:dyDescent="0.3">
      <c r="A6" s="8" t="s">
        <v>1</v>
      </c>
      <c r="B6" s="9" t="s">
        <v>2</v>
      </c>
      <c r="C6" s="3"/>
      <c r="D6" s="3"/>
      <c r="E6" s="3"/>
      <c r="F6" s="3"/>
      <c r="G6" s="3"/>
      <c r="H6" s="3"/>
      <c r="J6" s="10"/>
    </row>
    <row r="7" spans="1:13" x14ac:dyDescent="0.3">
      <c r="A7" s="8" t="s">
        <v>3</v>
      </c>
      <c r="B7" s="8" t="s">
        <v>4</v>
      </c>
      <c r="C7" s="3"/>
      <c r="D7" s="3"/>
      <c r="E7" s="3"/>
      <c r="F7" s="3"/>
      <c r="G7" s="3"/>
      <c r="H7" s="3"/>
    </row>
    <row r="8" spans="1:13" x14ac:dyDescent="0.3">
      <c r="A8" s="3"/>
      <c r="B8" s="3"/>
      <c r="C8" s="3"/>
      <c r="D8" s="3"/>
      <c r="E8" s="3"/>
      <c r="F8" s="3"/>
      <c r="G8" s="3"/>
      <c r="H8" s="3"/>
    </row>
    <row r="9" spans="1:13" ht="30.6" x14ac:dyDescent="0.3">
      <c r="A9" s="45" t="s">
        <v>5</v>
      </c>
      <c r="B9" s="45"/>
      <c r="C9" s="11" t="s">
        <v>6</v>
      </c>
      <c r="D9" s="11" t="s">
        <v>20</v>
      </c>
      <c r="E9" s="11" t="s">
        <v>34</v>
      </c>
      <c r="F9" s="30" t="s">
        <v>21</v>
      </c>
      <c r="G9" s="30" t="s">
        <v>7</v>
      </c>
      <c r="H9" s="30" t="s">
        <v>8</v>
      </c>
      <c r="J9" s="10"/>
    </row>
    <row r="10" spans="1:13" x14ac:dyDescent="0.3">
      <c r="A10" s="54" t="s">
        <v>46</v>
      </c>
      <c r="B10" s="55"/>
      <c r="C10" s="31">
        <v>1</v>
      </c>
      <c r="D10" s="32">
        <v>0.5</v>
      </c>
      <c r="E10" s="33">
        <v>3500000</v>
      </c>
      <c r="F10" s="39">
        <v>4</v>
      </c>
      <c r="G10" s="33">
        <f>ROUND(C10*D10*E10*F10,0)</f>
        <v>7000000</v>
      </c>
      <c r="H10" s="34">
        <f>G10/$H$4</f>
        <v>2.8429822295496794E-2</v>
      </c>
      <c r="I10" s="25"/>
      <c r="J10" s="24"/>
      <c r="M10" s="12"/>
    </row>
    <row r="11" spans="1:13" x14ac:dyDescent="0.3">
      <c r="A11" s="52" t="s">
        <v>47</v>
      </c>
      <c r="B11" s="53"/>
      <c r="C11" s="31">
        <v>1</v>
      </c>
      <c r="D11" s="32">
        <v>1</v>
      </c>
      <c r="E11" s="33">
        <v>2900000</v>
      </c>
      <c r="F11" s="39">
        <v>4</v>
      </c>
      <c r="G11" s="33">
        <f>ROUND(C11*D11*E11*F11,0)</f>
        <v>11600000</v>
      </c>
      <c r="H11" s="34">
        <f t="shared" ref="H11:H13" si="0">G11/$H$4</f>
        <v>4.711227694682326E-2</v>
      </c>
      <c r="I11" s="25"/>
      <c r="J11" s="24"/>
      <c r="M11" s="12"/>
    </row>
    <row r="12" spans="1:13" x14ac:dyDescent="0.3">
      <c r="A12" s="52" t="s">
        <v>44</v>
      </c>
      <c r="B12" s="53"/>
      <c r="C12" s="31">
        <v>1</v>
      </c>
      <c r="D12" s="32">
        <v>1</v>
      </c>
      <c r="E12" s="33">
        <v>1800000</v>
      </c>
      <c r="F12" s="39">
        <v>4</v>
      </c>
      <c r="G12" s="33">
        <f>ROUND(C12*D12*E12*F12,0)</f>
        <v>7200000</v>
      </c>
      <c r="H12" s="34">
        <f t="shared" si="0"/>
        <v>2.9242102932510988E-2</v>
      </c>
      <c r="I12" s="25"/>
      <c r="J12" s="24"/>
      <c r="M12" s="12"/>
    </row>
    <row r="13" spans="1:13" x14ac:dyDescent="0.3">
      <c r="A13" s="52" t="s">
        <v>45</v>
      </c>
      <c r="B13" s="53"/>
      <c r="C13" s="31">
        <v>1</v>
      </c>
      <c r="D13" s="32">
        <v>1</v>
      </c>
      <c r="E13" s="33">
        <f>0.01144*H4</f>
        <v>2816760.4836800001</v>
      </c>
      <c r="F13" s="39">
        <v>4</v>
      </c>
      <c r="G13" s="33">
        <f>ROUND(C13*D13*E13*F13,0)</f>
        <v>11267042</v>
      </c>
      <c r="H13" s="34">
        <f t="shared" si="0"/>
        <v>4.57600002651284E-2</v>
      </c>
      <c r="I13" s="25"/>
      <c r="J13" s="24"/>
      <c r="M13" s="12"/>
    </row>
    <row r="14" spans="1:13" x14ac:dyDescent="0.3">
      <c r="A14" s="35" t="s">
        <v>35</v>
      </c>
      <c r="B14" s="36"/>
      <c r="C14" s="36"/>
      <c r="D14" s="36"/>
      <c r="E14" s="36"/>
      <c r="F14" s="37"/>
      <c r="G14" s="33">
        <f>SUM(G10:G11)</f>
        <v>18600000</v>
      </c>
      <c r="H14" s="38">
        <f>SUM(H10:H13)</f>
        <v>0.15054420243995945</v>
      </c>
      <c r="J14" s="24"/>
    </row>
    <row r="15" spans="1:13" x14ac:dyDescent="0.3">
      <c r="A15" s="14"/>
      <c r="B15" s="14"/>
      <c r="C15" s="14"/>
      <c r="D15" s="14"/>
      <c r="E15" s="14"/>
      <c r="F15" s="15"/>
      <c r="G15" s="16"/>
      <c r="H15" s="17"/>
    </row>
    <row r="16" spans="1:13" x14ac:dyDescent="0.3">
      <c r="A16" s="8" t="s">
        <v>9</v>
      </c>
      <c r="B16" s="8" t="s">
        <v>10</v>
      </c>
      <c r="C16" s="3"/>
      <c r="D16" s="3"/>
      <c r="E16" s="3"/>
      <c r="F16" s="3"/>
      <c r="G16" s="3"/>
      <c r="H16" s="3"/>
    </row>
    <row r="17" spans="1:10" x14ac:dyDescent="0.3">
      <c r="A17" s="3"/>
      <c r="B17" s="3"/>
      <c r="C17" s="3"/>
      <c r="D17" s="3"/>
      <c r="E17" s="3"/>
      <c r="F17" s="3"/>
      <c r="G17" s="3"/>
      <c r="H17" s="3"/>
    </row>
    <row r="18" spans="1:10" x14ac:dyDescent="0.3">
      <c r="A18" s="3"/>
      <c r="B18" s="3" t="s">
        <v>30</v>
      </c>
      <c r="C18" s="3"/>
      <c r="D18" s="3"/>
      <c r="E18" s="3"/>
      <c r="F18" s="3"/>
      <c r="G18" s="18">
        <v>5.0000000000000001E-3</v>
      </c>
      <c r="H18" s="3"/>
    </row>
    <row r="19" spans="1:10" x14ac:dyDescent="0.3">
      <c r="A19" s="3"/>
      <c r="B19" s="3" t="s">
        <v>11</v>
      </c>
      <c r="C19" s="3"/>
      <c r="D19" s="3"/>
      <c r="E19" s="3"/>
      <c r="F19" s="3"/>
      <c r="G19" s="18">
        <v>6.4999999999999997E-3</v>
      </c>
      <c r="H19" s="3"/>
    </row>
    <row r="20" spans="1:10" x14ac:dyDescent="0.3">
      <c r="A20" s="3"/>
      <c r="B20" s="3"/>
      <c r="C20" s="3"/>
      <c r="D20" s="3"/>
      <c r="E20" s="3"/>
      <c r="F20" s="3"/>
      <c r="G20" s="3"/>
      <c r="H20" s="3"/>
      <c r="J20" s="10"/>
    </row>
    <row r="21" spans="1:10" x14ac:dyDescent="0.3">
      <c r="A21" s="8" t="s">
        <v>12</v>
      </c>
      <c r="B21" s="8" t="s">
        <v>13</v>
      </c>
      <c r="C21" s="3"/>
      <c r="D21" s="3"/>
      <c r="E21" s="3"/>
      <c r="F21" s="3"/>
      <c r="G21" s="3"/>
      <c r="H21" s="3"/>
    </row>
    <row r="22" spans="1:10" x14ac:dyDescent="0.3">
      <c r="A22" s="3"/>
      <c r="B22" s="3"/>
      <c r="C22" s="3"/>
      <c r="D22" s="3"/>
      <c r="E22" s="3"/>
      <c r="F22" s="3"/>
      <c r="G22" s="3"/>
      <c r="H22" s="3"/>
    </row>
    <row r="23" spans="1:10" x14ac:dyDescent="0.3">
      <c r="A23" s="3"/>
      <c r="B23" s="3" t="s">
        <v>22</v>
      </c>
      <c r="C23" s="3"/>
      <c r="D23" s="3"/>
      <c r="E23" s="3"/>
      <c r="F23" s="3"/>
      <c r="G23" s="18">
        <v>0.02</v>
      </c>
      <c r="H23" s="3"/>
    </row>
    <row r="24" spans="1:10" x14ac:dyDescent="0.3">
      <c r="A24" s="3"/>
      <c r="B24" s="3" t="s">
        <v>23</v>
      </c>
      <c r="C24" s="3"/>
      <c r="D24" s="3"/>
      <c r="E24" s="3"/>
      <c r="F24" s="3"/>
      <c r="G24" s="18">
        <v>5.0000000000000001E-3</v>
      </c>
      <c r="H24" s="3"/>
    </row>
    <row r="25" spans="1:10" x14ac:dyDescent="0.3">
      <c r="A25" s="3"/>
      <c r="B25" s="3" t="s">
        <v>24</v>
      </c>
      <c r="C25" s="3"/>
      <c r="D25" s="3"/>
      <c r="E25" s="3"/>
      <c r="F25" s="3"/>
      <c r="G25" s="18">
        <v>8.0000000000000002E-3</v>
      </c>
      <c r="H25" s="3"/>
    </row>
    <row r="26" spans="1:10" x14ac:dyDescent="0.3">
      <c r="A26" s="3"/>
      <c r="B26" s="3" t="s">
        <v>33</v>
      </c>
      <c r="C26" s="3"/>
      <c r="D26" s="3"/>
      <c r="E26" s="3"/>
      <c r="F26" s="3"/>
      <c r="G26" s="18">
        <v>0.01</v>
      </c>
      <c r="H26" s="3"/>
    </row>
    <row r="27" spans="1:10" x14ac:dyDescent="0.3">
      <c r="A27" s="3"/>
      <c r="B27" s="3"/>
      <c r="C27" s="3"/>
      <c r="D27" s="3"/>
      <c r="E27" s="3"/>
      <c r="F27" s="3"/>
      <c r="G27" s="18"/>
      <c r="H27" s="3"/>
    </row>
    <row r="28" spans="1:10" x14ac:dyDescent="0.3">
      <c r="A28" s="8" t="s">
        <v>25</v>
      </c>
      <c r="B28" s="8" t="s">
        <v>26</v>
      </c>
      <c r="C28" s="3"/>
      <c r="D28" s="3"/>
      <c r="E28" s="3"/>
      <c r="F28" s="3"/>
      <c r="G28" s="3"/>
      <c r="H28" s="3"/>
    </row>
    <row r="29" spans="1:10" x14ac:dyDescent="0.3">
      <c r="A29" s="3"/>
      <c r="B29" s="3"/>
      <c r="C29" s="3"/>
      <c r="D29" s="3"/>
      <c r="E29" s="3"/>
      <c r="F29" s="3"/>
      <c r="G29" s="3"/>
      <c r="H29" s="3"/>
    </row>
    <row r="30" spans="1:10" x14ac:dyDescent="0.3">
      <c r="A30" s="3"/>
      <c r="B30" s="3" t="s">
        <v>27</v>
      </c>
      <c r="C30" s="3"/>
      <c r="D30" s="3"/>
      <c r="E30" s="3"/>
      <c r="F30" s="3"/>
      <c r="G30" s="18">
        <v>0.03</v>
      </c>
      <c r="H30" s="3"/>
    </row>
    <row r="31" spans="1:10" x14ac:dyDescent="0.3">
      <c r="A31" s="3"/>
      <c r="B31" s="3"/>
      <c r="C31" s="3"/>
      <c r="D31" s="3"/>
      <c r="E31" s="3"/>
      <c r="F31" s="3"/>
      <c r="G31" s="18"/>
      <c r="H31" s="3"/>
    </row>
    <row r="32" spans="1:10" x14ac:dyDescent="0.3">
      <c r="A32" s="8" t="s">
        <v>43</v>
      </c>
      <c r="B32" s="8" t="s">
        <v>42</v>
      </c>
      <c r="C32" s="3"/>
      <c r="D32" s="3"/>
      <c r="E32" s="3"/>
      <c r="F32" s="3"/>
      <c r="G32" s="3"/>
      <c r="H32" s="3"/>
      <c r="I32" s="12"/>
    </row>
    <row r="33" spans="1:10" x14ac:dyDescent="0.3">
      <c r="A33" s="3"/>
      <c r="B33" s="3"/>
      <c r="C33" s="3"/>
      <c r="D33" s="3"/>
      <c r="E33" s="3"/>
      <c r="F33" s="3"/>
      <c r="G33" s="3"/>
      <c r="H33" s="3"/>
    </row>
    <row r="34" spans="1:10" x14ac:dyDescent="0.3">
      <c r="A34" s="3"/>
      <c r="B34" s="3" t="s">
        <v>36</v>
      </c>
      <c r="C34" s="3"/>
      <c r="D34" s="3"/>
      <c r="E34" s="3"/>
      <c r="F34" s="3"/>
      <c r="G34" s="18">
        <v>1.4999999999999999E-2</v>
      </c>
      <c r="H34" s="3"/>
    </row>
    <row r="35" spans="1:10" x14ac:dyDescent="0.3">
      <c r="A35" s="3"/>
      <c r="B35" s="3"/>
      <c r="C35" s="3"/>
      <c r="D35" s="3"/>
      <c r="E35" s="3"/>
      <c r="F35" s="3"/>
      <c r="G35" s="18"/>
      <c r="H35" s="3"/>
    </row>
    <row r="36" spans="1:10" x14ac:dyDescent="0.3">
      <c r="A36" s="3"/>
      <c r="B36" s="8" t="s">
        <v>29</v>
      </c>
      <c r="C36" s="8"/>
      <c r="D36" s="8"/>
      <c r="E36" s="8"/>
      <c r="F36" s="8"/>
      <c r="G36" s="13">
        <f>SUM(G18:G34)</f>
        <v>9.9499999999999991E-2</v>
      </c>
      <c r="H36" s="3"/>
    </row>
    <row r="37" spans="1:10" x14ac:dyDescent="0.3">
      <c r="A37" s="3"/>
      <c r="B37" s="8"/>
      <c r="C37" s="8"/>
      <c r="D37" s="8"/>
      <c r="E37" s="8"/>
      <c r="F37" s="8"/>
      <c r="G37" s="17"/>
      <c r="H37" s="3"/>
    </row>
    <row r="38" spans="1:10" x14ac:dyDescent="0.3">
      <c r="A38" s="3"/>
      <c r="B38" s="8" t="s">
        <v>28</v>
      </c>
      <c r="C38" s="8"/>
      <c r="D38" s="8"/>
      <c r="E38" s="8"/>
      <c r="F38" s="8"/>
      <c r="G38" s="17">
        <f>H14+G36</f>
        <v>0.25004420243995945</v>
      </c>
      <c r="H38" s="26"/>
      <c r="I38" s="27"/>
      <c r="J38" s="28"/>
    </row>
    <row r="39" spans="1:10" x14ac:dyDescent="0.3">
      <c r="A39" s="3"/>
      <c r="B39" s="3"/>
      <c r="C39" s="3"/>
      <c r="D39" s="3"/>
      <c r="E39" s="3"/>
      <c r="F39" s="3"/>
      <c r="G39" s="3"/>
      <c r="H39" s="3"/>
    </row>
    <row r="40" spans="1:10" x14ac:dyDescent="0.3">
      <c r="A40" s="3"/>
      <c r="B40" s="3"/>
      <c r="C40" s="3"/>
      <c r="D40" s="3"/>
      <c r="E40" s="3"/>
      <c r="F40" s="3"/>
      <c r="G40" s="3"/>
      <c r="H40" s="3"/>
    </row>
    <row r="41" spans="1:10" x14ac:dyDescent="0.3">
      <c r="A41" s="8" t="s">
        <v>15</v>
      </c>
      <c r="B41" s="60" t="s">
        <v>16</v>
      </c>
      <c r="C41" s="61"/>
      <c r="D41" s="61"/>
      <c r="E41" s="61"/>
      <c r="F41" s="61"/>
      <c r="G41" s="62"/>
      <c r="H41" s="3"/>
    </row>
    <row r="42" spans="1:10" ht="41.25" customHeight="1" x14ac:dyDescent="0.3">
      <c r="A42" s="3"/>
      <c r="B42" s="63" t="s">
        <v>37</v>
      </c>
      <c r="C42" s="63"/>
      <c r="D42" s="63"/>
      <c r="E42" s="63"/>
      <c r="F42" s="63"/>
      <c r="G42" s="63"/>
      <c r="H42" s="3"/>
    </row>
    <row r="43" spans="1:10" x14ac:dyDescent="0.3">
      <c r="A43" s="3"/>
      <c r="B43" s="3"/>
      <c r="C43" s="3"/>
      <c r="D43" s="3"/>
      <c r="E43" s="3"/>
      <c r="F43" s="3"/>
      <c r="G43" s="3"/>
      <c r="H43" s="3"/>
    </row>
    <row r="44" spans="1:10" x14ac:dyDescent="0.3">
      <c r="A44" s="8" t="s">
        <v>17</v>
      </c>
      <c r="B44" s="60" t="s">
        <v>18</v>
      </c>
      <c r="C44" s="61"/>
      <c r="D44" s="61"/>
      <c r="E44" s="61"/>
      <c r="F44" s="61"/>
      <c r="G44" s="62"/>
      <c r="H44" s="3"/>
    </row>
    <row r="45" spans="1:10" ht="40.5" customHeight="1" x14ac:dyDescent="0.3">
      <c r="A45" s="3"/>
      <c r="B45" s="63" t="s">
        <v>38</v>
      </c>
      <c r="C45" s="63"/>
      <c r="D45" s="63"/>
      <c r="E45" s="63"/>
      <c r="F45" s="63"/>
      <c r="G45" s="63"/>
      <c r="H45" s="3"/>
    </row>
    <row r="46" spans="1:10" x14ac:dyDescent="0.3">
      <c r="A46" s="3"/>
      <c r="B46" s="19"/>
      <c r="C46" s="19"/>
      <c r="D46" s="19"/>
      <c r="E46" s="19"/>
      <c r="F46" s="19"/>
      <c r="G46" s="3"/>
      <c r="H46" s="3"/>
    </row>
    <row r="47" spans="1:10" x14ac:dyDescent="0.3">
      <c r="A47" s="3"/>
      <c r="B47" s="46" t="s">
        <v>19</v>
      </c>
      <c r="C47" s="47"/>
      <c r="D47" s="47"/>
      <c r="E47" s="47"/>
      <c r="F47" s="48"/>
      <c r="G47" s="20" t="s">
        <v>14</v>
      </c>
      <c r="H47" s="3"/>
    </row>
    <row r="48" spans="1:10" x14ac:dyDescent="0.3">
      <c r="A48" s="3"/>
      <c r="B48" s="49" t="s">
        <v>39</v>
      </c>
      <c r="C48" s="50"/>
      <c r="D48" s="50"/>
      <c r="E48" s="50"/>
      <c r="F48" s="51"/>
      <c r="G48" s="21">
        <f>G38</f>
        <v>0.25004420243995945</v>
      </c>
      <c r="H48" s="3"/>
    </row>
    <row r="49" spans="1:8" x14ac:dyDescent="0.3">
      <c r="A49" s="3"/>
      <c r="B49" s="49" t="s">
        <v>40</v>
      </c>
      <c r="C49" s="50"/>
      <c r="D49" s="50"/>
      <c r="E49" s="50"/>
      <c r="F49" s="51"/>
      <c r="G49" s="21">
        <v>0.02</v>
      </c>
      <c r="H49" s="3"/>
    </row>
    <row r="50" spans="1:8" x14ac:dyDescent="0.3">
      <c r="A50" s="3"/>
      <c r="B50" s="56" t="s">
        <v>41</v>
      </c>
      <c r="C50" s="56"/>
      <c r="D50" s="56"/>
      <c r="E50" s="56"/>
      <c r="F50" s="56"/>
      <c r="G50" s="21">
        <v>0.05</v>
      </c>
      <c r="H50" s="3"/>
    </row>
    <row r="51" spans="1:8" x14ac:dyDescent="0.3">
      <c r="A51" s="3"/>
      <c r="B51" s="19"/>
      <c r="C51" s="19"/>
      <c r="D51" s="19"/>
      <c r="E51" s="19"/>
      <c r="F51" s="19"/>
      <c r="G51" s="29"/>
      <c r="H51" s="3"/>
    </row>
    <row r="52" spans="1:8" x14ac:dyDescent="0.3">
      <c r="A52" s="3"/>
      <c r="B52" s="57" t="s">
        <v>32</v>
      </c>
      <c r="C52" s="58"/>
      <c r="D52" s="58"/>
      <c r="E52" s="58"/>
      <c r="F52" s="59"/>
      <c r="G52" s="22">
        <f>SUM(G48:G51)</f>
        <v>0.32004420243995946</v>
      </c>
      <c r="H52" s="3"/>
    </row>
    <row r="55" spans="1:8" x14ac:dyDescent="0.3">
      <c r="B55" s="23"/>
      <c r="C55" s="23"/>
      <c r="D55" s="23"/>
      <c r="E55" s="23"/>
    </row>
    <row r="56" spans="1:8" x14ac:dyDescent="0.3">
      <c r="B56" s="1"/>
    </row>
  </sheetData>
  <mergeCells count="16">
    <mergeCell ref="B49:F49"/>
    <mergeCell ref="B50:F50"/>
    <mergeCell ref="B52:F52"/>
    <mergeCell ref="B41:G41"/>
    <mergeCell ref="B44:G44"/>
    <mergeCell ref="B42:G42"/>
    <mergeCell ref="B45:G45"/>
    <mergeCell ref="A1:H1"/>
    <mergeCell ref="A2:H2"/>
    <mergeCell ref="A9:B9"/>
    <mergeCell ref="B47:F47"/>
    <mergeCell ref="B48:F48"/>
    <mergeCell ref="A13:B13"/>
    <mergeCell ref="A12:B12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scale="58" orientation="portrait" r:id="rId1"/>
  <rowBreaks count="1" manualBreakCount="1">
    <brk id="39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A.I.U.</vt:lpstr>
      <vt:lpstr>A.I.U.!Área_de_impresión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</dc:creator>
  <cp:lastModifiedBy>edgar</cp:lastModifiedBy>
  <cp:lastPrinted>2021-07-01T19:45:06Z</cp:lastPrinted>
  <dcterms:created xsi:type="dcterms:W3CDTF">2013-09-24T20:00:51Z</dcterms:created>
  <dcterms:modified xsi:type="dcterms:W3CDTF">2022-02-23T15:46:36Z</dcterms:modified>
</cp:coreProperties>
</file>