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rcurio\grupo de adquisiciones\PROCESOS CONTRACTUALES 2019\SEGURIDAD Y CONVIVENCIA\VIVERES CARCEL\Análisis financiero\"/>
    </mc:Choice>
  </mc:AlternateContent>
  <bookViews>
    <workbookView xWindow="0" yWindow="0" windowWidth="28800" windowHeight="13125" tabRatio="780"/>
  </bookViews>
  <sheets>
    <sheet name="invitacion" sheetId="16" r:id="rId1"/>
  </sheets>
  <definedNames>
    <definedName name="_xlnm.Print_Titles" localSheetId="0">invitacion!$1:$12</definedName>
  </definedNames>
  <calcPr calcId="152511"/>
</workbook>
</file>

<file path=xl/calcChain.xml><?xml version="1.0" encoding="utf-8"?>
<calcChain xmlns="http://schemas.openxmlformats.org/spreadsheetml/2006/main">
  <c r="G14" i="16" l="1"/>
  <c r="H14" i="16"/>
  <c r="I14" i="16"/>
  <c r="J14" i="16"/>
  <c r="K14" i="16" s="1"/>
  <c r="G15" i="16"/>
  <c r="H15" i="16"/>
  <c r="I15" i="16"/>
  <c r="K15" i="16" s="1"/>
  <c r="J15" i="16"/>
  <c r="G16" i="16"/>
  <c r="I16" i="16" s="1"/>
  <c r="K16" i="16" s="1"/>
  <c r="H16" i="16"/>
  <c r="J16" i="16"/>
  <c r="G17" i="16"/>
  <c r="H17" i="16" s="1"/>
  <c r="J17" i="16"/>
  <c r="G18" i="16"/>
  <c r="H18" i="16"/>
  <c r="I18" i="16"/>
  <c r="J18" i="16"/>
  <c r="K18" i="16" s="1"/>
  <c r="G19" i="16"/>
  <c r="H19" i="16"/>
  <c r="I19" i="16"/>
  <c r="K19" i="16" s="1"/>
  <c r="J19" i="16"/>
  <c r="G20" i="16"/>
  <c r="I20" i="16" s="1"/>
  <c r="K20" i="16" s="1"/>
  <c r="H20" i="16"/>
  <c r="J20" i="16"/>
  <c r="G21" i="16"/>
  <c r="H21" i="16" s="1"/>
  <c r="J21" i="16"/>
  <c r="G22" i="16"/>
  <c r="H22" i="16"/>
  <c r="I22" i="16"/>
  <c r="J22" i="16"/>
  <c r="K22" i="16" s="1"/>
  <c r="G23" i="16"/>
  <c r="H23" i="16"/>
  <c r="I23" i="16"/>
  <c r="K23" i="16" s="1"/>
  <c r="J23" i="16"/>
  <c r="G24" i="16"/>
  <c r="I24" i="16" s="1"/>
  <c r="K24" i="16" s="1"/>
  <c r="H24" i="16"/>
  <c r="J24" i="16"/>
  <c r="G25" i="16"/>
  <c r="H25" i="16" s="1"/>
  <c r="J25" i="16"/>
  <c r="G26" i="16"/>
  <c r="H26" i="16"/>
  <c r="I26" i="16"/>
  <c r="J26" i="16"/>
  <c r="K26" i="16" s="1"/>
  <c r="G27" i="16"/>
  <c r="H27" i="16"/>
  <c r="I27" i="16"/>
  <c r="K27" i="16" s="1"/>
  <c r="J27" i="16"/>
  <c r="G28" i="16"/>
  <c r="I28" i="16" s="1"/>
  <c r="K28" i="16" s="1"/>
  <c r="H28" i="16"/>
  <c r="J28" i="16"/>
  <c r="G29" i="16"/>
  <c r="H29" i="16" s="1"/>
  <c r="J29" i="16"/>
  <c r="G30" i="16"/>
  <c r="H30" i="16"/>
  <c r="I30" i="16"/>
  <c r="J30" i="16"/>
  <c r="K30" i="16" s="1"/>
  <c r="G31" i="16"/>
  <c r="H31" i="16"/>
  <c r="I31" i="16"/>
  <c r="K31" i="16" s="1"/>
  <c r="J31" i="16"/>
  <c r="G32" i="16"/>
  <c r="I32" i="16" s="1"/>
  <c r="K32" i="16" s="1"/>
  <c r="H32" i="16"/>
  <c r="J32" i="16"/>
  <c r="G33" i="16"/>
  <c r="H33" i="16" s="1"/>
  <c r="J33" i="16"/>
  <c r="G34" i="16"/>
  <c r="H34" i="16"/>
  <c r="I34" i="16"/>
  <c r="J34" i="16"/>
  <c r="K34" i="16" s="1"/>
  <c r="G35" i="16"/>
  <c r="H35" i="16"/>
  <c r="I35" i="16"/>
  <c r="K35" i="16" s="1"/>
  <c r="J35" i="16"/>
  <c r="G36" i="16"/>
  <c r="I36" i="16" s="1"/>
  <c r="K36" i="16" s="1"/>
  <c r="H36" i="16"/>
  <c r="J36" i="16"/>
  <c r="G37" i="16"/>
  <c r="H37" i="16" s="1"/>
  <c r="J37" i="16"/>
  <c r="G38" i="16"/>
  <c r="H38" i="16"/>
  <c r="I38" i="16"/>
  <c r="J38" i="16"/>
  <c r="K38" i="16" s="1"/>
  <c r="G39" i="16"/>
  <c r="H39" i="16"/>
  <c r="I39" i="16"/>
  <c r="K39" i="16" s="1"/>
  <c r="J39" i="16"/>
  <c r="G40" i="16"/>
  <c r="I40" i="16" s="1"/>
  <c r="K40" i="16" s="1"/>
  <c r="H40" i="16"/>
  <c r="J40" i="16"/>
  <c r="G41" i="16"/>
  <c r="J41" i="16"/>
  <c r="G42" i="16"/>
  <c r="H42" i="16"/>
  <c r="I42" i="16"/>
  <c r="J42" i="16"/>
  <c r="K42" i="16" s="1"/>
  <c r="G43" i="16"/>
  <c r="H43" i="16"/>
  <c r="I43" i="16"/>
  <c r="K43" i="16" s="1"/>
  <c r="J43" i="16"/>
  <c r="G44" i="16"/>
  <c r="I44" i="16" s="1"/>
  <c r="K44" i="16" s="1"/>
  <c r="H44" i="16"/>
  <c r="J44" i="16"/>
  <c r="G45" i="16"/>
  <c r="J45" i="16"/>
  <c r="G46" i="16"/>
  <c r="H46" i="16"/>
  <c r="I46" i="16"/>
  <c r="J46" i="16"/>
  <c r="K46" i="16" s="1"/>
  <c r="G47" i="16"/>
  <c r="H47" i="16"/>
  <c r="I47" i="16"/>
  <c r="K47" i="16" s="1"/>
  <c r="J47" i="16"/>
  <c r="G48" i="16"/>
  <c r="I48" i="16" s="1"/>
  <c r="K48" i="16" s="1"/>
  <c r="H48" i="16"/>
  <c r="J48" i="16"/>
  <c r="G49" i="16"/>
  <c r="J49" i="16"/>
  <c r="G50" i="16"/>
  <c r="H50" i="16"/>
  <c r="I50" i="16"/>
  <c r="J50" i="16"/>
  <c r="K50" i="16" s="1"/>
  <c r="G51" i="16"/>
  <c r="H51" i="16"/>
  <c r="I51" i="16"/>
  <c r="K51" i="16" s="1"/>
  <c r="J51" i="16"/>
  <c r="G52" i="16"/>
  <c r="I52" i="16" s="1"/>
  <c r="K52" i="16" s="1"/>
  <c r="H52" i="16"/>
  <c r="J52" i="16"/>
  <c r="G53" i="16"/>
  <c r="J53" i="16"/>
  <c r="G54" i="16"/>
  <c r="H54" i="16"/>
  <c r="I54" i="16"/>
  <c r="J54" i="16"/>
  <c r="K54" i="16" s="1"/>
  <c r="G55" i="16"/>
  <c r="H55" i="16"/>
  <c r="I55" i="16"/>
  <c r="K55" i="16" s="1"/>
  <c r="J55" i="16"/>
  <c r="G56" i="16"/>
  <c r="I56" i="16" s="1"/>
  <c r="K56" i="16" s="1"/>
  <c r="H56" i="16"/>
  <c r="J56" i="16"/>
  <c r="G57" i="16"/>
  <c r="J57" i="16"/>
  <c r="G58" i="16"/>
  <c r="H58" i="16" s="1"/>
  <c r="J58" i="16"/>
  <c r="G59" i="16"/>
  <c r="H59" i="16"/>
  <c r="I59" i="16"/>
  <c r="K59" i="16" s="1"/>
  <c r="J59" i="16"/>
  <c r="G60" i="16"/>
  <c r="I60" i="16" s="1"/>
  <c r="K60" i="16" s="1"/>
  <c r="H60" i="16"/>
  <c r="J60" i="16"/>
  <c r="G61" i="16"/>
  <c r="J61" i="16"/>
  <c r="G62" i="16"/>
  <c r="H62" i="16"/>
  <c r="I62" i="16"/>
  <c r="J62" i="16"/>
  <c r="K62" i="16" s="1"/>
  <c r="G63" i="16"/>
  <c r="H63" i="16"/>
  <c r="I63" i="16"/>
  <c r="K63" i="16" s="1"/>
  <c r="J63" i="16"/>
  <c r="G64" i="16"/>
  <c r="I64" i="16" s="1"/>
  <c r="K64" i="16" s="1"/>
  <c r="H64" i="16"/>
  <c r="J64" i="16"/>
  <c r="G65" i="16"/>
  <c r="J65" i="16"/>
  <c r="G66" i="16"/>
  <c r="H66" i="16"/>
  <c r="I66" i="16"/>
  <c r="J66" i="16"/>
  <c r="K66" i="16" s="1"/>
  <c r="G67" i="16"/>
  <c r="H67" i="16"/>
  <c r="I67" i="16"/>
  <c r="K67" i="16" s="1"/>
  <c r="J67" i="16"/>
  <c r="G68" i="16"/>
  <c r="I68" i="16" s="1"/>
  <c r="K68" i="16" s="1"/>
  <c r="H68" i="16"/>
  <c r="J68" i="16"/>
  <c r="G69" i="16"/>
  <c r="J69" i="16"/>
  <c r="I58" i="16" l="1"/>
  <c r="K58" i="16"/>
  <c r="H69" i="16"/>
  <c r="I69" i="16"/>
  <c r="K69" i="16" s="1"/>
  <c r="H61" i="16"/>
  <c r="I61" i="16"/>
  <c r="K61" i="16" s="1"/>
  <c r="H53" i="16"/>
  <c r="I53" i="16"/>
  <c r="K53" i="16" s="1"/>
  <c r="H45" i="16"/>
  <c r="I45" i="16"/>
  <c r="K45" i="16" s="1"/>
  <c r="H65" i="16"/>
  <c r="I65" i="16"/>
  <c r="K65" i="16" s="1"/>
  <c r="H57" i="16"/>
  <c r="I57" i="16"/>
  <c r="K57" i="16" s="1"/>
  <c r="H49" i="16"/>
  <c r="I49" i="16"/>
  <c r="K49" i="16" s="1"/>
  <c r="H41" i="16"/>
  <c r="I41" i="16"/>
  <c r="K41" i="16" s="1"/>
  <c r="I37" i="16"/>
  <c r="K37" i="16" s="1"/>
  <c r="I33" i="16"/>
  <c r="K33" i="16" s="1"/>
  <c r="I29" i="16"/>
  <c r="K29" i="16" s="1"/>
  <c r="I25" i="16"/>
  <c r="K25" i="16" s="1"/>
  <c r="I21" i="16"/>
  <c r="K21" i="16" s="1"/>
  <c r="I17" i="16"/>
  <c r="K17" i="16" s="1"/>
  <c r="J13" i="16"/>
  <c r="J70" i="16" s="1"/>
  <c r="G13" i="16" l="1"/>
  <c r="H13" i="16" l="1"/>
  <c r="H70" i="16" s="1"/>
  <c r="G70" i="16"/>
  <c r="I13" i="16"/>
  <c r="K13" i="16" l="1"/>
  <c r="K70" i="16" s="1"/>
  <c r="I70" i="16"/>
</calcChain>
</file>

<file path=xl/sharedStrings.xml><?xml version="1.0" encoding="utf-8"?>
<sst xmlns="http://schemas.openxmlformats.org/spreadsheetml/2006/main" count="159" uniqueCount="108">
  <si>
    <t>PROVEEDOR:</t>
  </si>
  <si>
    <t>NIT:</t>
  </si>
  <si>
    <t>CONTACTO:</t>
  </si>
  <si>
    <t>DESCRIPCIÓN DEL BIEN</t>
  </si>
  <si>
    <t>%IVA</t>
  </si>
  <si>
    <t>TOTALES</t>
  </si>
  <si>
    <t>Plazo de Entrega:</t>
  </si>
  <si>
    <t>Forma de Pago:</t>
  </si>
  <si>
    <t>_________________________________________________________</t>
  </si>
  <si>
    <t>Firma del Representante Legal y sello de la empresa</t>
  </si>
  <si>
    <t>Página: 1 de 1</t>
  </si>
  <si>
    <t>VALOR IVA</t>
  </si>
  <si>
    <t>VALOR TOTAL IVA</t>
  </si>
  <si>
    <t xml:space="preserve">VALOR TOTAL ANTES DE IVA </t>
  </si>
  <si>
    <t>Observaciones:</t>
  </si>
  <si>
    <t>OBJETO:</t>
  </si>
  <si>
    <t xml:space="preserve">N° PROCESO </t>
  </si>
  <si>
    <t>C.C.</t>
  </si>
  <si>
    <t xml:space="preserve">CORREO ELECTRÓNICO: </t>
  </si>
  <si>
    <t>UNIDAD DE MANEJO</t>
  </si>
  <si>
    <t>PROPUESTA ECONÓMICA</t>
  </si>
  <si>
    <t>TELÉFONO FIJO Y/O MOVIL:</t>
  </si>
  <si>
    <t>SEGÚN LA INDICADA EN AVISO DE INVITACIÓN</t>
  </si>
  <si>
    <t>CANTIDAD</t>
  </si>
  <si>
    <t xml:space="preserve">Todos los requerimientos para dicho proceso se deberan verificar en la invitación publica el cual esta publicada en la página www.contratos.gov.co y en las oficinas de la Direción de Compras del Municipio de Envigado ubicado en la Cr. 43 N°38 A Sur 50 Segundo Piso </t>
  </si>
  <si>
    <t>ÍTEM</t>
  </si>
  <si>
    <t>INDICAR EL REGIMEN AL CUAL PERTENECE</t>
  </si>
  <si>
    <t xml:space="preserve">   COMÚN _____    |    SIMPLIFICADO ______     |     OTRO_______ CUAL:</t>
  </si>
  <si>
    <t>Los precios unitarios a ofertar en el cuadro de propuesta económica para cada ítem no podrán superar el precio techo unitario establecido por la entidad so pena de causal de rechazo de la propuesta.</t>
  </si>
  <si>
    <t>VALOR TOTAL INCLUIDO IVA</t>
  </si>
  <si>
    <t xml:space="preserve">Tener en cuenta los Valores Asociados al Contrato según el Acuerdo Municipal 052 del 22 de diciembre de 2017 (Estatuto Tributario Municipal)  </t>
  </si>
  <si>
    <t xml:space="preserve">Código: </t>
  </si>
  <si>
    <t>Versión: 000</t>
  </si>
  <si>
    <t>PRECIO TECHO VALOR UNITARIO 
IVA INCLUIDO</t>
  </si>
  <si>
    <t xml:space="preserve">VALOR UNITARIO 
IVA INCLUIDO </t>
  </si>
  <si>
    <t>FORMATO ANEXO N°7
PROPUESTA ECONÓMICA
SELECCIÓN ABREVIADA / SUBASTA INVERSA PRESENCIAL</t>
  </si>
  <si>
    <t>KILO</t>
  </si>
  <si>
    <t>NOMBRE REPRESENTANTE LEGAL:</t>
  </si>
  <si>
    <t>ENV-10-30-0216-19</t>
  </si>
  <si>
    <t>SUMINISTRO Y DISTRIBUCIÓN SEMANAL DE CARNES PARA LA PREPARACIÓN DE LOS ALIMENTOS DE LOS INTERNOS DE LA CÁRCEL MUNICIPAL DE ENVIGADO DURANTE LA VIGENCIA 2019</t>
  </si>
  <si>
    <t>En todo caso de no utilizarse todo el recurso económico disponible, al terminar el plazo de ejecución, se liquidará el contrato con el saldo a favor del Municipio de Envigado.</t>
  </si>
  <si>
    <t xml:space="preserve">El contrato se adjudicará por el total del presupuesto oficial. </t>
  </si>
  <si>
    <t>Campos que deberan ser diligenciados por el oferente (Tener en cuenta porcentaje del IVA según el artículo a ofertar si aplica)</t>
  </si>
  <si>
    <t>Aceite vegetal x 3000 cc</t>
  </si>
  <si>
    <t>Arepa tela blanca grande paquete x 5 uds</t>
  </si>
  <si>
    <t>Azúcar blanca x arroba</t>
  </si>
  <si>
    <t>Chocolate x 125 grs</t>
  </si>
  <si>
    <t>Café granulado x 170 grs</t>
  </si>
  <si>
    <t>Caldo de gallina en cubo</t>
  </si>
  <si>
    <t>Condimento de Color x 70 grs</t>
  </si>
  <si>
    <t>Galletas de soda (3 tacos por 300 g)</t>
  </si>
  <si>
    <t>Huevos de gallina Panal x 30 unidades tipo (AA)</t>
  </si>
  <si>
    <t>Panela de primera calidad ld x 48 unidades</t>
  </si>
  <si>
    <t>Pasta alimenticia espaguetis x 250 grs</t>
  </si>
  <si>
    <t>Sal refinada 500 grs</t>
  </si>
  <si>
    <t>Salsa de tomate x 1000 grs</t>
  </si>
  <si>
    <t>Vinagre de frutas X 500 cc</t>
  </si>
  <si>
    <t>Papel aluminio x 20 mts</t>
  </si>
  <si>
    <t>Refresco en polvo unidad para 4 lts</t>
  </si>
  <si>
    <t>Arroz blanco seleccionado x arroba</t>
  </si>
  <si>
    <t>Frijol cargamanto rojo-seco</t>
  </si>
  <si>
    <t>Lenteja seleccionada bolsa por 500 g</t>
  </si>
  <si>
    <t>Papel higienico rollo industrial</t>
  </si>
  <si>
    <t>Pasta alimenticia fideos x 250 grs</t>
  </si>
  <si>
    <t>Detergente en polvo x 5000 grs</t>
  </si>
  <si>
    <t>Chorizo paquete por 500g con unidades por 50g aprox</t>
  </si>
  <si>
    <t>Jabon en barra para loza x 300 grs</t>
  </si>
  <si>
    <t>Jamon tajado en empaque de 500g</t>
  </si>
  <si>
    <t>Esponja abrasiva paquete x 6 uds</t>
  </si>
  <si>
    <t>Esponja alambre o brillo x 6 uds</t>
  </si>
  <si>
    <t>Leche en polvo x 1000 grs</t>
  </si>
  <si>
    <t>Mantequilla x 125 grs</t>
  </si>
  <si>
    <t>Gelatina diferentes sabores x 40grs</t>
  </si>
  <si>
    <t>Mayonesa x 1000 grs</t>
  </si>
  <si>
    <t>Repollo blanco - Lechuga batavia</t>
  </si>
  <si>
    <t>Pan dulce relleno de arequipe</t>
  </si>
  <si>
    <t>Bebida láctea dulce y saborizada</t>
  </si>
  <si>
    <t>Queso semiblando tipo cuajada</t>
  </si>
  <si>
    <t>Película extensible tipo vinipel</t>
  </si>
  <si>
    <t>Ajo seleccionado</t>
  </si>
  <si>
    <t>Arveja desgranada fresca</t>
  </si>
  <si>
    <t>Banano seleccionado</t>
  </si>
  <si>
    <t>Cebolla de huevo (cebolla cabezona blanca)</t>
  </si>
  <si>
    <t>Cebolla de rama (cebolla junca)</t>
  </si>
  <si>
    <t>Cilantro seleccionado</t>
  </si>
  <si>
    <t>Guayaba</t>
  </si>
  <si>
    <t>Mora</t>
  </si>
  <si>
    <t>Habichuela</t>
  </si>
  <si>
    <t>Limon Taiti seleccionado</t>
  </si>
  <si>
    <t>Manzana gala</t>
  </si>
  <si>
    <t>Papa capira</t>
  </si>
  <si>
    <t xml:space="preserve">Papa Criolla </t>
  </si>
  <si>
    <t>Tomate de arbol</t>
  </si>
  <si>
    <t>Guineo Seleccionado</t>
  </si>
  <si>
    <t>Platano harton maduro</t>
  </si>
  <si>
    <t>Remolacha</t>
  </si>
  <si>
    <t>Tomate chonto</t>
  </si>
  <si>
    <t>Yuca</t>
  </si>
  <si>
    <t>Zanahoria común</t>
  </si>
  <si>
    <t>Platano verde</t>
  </si>
  <si>
    <t xml:space="preserve">UNIDAD  </t>
  </si>
  <si>
    <t>PAQUETE</t>
  </si>
  <si>
    <t>ARROBA</t>
  </si>
  <si>
    <t>UNIDAD</t>
  </si>
  <si>
    <t>PANAL</t>
  </si>
  <si>
    <t>LIBRA</t>
  </si>
  <si>
    <t>Presupuesto oficial   
$420.000.000 INCLUIDO IVA</t>
  </si>
  <si>
    <t>VALOR UNITARIO ANTES DE IVA 
(digite los valores sin puntos ni comas)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</si>
</sst>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\ #,##0_);\(&quot;$&quot;\ #,##0\)"/>
    <numFmt numFmtId="165" formatCode="&quot;$&quot;\ #,##0_);[Red]\(&quot;$&quot;\ #,##0\)"/>
    <numFmt numFmtId="166" formatCode="_ * #,##0.00_ ;_ * \-#,##0.00_ ;_ * &quot;-&quot;??_ ;_ @_ "/>
    <numFmt numFmtId="167" formatCode="&quot;$&quot;\ #,##0.00_);\(&quot;$&quot;\ #,##0.00\)"/>
    <numFmt numFmtId="168" formatCode="&quot;$&quot;\ #,##0.00"/>
    <numFmt numFmtId="169" formatCode="&quot;$&quot;#,##0;[Red]\-&quot;$&quot;#,##0"/>
  </numFmts>
  <fonts count="1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u/>
      <sz val="12"/>
      <color theme="10"/>
      <name val="Arial Narrow"/>
      <family val="2"/>
    </font>
    <font>
      <b/>
      <u/>
      <sz val="12"/>
      <color theme="10"/>
      <name val="Arial Narrow"/>
      <family val="2"/>
    </font>
    <font>
      <b/>
      <sz val="14"/>
      <name val="Arial Narrow"/>
      <family val="2"/>
    </font>
    <font>
      <sz val="12"/>
      <color theme="1"/>
      <name val="Arial Narrow"/>
      <family val="2"/>
    </font>
    <font>
      <b/>
      <sz val="10"/>
      <name val="Arial Narrow"/>
      <family val="2"/>
    </font>
    <font>
      <sz val="12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1" fontId="6" fillId="0" borderId="0" xfId="0" applyNumberFormat="1" applyFont="1" applyAlignment="1" applyProtection="1">
      <alignment vertical="center"/>
      <protection locked="0"/>
    </xf>
    <xf numFmtId="0" fontId="5" fillId="0" borderId="30" xfId="0" applyFont="1" applyBorder="1" applyAlignment="1" applyProtection="1">
      <alignment horizontal="center" vertical="center"/>
    </xf>
    <xf numFmtId="0" fontId="5" fillId="2" borderId="34" xfId="0" applyFont="1" applyFill="1" applyBorder="1" applyAlignment="1" applyProtection="1">
      <alignment horizontal="center" vertical="center" wrapText="1"/>
    </xf>
    <xf numFmtId="1" fontId="5" fillId="2" borderId="34" xfId="0" applyNumberFormat="1" applyFont="1" applyFill="1" applyBorder="1" applyAlignment="1" applyProtection="1">
      <alignment horizontal="center" vertical="center"/>
    </xf>
    <xf numFmtId="0" fontId="5" fillId="2" borderId="35" xfId="0" applyFont="1" applyFill="1" applyBorder="1" applyAlignment="1" applyProtection="1">
      <alignment horizontal="center" vertical="center" wrapText="1"/>
    </xf>
    <xf numFmtId="164" fontId="5" fillId="2" borderId="1" xfId="0" applyNumberFormat="1" applyFont="1" applyFill="1" applyBorder="1" applyAlignment="1" applyProtection="1">
      <alignment horizontal="center" vertical="center"/>
    </xf>
    <xf numFmtId="164" fontId="5" fillId="2" borderId="1" xfId="1" applyNumberFormat="1" applyFont="1" applyFill="1" applyBorder="1" applyAlignment="1" applyProtection="1">
      <alignment horizontal="center" vertical="center"/>
    </xf>
    <xf numFmtId="0" fontId="10" fillId="0" borderId="31" xfId="0" applyFont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left" vertical="center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left" vertical="center"/>
    </xf>
    <xf numFmtId="0" fontId="5" fillId="3" borderId="11" xfId="0" applyFont="1" applyFill="1" applyBorder="1" applyAlignment="1" applyProtection="1">
      <alignment horizontal="center" vertical="center"/>
      <protection locked="0"/>
    </xf>
    <xf numFmtId="0" fontId="7" fillId="3" borderId="11" xfId="3" applyFont="1" applyFill="1" applyBorder="1" applyAlignment="1" applyProtection="1">
      <alignment vertical="center"/>
      <protection locked="0"/>
    </xf>
    <xf numFmtId="168" fontId="6" fillId="3" borderId="32" xfId="0" applyNumberFormat="1" applyFont="1" applyFill="1" applyBorder="1" applyAlignment="1" applyProtection="1">
      <alignment horizontal="center" vertical="center" wrapText="1"/>
      <protection locked="0"/>
    </xf>
    <xf numFmtId="9" fontId="6" fillId="3" borderId="31" xfId="4" applyFont="1" applyFill="1" applyBorder="1" applyAlignment="1" applyProtection="1">
      <alignment horizontal="center" vertical="center"/>
    </xf>
    <xf numFmtId="167" fontId="6" fillId="0" borderId="31" xfId="0" applyNumberFormat="1" applyFont="1" applyBorder="1" applyAlignment="1" applyProtection="1">
      <alignment horizontal="center" vertical="center" wrapText="1"/>
    </xf>
    <xf numFmtId="168" fontId="6" fillId="3" borderId="3" xfId="0" applyNumberFormat="1" applyFont="1" applyFill="1" applyBorder="1" applyAlignment="1" applyProtection="1">
      <alignment horizontal="center" vertical="center" wrapText="1"/>
      <protection locked="0"/>
    </xf>
    <xf numFmtId="9" fontId="6" fillId="3" borderId="1" xfId="4" applyFont="1" applyFill="1" applyBorder="1" applyAlignment="1" applyProtection="1">
      <alignment horizontal="center" vertical="center"/>
    </xf>
    <xf numFmtId="0" fontId="5" fillId="0" borderId="28" xfId="0" applyFont="1" applyBorder="1" applyAlignment="1" applyProtection="1">
      <alignment horizontal="left" vertical="center"/>
    </xf>
    <xf numFmtId="0" fontId="5" fillId="0" borderId="26" xfId="0" applyFont="1" applyBorder="1" applyAlignment="1" applyProtection="1">
      <alignment horizontal="left" vertical="center"/>
    </xf>
    <xf numFmtId="0" fontId="5" fillId="0" borderId="29" xfId="0" applyFont="1" applyBorder="1" applyAlignment="1" applyProtection="1">
      <alignment horizontal="left" vertical="center"/>
    </xf>
    <xf numFmtId="165" fontId="9" fillId="3" borderId="23" xfId="0" applyNumberFormat="1" applyFont="1" applyFill="1" applyBorder="1" applyAlignment="1" applyProtection="1">
      <alignment horizontal="center" vertical="center" wrapText="1"/>
    </xf>
    <xf numFmtId="165" fontId="9" fillId="3" borderId="6" xfId="0" applyNumberFormat="1" applyFont="1" applyFill="1" applyBorder="1" applyAlignment="1" applyProtection="1">
      <alignment horizontal="center" vertical="center" wrapText="1"/>
    </xf>
    <xf numFmtId="165" fontId="9" fillId="3" borderId="14" xfId="0" applyNumberFormat="1" applyFont="1" applyFill="1" applyBorder="1" applyAlignment="1" applyProtection="1">
      <alignment horizontal="center" vertical="center" wrapText="1"/>
    </xf>
    <xf numFmtId="165" fontId="9" fillId="3" borderId="16" xfId="0" applyNumberFormat="1" applyFont="1" applyFill="1" applyBorder="1" applyAlignment="1" applyProtection="1">
      <alignment horizontal="center" vertical="center" wrapText="1"/>
    </xf>
    <xf numFmtId="0" fontId="5" fillId="3" borderId="22" xfId="0" applyFont="1" applyFill="1" applyBorder="1" applyAlignment="1" applyProtection="1">
      <alignment horizontal="center" vertical="center"/>
      <protection locked="0"/>
    </xf>
    <xf numFmtId="0" fontId="5" fillId="3" borderId="17" xfId="0" applyFont="1" applyFill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left" vertical="center"/>
    </xf>
    <xf numFmtId="0" fontId="5" fillId="3" borderId="8" xfId="0" applyFont="1" applyFill="1" applyBorder="1" applyAlignment="1" applyProtection="1">
      <alignment horizontal="left" vertical="center"/>
    </xf>
    <xf numFmtId="0" fontId="9" fillId="0" borderId="1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left" vertical="center"/>
    </xf>
    <xf numFmtId="0" fontId="5" fillId="0" borderId="15" xfId="0" applyFont="1" applyBorder="1" applyAlignment="1" applyProtection="1">
      <alignment horizontal="left" vertical="center"/>
    </xf>
    <xf numFmtId="0" fontId="5" fillId="0" borderId="16" xfId="0" applyFont="1" applyBorder="1" applyAlignment="1" applyProtection="1">
      <alignment horizontal="left" vertical="center"/>
    </xf>
    <xf numFmtId="0" fontId="5" fillId="0" borderId="10" xfId="5" applyFont="1" applyBorder="1" applyAlignment="1" applyProtection="1">
      <alignment horizontal="left" vertical="center"/>
    </xf>
    <xf numFmtId="0" fontId="5" fillId="0" borderId="1" xfId="5" applyFont="1" applyBorder="1" applyAlignment="1" applyProtection="1">
      <alignment horizontal="left" vertical="center"/>
    </xf>
    <xf numFmtId="0" fontId="5" fillId="3" borderId="10" xfId="0" applyFont="1" applyFill="1" applyBorder="1" applyAlignment="1" applyProtection="1">
      <alignment horizontal="left" vertical="center"/>
    </xf>
    <xf numFmtId="0" fontId="5" fillId="3" borderId="1" xfId="0" applyFont="1" applyFill="1" applyBorder="1" applyAlignment="1" applyProtection="1">
      <alignment horizontal="left" vertical="center"/>
    </xf>
    <xf numFmtId="0" fontId="5" fillId="4" borderId="10" xfId="5" applyFont="1" applyFill="1" applyBorder="1" applyAlignment="1" applyProtection="1">
      <alignment horizontal="left" vertical="center"/>
    </xf>
    <xf numFmtId="0" fontId="5" fillId="4" borderId="1" xfId="5" applyFont="1" applyFill="1" applyBorder="1" applyAlignment="1" applyProtection="1">
      <alignment horizontal="left" vertical="center"/>
    </xf>
    <xf numFmtId="0" fontId="5" fillId="4" borderId="11" xfId="5" applyFont="1" applyFill="1" applyBorder="1" applyAlignment="1" applyProtection="1">
      <alignment horizontal="left" vertical="center"/>
    </xf>
    <xf numFmtId="0" fontId="5" fillId="2" borderId="1" xfId="0" applyFont="1" applyFill="1" applyBorder="1" applyAlignment="1" applyProtection="1">
      <alignment horizontal="right" vertical="center" wrapText="1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4" borderId="27" xfId="0" applyFont="1" applyFill="1" applyBorder="1" applyAlignment="1" applyProtection="1">
      <alignment horizontal="left" vertical="center"/>
    </xf>
    <xf numFmtId="0" fontId="5" fillId="4" borderId="5" xfId="0" applyFont="1" applyFill="1" applyBorder="1" applyAlignment="1" applyProtection="1">
      <alignment horizontal="left" vertical="center"/>
    </xf>
    <xf numFmtId="0" fontId="5" fillId="4" borderId="12" xfId="0" applyFont="1" applyFill="1" applyBorder="1" applyAlignment="1" applyProtection="1">
      <alignment horizontal="left" vertical="center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2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20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18" xfId="0" applyFont="1" applyFill="1" applyBorder="1" applyAlignment="1" applyProtection="1">
      <alignment horizontal="center" vertical="center" wrapText="1"/>
    </xf>
    <xf numFmtId="0" fontId="6" fillId="0" borderId="1" xfId="5" applyFont="1" applyBorder="1" applyAlignment="1" applyProtection="1">
      <alignment horizontal="left" vertical="center"/>
    </xf>
    <xf numFmtId="0" fontId="6" fillId="0" borderId="11" xfId="5" applyFont="1" applyBorder="1" applyAlignment="1" applyProtection="1">
      <alignment horizontal="left" vertical="center"/>
    </xf>
    <xf numFmtId="0" fontId="6" fillId="0" borderId="20" xfId="5" applyFont="1" applyBorder="1" applyAlignment="1" applyProtection="1">
      <alignment horizontal="left" vertical="center"/>
    </xf>
    <xf numFmtId="0" fontId="6" fillId="0" borderId="19" xfId="5" applyFont="1" applyBorder="1" applyAlignment="1" applyProtection="1">
      <alignment horizontal="left" vertical="center"/>
    </xf>
    <xf numFmtId="0" fontId="5" fillId="0" borderId="18" xfId="5" applyFont="1" applyBorder="1" applyAlignment="1" applyProtection="1">
      <alignment horizontal="left" vertical="center"/>
    </xf>
    <xf numFmtId="0" fontId="5" fillId="0" borderId="20" xfId="5" applyFont="1" applyBorder="1" applyAlignment="1" applyProtection="1">
      <alignment horizontal="left" vertical="center"/>
    </xf>
    <xf numFmtId="0" fontId="6" fillId="0" borderId="13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/>
    </xf>
    <xf numFmtId="0" fontId="6" fillId="0" borderId="2" xfId="0" applyFont="1" applyBorder="1" applyAlignment="1" applyProtection="1">
      <alignment horizontal="left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24" xfId="0" applyFont="1" applyFill="1" applyBorder="1" applyAlignment="1" applyProtection="1">
      <alignment horizontal="center" vertical="center" wrapText="1"/>
    </xf>
    <xf numFmtId="0" fontId="5" fillId="2" borderId="33" xfId="0" applyFont="1" applyFill="1" applyBorder="1" applyAlignment="1" applyProtection="1">
      <alignment horizontal="center" vertical="center" wrapText="1"/>
    </xf>
    <xf numFmtId="0" fontId="8" fillId="3" borderId="13" xfId="3" applyFont="1" applyFill="1" applyBorder="1" applyAlignment="1" applyProtection="1">
      <alignment vertical="center"/>
    </xf>
    <xf numFmtId="0" fontId="8" fillId="3" borderId="0" xfId="3" applyFont="1" applyFill="1" applyBorder="1" applyAlignment="1" applyProtection="1">
      <alignment vertical="center"/>
    </xf>
    <xf numFmtId="0" fontId="8" fillId="3" borderId="2" xfId="3" applyFont="1" applyFill="1" applyBorder="1" applyAlignment="1" applyProtection="1">
      <alignment vertical="center"/>
    </xf>
    <xf numFmtId="0" fontId="5" fillId="3" borderId="20" xfId="0" applyFont="1" applyFill="1" applyBorder="1" applyAlignment="1" applyProtection="1">
      <alignment horizontal="left" vertical="center"/>
      <protection locked="0"/>
    </xf>
    <xf numFmtId="0" fontId="5" fillId="3" borderId="19" xfId="0" applyFont="1" applyFill="1" applyBorder="1" applyAlignment="1" applyProtection="1">
      <alignment horizontal="left" vertical="center"/>
      <protection locked="0"/>
    </xf>
    <xf numFmtId="0" fontId="5" fillId="0" borderId="7" xfId="0" applyFont="1" applyFill="1" applyBorder="1" applyAlignment="1" applyProtection="1">
      <alignment horizontal="left" vertical="center"/>
    </xf>
    <xf numFmtId="0" fontId="5" fillId="0" borderId="8" xfId="0" applyFont="1" applyFill="1" applyBorder="1" applyAlignment="1" applyProtection="1">
      <alignment horizontal="left" vertical="center"/>
    </xf>
    <xf numFmtId="0" fontId="5" fillId="0" borderId="9" xfId="0" applyFont="1" applyFill="1" applyBorder="1" applyAlignment="1" applyProtection="1">
      <alignment horizontal="left" vertical="center"/>
    </xf>
    <xf numFmtId="0" fontId="5" fillId="4" borderId="10" xfId="5" applyFont="1" applyFill="1" applyBorder="1" applyAlignment="1" applyProtection="1">
      <alignment horizontal="left" vertical="center" wrapText="1"/>
    </xf>
    <xf numFmtId="0" fontId="5" fillId="4" borderId="1" xfId="5" applyFont="1" applyFill="1" applyBorder="1" applyAlignment="1" applyProtection="1">
      <alignment horizontal="left" vertical="center" wrapText="1"/>
    </xf>
    <xf numFmtId="0" fontId="5" fillId="4" borderId="11" xfId="5" applyFont="1" applyFill="1" applyBorder="1" applyAlignment="1" applyProtection="1">
      <alignment horizontal="left" vertical="center" wrapText="1"/>
    </xf>
    <xf numFmtId="0" fontId="5" fillId="2" borderId="25" xfId="0" applyFont="1" applyFill="1" applyBorder="1" applyAlignment="1" applyProtection="1">
      <alignment horizontal="center" vertical="center" wrapText="1"/>
    </xf>
    <xf numFmtId="0" fontId="5" fillId="2" borderId="34" xfId="0" applyFont="1" applyFill="1" applyBorder="1" applyAlignment="1" applyProtection="1">
      <alignment horizontal="center" vertical="center" wrapText="1"/>
    </xf>
    <xf numFmtId="0" fontId="12" fillId="0" borderId="31" xfId="0" applyFont="1" applyFill="1" applyBorder="1" applyAlignment="1">
      <alignment horizontal="left" vertical="center" wrapText="1"/>
    </xf>
    <xf numFmtId="0" fontId="12" fillId="3" borderId="3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0" fillId="3" borderId="31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 applyProtection="1">
      <alignment horizontal="center" vertical="center" wrapText="1"/>
    </xf>
    <xf numFmtId="0" fontId="5" fillId="3" borderId="18" xfId="0" applyFont="1" applyFill="1" applyBorder="1" applyAlignment="1" applyProtection="1">
      <alignment horizontal="left" vertical="center" wrapText="1"/>
    </xf>
    <xf numFmtId="0" fontId="5" fillId="3" borderId="20" xfId="0" applyFont="1" applyFill="1" applyBorder="1" applyAlignment="1" applyProtection="1">
      <alignment horizontal="left" vertical="center" wrapText="1"/>
    </xf>
    <xf numFmtId="169" fontId="5" fillId="5" borderId="31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 applyProtection="1">
      <alignment horizontal="left" vertical="center"/>
    </xf>
    <xf numFmtId="0" fontId="6" fillId="3" borderId="36" xfId="0" applyFont="1" applyFill="1" applyBorder="1" applyAlignment="1" applyProtection="1">
      <alignment horizontal="center" vertical="center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28" xfId="0" applyFont="1" applyFill="1" applyBorder="1" applyAlignment="1" applyProtection="1">
      <alignment horizontal="center" vertical="center" wrapText="1"/>
    </xf>
    <xf numFmtId="0" fontId="6" fillId="3" borderId="37" xfId="0" applyFont="1" applyFill="1" applyBorder="1" applyAlignment="1" applyProtection="1">
      <alignment horizontal="center" vertical="center" wrapText="1"/>
    </xf>
    <xf numFmtId="0" fontId="6" fillId="3" borderId="26" xfId="0" applyFont="1" applyFill="1" applyBorder="1" applyAlignment="1" applyProtection="1">
      <alignment horizontal="center" vertical="center" wrapText="1"/>
    </xf>
  </cellXfs>
  <cellStyles count="8">
    <cellStyle name="Hipervínculo" xfId="3" builtinId="8"/>
    <cellStyle name="Millares" xfId="1" builtinId="3"/>
    <cellStyle name="Millares 2" xfId="2"/>
    <cellStyle name="Millares 2 2" xfId="6"/>
    <cellStyle name="Normal" xfId="0" builtinId="0"/>
    <cellStyle name="Normal 2" xfId="5"/>
    <cellStyle name="Porcentaje" xfId="4" builtinId="5"/>
    <cellStyle name="Porcentaje 2" xfId="7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14522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432199</xdr:colOff>
      <xdr:row>0</xdr:row>
      <xdr:rowOff>75058</xdr:rowOff>
    </xdr:from>
    <xdr:to>
      <xdr:col>1</xdr:col>
      <xdr:colOff>1203158</xdr:colOff>
      <xdr:row>2</xdr:row>
      <xdr:rowOff>190417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541" y="75058"/>
          <a:ext cx="770959" cy="7169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1"/>
  <sheetViews>
    <sheetView tabSelected="1" zoomScale="95" zoomScaleNormal="95" zoomScaleSheetLayoutView="80" workbookViewId="0">
      <selection activeCell="G9" sqref="G9:J9"/>
    </sheetView>
  </sheetViews>
  <sheetFormatPr baseColWidth="10" defaultColWidth="11.42578125" defaultRowHeight="15.75" x14ac:dyDescent="0.2"/>
  <cols>
    <col min="1" max="1" width="7.7109375" style="2" bestFit="1" customWidth="1"/>
    <col min="2" max="2" width="29.42578125" style="2" customWidth="1"/>
    <col min="3" max="3" width="16.42578125" style="2" customWidth="1"/>
    <col min="4" max="4" width="11.85546875" style="2" customWidth="1"/>
    <col min="5" max="5" width="15.42578125" style="2" customWidth="1"/>
    <col min="6" max="6" width="7" style="5" customWidth="1"/>
    <col min="7" max="7" width="13.28515625" style="5" customWidth="1"/>
    <col min="8" max="8" width="19.140625" style="5" bestFit="1" customWidth="1"/>
    <col min="9" max="9" width="13.28515625" style="5" customWidth="1"/>
    <col min="10" max="10" width="19.42578125" style="5" customWidth="1"/>
    <col min="11" max="11" width="19.85546875" style="2" customWidth="1"/>
    <col min="12" max="12" width="19.5703125" style="2" customWidth="1"/>
    <col min="13" max="24" width="11.42578125" style="1"/>
    <col min="25" max="16384" width="11.42578125" style="2"/>
  </cols>
  <sheetData>
    <row r="1" spans="1:25" ht="24.4" customHeight="1" thickBot="1" x14ac:dyDescent="0.25">
      <c r="A1" s="32"/>
      <c r="B1" s="33"/>
      <c r="C1" s="40" t="s">
        <v>35</v>
      </c>
      <c r="D1" s="40"/>
      <c r="E1" s="40"/>
      <c r="F1" s="40"/>
      <c r="G1" s="40"/>
      <c r="H1" s="40"/>
      <c r="I1" s="40"/>
      <c r="J1" s="40"/>
      <c r="K1" s="23" t="s">
        <v>31</v>
      </c>
      <c r="L1" s="24"/>
    </row>
    <row r="2" spans="1:25" ht="24.4" customHeight="1" thickBot="1" x14ac:dyDescent="0.25">
      <c r="A2" s="34"/>
      <c r="B2" s="35"/>
      <c r="C2" s="40"/>
      <c r="D2" s="40"/>
      <c r="E2" s="40"/>
      <c r="F2" s="40"/>
      <c r="G2" s="40"/>
      <c r="H2" s="40"/>
      <c r="I2" s="40"/>
      <c r="J2" s="40"/>
      <c r="K2" s="25" t="s">
        <v>32</v>
      </c>
      <c r="L2" s="24"/>
    </row>
    <row r="3" spans="1:25" ht="19.5" customHeight="1" thickBot="1" x14ac:dyDescent="0.25">
      <c r="A3" s="36"/>
      <c r="B3" s="37"/>
      <c r="C3" s="40"/>
      <c r="D3" s="40"/>
      <c r="E3" s="40"/>
      <c r="F3" s="40"/>
      <c r="G3" s="40"/>
      <c r="H3" s="40"/>
      <c r="I3" s="40"/>
      <c r="J3" s="40"/>
      <c r="K3" s="23" t="s">
        <v>10</v>
      </c>
      <c r="L3" s="24"/>
    </row>
    <row r="4" spans="1:25" ht="42.75" customHeight="1" thickBot="1" x14ac:dyDescent="0.25">
      <c r="A4" s="38" t="s">
        <v>15</v>
      </c>
      <c r="B4" s="98"/>
      <c r="C4" s="101" t="s">
        <v>39</v>
      </c>
      <c r="D4" s="102"/>
      <c r="E4" s="102"/>
      <c r="F4" s="102"/>
      <c r="G4" s="102"/>
      <c r="H4" s="102"/>
      <c r="I4" s="102"/>
      <c r="J4" s="103"/>
      <c r="K4" s="26" t="s">
        <v>106</v>
      </c>
      <c r="L4" s="27"/>
    </row>
    <row r="5" spans="1:25" ht="21.2" customHeight="1" thickBot="1" x14ac:dyDescent="0.25">
      <c r="A5" s="38" t="s">
        <v>16</v>
      </c>
      <c r="B5" s="39"/>
      <c r="C5" s="99" t="s">
        <v>38</v>
      </c>
      <c r="D5" s="100"/>
      <c r="E5" s="100"/>
      <c r="F5" s="100"/>
      <c r="G5" s="100"/>
      <c r="H5" s="100"/>
      <c r="I5" s="100"/>
      <c r="J5" s="100"/>
      <c r="K5" s="28"/>
      <c r="L5" s="29"/>
    </row>
    <row r="6" spans="1:25" ht="21.2" customHeight="1" x14ac:dyDescent="0.2">
      <c r="A6" s="38" t="s">
        <v>0</v>
      </c>
      <c r="B6" s="39"/>
      <c r="C6" s="30"/>
      <c r="D6" s="30"/>
      <c r="E6" s="30"/>
      <c r="F6" s="30"/>
      <c r="G6" s="30"/>
      <c r="H6" s="30"/>
      <c r="I6" s="30"/>
      <c r="J6" s="31"/>
      <c r="K6" s="13" t="s">
        <v>1</v>
      </c>
      <c r="L6" s="14"/>
    </row>
    <row r="7" spans="1:25" ht="21.75" customHeight="1" x14ac:dyDescent="0.2">
      <c r="A7" s="46" t="s">
        <v>37</v>
      </c>
      <c r="B7" s="47"/>
      <c r="C7" s="52"/>
      <c r="D7" s="52"/>
      <c r="E7" s="52"/>
      <c r="F7" s="52"/>
      <c r="G7" s="52"/>
      <c r="H7" s="52"/>
      <c r="I7" s="52"/>
      <c r="J7" s="53"/>
      <c r="K7" s="15" t="s">
        <v>17</v>
      </c>
      <c r="L7" s="16"/>
    </row>
    <row r="8" spans="1:25" ht="21.2" customHeight="1" x14ac:dyDescent="0.2">
      <c r="A8" s="46" t="s">
        <v>2</v>
      </c>
      <c r="B8" s="47"/>
      <c r="C8" s="52"/>
      <c r="D8" s="52"/>
      <c r="E8" s="52"/>
      <c r="F8" s="52"/>
      <c r="G8" s="52"/>
      <c r="H8" s="52"/>
      <c r="I8" s="52"/>
      <c r="J8" s="53"/>
      <c r="K8" s="15" t="s">
        <v>18</v>
      </c>
      <c r="L8" s="17"/>
    </row>
    <row r="9" spans="1:25" ht="21.2" customHeight="1" x14ac:dyDescent="0.2">
      <c r="A9" s="46" t="s">
        <v>21</v>
      </c>
      <c r="B9" s="47"/>
      <c r="C9" s="52"/>
      <c r="D9" s="52"/>
      <c r="E9" s="52"/>
      <c r="F9" s="53"/>
      <c r="G9" s="72"/>
      <c r="H9" s="52"/>
      <c r="I9" s="52"/>
      <c r="J9" s="53"/>
      <c r="K9" s="57"/>
      <c r="L9" s="58"/>
    </row>
    <row r="10" spans="1:25" ht="31.5" customHeight="1" thickBot="1" x14ac:dyDescent="0.25">
      <c r="A10" s="95" t="s">
        <v>26</v>
      </c>
      <c r="B10" s="96"/>
      <c r="C10" s="80" t="s">
        <v>27</v>
      </c>
      <c r="D10" s="80"/>
      <c r="E10" s="80"/>
      <c r="F10" s="80"/>
      <c r="G10" s="80"/>
      <c r="H10" s="80"/>
      <c r="I10" s="80"/>
      <c r="J10" s="80"/>
      <c r="K10" s="80"/>
      <c r="L10" s="81"/>
      <c r="M10" s="2"/>
      <c r="Y10" s="1"/>
    </row>
    <row r="11" spans="1:25" ht="21.2" customHeight="1" x14ac:dyDescent="0.2">
      <c r="A11" s="61" t="s">
        <v>25</v>
      </c>
      <c r="B11" s="59" t="s">
        <v>3</v>
      </c>
      <c r="C11" s="75" t="s">
        <v>19</v>
      </c>
      <c r="D11" s="88" t="s">
        <v>23</v>
      </c>
      <c r="E11" s="73" t="s">
        <v>20</v>
      </c>
      <c r="F11" s="73"/>
      <c r="G11" s="73"/>
      <c r="H11" s="73"/>
      <c r="I11" s="73"/>
      <c r="J11" s="73"/>
      <c r="K11" s="73"/>
      <c r="L11" s="74"/>
    </row>
    <row r="12" spans="1:25" ht="77.25" customHeight="1" thickBot="1" x14ac:dyDescent="0.25">
      <c r="A12" s="62"/>
      <c r="B12" s="60"/>
      <c r="C12" s="76"/>
      <c r="D12" s="89"/>
      <c r="E12" s="94" t="s">
        <v>107</v>
      </c>
      <c r="F12" s="8" t="s">
        <v>4</v>
      </c>
      <c r="G12" s="7" t="s">
        <v>11</v>
      </c>
      <c r="H12" s="7" t="s">
        <v>34</v>
      </c>
      <c r="I12" s="7" t="s">
        <v>12</v>
      </c>
      <c r="J12" s="7" t="s">
        <v>13</v>
      </c>
      <c r="K12" s="7" t="s">
        <v>29</v>
      </c>
      <c r="L12" s="9" t="s">
        <v>33</v>
      </c>
    </row>
    <row r="13" spans="1:25" ht="43.5" customHeight="1" x14ac:dyDescent="0.2">
      <c r="A13" s="6">
        <v>1</v>
      </c>
      <c r="B13" s="90" t="s">
        <v>43</v>
      </c>
      <c r="C13" s="93" t="s">
        <v>100</v>
      </c>
      <c r="D13" s="12">
        <v>1</v>
      </c>
      <c r="E13" s="18"/>
      <c r="F13" s="19"/>
      <c r="G13" s="20">
        <f>SUM(E13*F13)</f>
        <v>0</v>
      </c>
      <c r="H13" s="20">
        <f>SUM(E13+G13)</f>
        <v>0</v>
      </c>
      <c r="I13" s="20">
        <f>G13*D13</f>
        <v>0</v>
      </c>
      <c r="J13" s="20">
        <f>E13*D13</f>
        <v>0</v>
      </c>
      <c r="K13" s="20">
        <f>J13+I13</f>
        <v>0</v>
      </c>
      <c r="L13" s="97">
        <v>17156.063999999998</v>
      </c>
    </row>
    <row r="14" spans="1:25" ht="45" customHeight="1" x14ac:dyDescent="0.2">
      <c r="A14" s="6">
        <v>2</v>
      </c>
      <c r="B14" s="90" t="s">
        <v>44</v>
      </c>
      <c r="C14" s="93" t="s">
        <v>101</v>
      </c>
      <c r="D14" s="12">
        <v>1</v>
      </c>
      <c r="E14" s="21"/>
      <c r="F14" s="22"/>
      <c r="G14" s="20">
        <f t="shared" ref="G14:G69" si="0">SUM(E14*F14)</f>
        <v>0</v>
      </c>
      <c r="H14" s="20">
        <f t="shared" ref="H14:H69" si="1">SUM(E14+G14)</f>
        <v>0</v>
      </c>
      <c r="I14" s="20">
        <f t="shared" ref="I14:I69" si="2">G14*D14</f>
        <v>0</v>
      </c>
      <c r="J14" s="20">
        <f t="shared" ref="J14:J69" si="3">E14*D14</f>
        <v>0</v>
      </c>
      <c r="K14" s="20">
        <f t="shared" ref="K14:K69" si="4">J14+I14</f>
        <v>0</v>
      </c>
      <c r="L14" s="97">
        <v>1582</v>
      </c>
    </row>
    <row r="15" spans="1:25" ht="71.25" customHeight="1" x14ac:dyDescent="0.2">
      <c r="A15" s="6">
        <v>3</v>
      </c>
      <c r="B15" s="90" t="s">
        <v>45</v>
      </c>
      <c r="C15" s="93" t="s">
        <v>102</v>
      </c>
      <c r="D15" s="12">
        <v>1</v>
      </c>
      <c r="E15" s="21"/>
      <c r="F15" s="22"/>
      <c r="G15" s="20">
        <f t="shared" si="0"/>
        <v>0</v>
      </c>
      <c r="H15" s="20">
        <f t="shared" si="1"/>
        <v>0</v>
      </c>
      <c r="I15" s="20">
        <f t="shared" si="2"/>
        <v>0</v>
      </c>
      <c r="J15" s="20">
        <f t="shared" si="3"/>
        <v>0</v>
      </c>
      <c r="K15" s="20">
        <f t="shared" si="4"/>
        <v>0</v>
      </c>
      <c r="L15" s="97">
        <v>45846</v>
      </c>
    </row>
    <row r="16" spans="1:25" ht="71.25" customHeight="1" x14ac:dyDescent="0.2">
      <c r="A16" s="6">
        <v>4</v>
      </c>
      <c r="B16" s="91" t="s">
        <v>46</v>
      </c>
      <c r="C16" s="93" t="s">
        <v>100</v>
      </c>
      <c r="D16" s="12">
        <v>1</v>
      </c>
      <c r="E16" s="21"/>
      <c r="F16" s="22"/>
      <c r="G16" s="20">
        <f t="shared" si="0"/>
        <v>0</v>
      </c>
      <c r="H16" s="20">
        <f t="shared" si="1"/>
        <v>0</v>
      </c>
      <c r="I16" s="20">
        <f t="shared" si="2"/>
        <v>0</v>
      </c>
      <c r="J16" s="20">
        <f t="shared" si="3"/>
        <v>0</v>
      </c>
      <c r="K16" s="20">
        <f t="shared" si="4"/>
        <v>0</v>
      </c>
      <c r="L16" s="97">
        <v>2986</v>
      </c>
    </row>
    <row r="17" spans="1:12" ht="71.25" customHeight="1" x14ac:dyDescent="0.2">
      <c r="A17" s="6">
        <v>5</v>
      </c>
      <c r="B17" s="90" t="s">
        <v>47</v>
      </c>
      <c r="C17" s="93" t="s">
        <v>100</v>
      </c>
      <c r="D17" s="12">
        <v>1</v>
      </c>
      <c r="E17" s="21"/>
      <c r="F17" s="22"/>
      <c r="G17" s="20">
        <f t="shared" si="0"/>
        <v>0</v>
      </c>
      <c r="H17" s="20">
        <f t="shared" si="1"/>
        <v>0</v>
      </c>
      <c r="I17" s="20">
        <f t="shared" si="2"/>
        <v>0</v>
      </c>
      <c r="J17" s="20">
        <f t="shared" si="3"/>
        <v>0</v>
      </c>
      <c r="K17" s="20">
        <f t="shared" si="4"/>
        <v>0</v>
      </c>
      <c r="L17" s="97">
        <v>11069</v>
      </c>
    </row>
    <row r="18" spans="1:12" ht="71.25" customHeight="1" x14ac:dyDescent="0.2">
      <c r="A18" s="6">
        <v>6</v>
      </c>
      <c r="B18" s="90" t="s">
        <v>48</v>
      </c>
      <c r="C18" s="93" t="s">
        <v>103</v>
      </c>
      <c r="D18" s="12">
        <v>1</v>
      </c>
      <c r="E18" s="21"/>
      <c r="F18" s="22"/>
      <c r="G18" s="20">
        <f t="shared" si="0"/>
        <v>0</v>
      </c>
      <c r="H18" s="20">
        <f t="shared" si="1"/>
        <v>0</v>
      </c>
      <c r="I18" s="20">
        <f t="shared" si="2"/>
        <v>0</v>
      </c>
      <c r="J18" s="20">
        <f t="shared" si="3"/>
        <v>0</v>
      </c>
      <c r="K18" s="20">
        <f t="shared" si="4"/>
        <v>0</v>
      </c>
      <c r="L18" s="97">
        <v>285</v>
      </c>
    </row>
    <row r="19" spans="1:12" ht="71.25" customHeight="1" x14ac:dyDescent="0.2">
      <c r="A19" s="6">
        <v>7</v>
      </c>
      <c r="B19" s="90" t="s">
        <v>49</v>
      </c>
      <c r="C19" s="93" t="s">
        <v>100</v>
      </c>
      <c r="D19" s="12">
        <v>1</v>
      </c>
      <c r="E19" s="21"/>
      <c r="F19" s="22"/>
      <c r="G19" s="20">
        <f t="shared" si="0"/>
        <v>0</v>
      </c>
      <c r="H19" s="20">
        <f t="shared" si="1"/>
        <v>0</v>
      </c>
      <c r="I19" s="20">
        <f t="shared" si="2"/>
        <v>0</v>
      </c>
      <c r="J19" s="20">
        <f t="shared" si="3"/>
        <v>0</v>
      </c>
      <c r="K19" s="20">
        <f t="shared" si="4"/>
        <v>0</v>
      </c>
      <c r="L19" s="97">
        <v>1265</v>
      </c>
    </row>
    <row r="20" spans="1:12" ht="71.25" customHeight="1" x14ac:dyDescent="0.2">
      <c r="A20" s="6">
        <v>8</v>
      </c>
      <c r="B20" s="90" t="s">
        <v>50</v>
      </c>
      <c r="C20" s="93" t="s">
        <v>100</v>
      </c>
      <c r="D20" s="12">
        <v>1</v>
      </c>
      <c r="E20" s="21"/>
      <c r="F20" s="22"/>
      <c r="G20" s="20">
        <f t="shared" si="0"/>
        <v>0</v>
      </c>
      <c r="H20" s="20">
        <f t="shared" si="1"/>
        <v>0</v>
      </c>
      <c r="I20" s="20">
        <f t="shared" si="2"/>
        <v>0</v>
      </c>
      <c r="J20" s="20">
        <f t="shared" si="3"/>
        <v>0</v>
      </c>
      <c r="K20" s="20">
        <f t="shared" si="4"/>
        <v>0</v>
      </c>
      <c r="L20" s="97">
        <v>5481</v>
      </c>
    </row>
    <row r="21" spans="1:12" ht="71.25" customHeight="1" x14ac:dyDescent="0.2">
      <c r="A21" s="6">
        <v>9</v>
      </c>
      <c r="B21" s="90" t="s">
        <v>51</v>
      </c>
      <c r="C21" s="93" t="s">
        <v>104</v>
      </c>
      <c r="D21" s="12">
        <v>1</v>
      </c>
      <c r="E21" s="21"/>
      <c r="F21" s="22"/>
      <c r="G21" s="20">
        <f t="shared" si="0"/>
        <v>0</v>
      </c>
      <c r="H21" s="20">
        <f t="shared" si="1"/>
        <v>0</v>
      </c>
      <c r="I21" s="20">
        <f t="shared" si="2"/>
        <v>0</v>
      </c>
      <c r="J21" s="20">
        <f t="shared" si="3"/>
        <v>0</v>
      </c>
      <c r="K21" s="20">
        <f t="shared" si="4"/>
        <v>0</v>
      </c>
      <c r="L21" s="97">
        <v>13385</v>
      </c>
    </row>
    <row r="22" spans="1:12" ht="71.25" customHeight="1" x14ac:dyDescent="0.2">
      <c r="A22" s="6">
        <v>10</v>
      </c>
      <c r="B22" s="90" t="s">
        <v>52</v>
      </c>
      <c r="C22" s="93" t="s">
        <v>102</v>
      </c>
      <c r="D22" s="12">
        <v>1</v>
      </c>
      <c r="E22" s="21"/>
      <c r="F22" s="22"/>
      <c r="G22" s="20">
        <f t="shared" si="0"/>
        <v>0</v>
      </c>
      <c r="H22" s="20">
        <f t="shared" si="1"/>
        <v>0</v>
      </c>
      <c r="I22" s="20">
        <f t="shared" si="2"/>
        <v>0</v>
      </c>
      <c r="J22" s="20">
        <f t="shared" si="3"/>
        <v>0</v>
      </c>
      <c r="K22" s="20">
        <f t="shared" si="4"/>
        <v>0</v>
      </c>
      <c r="L22" s="97">
        <v>72208</v>
      </c>
    </row>
    <row r="23" spans="1:12" ht="71.25" customHeight="1" x14ac:dyDescent="0.2">
      <c r="A23" s="6">
        <v>11</v>
      </c>
      <c r="B23" s="90" t="s">
        <v>53</v>
      </c>
      <c r="C23" s="93" t="s">
        <v>100</v>
      </c>
      <c r="D23" s="12">
        <v>1</v>
      </c>
      <c r="E23" s="21"/>
      <c r="F23" s="22"/>
      <c r="G23" s="20">
        <f t="shared" si="0"/>
        <v>0</v>
      </c>
      <c r="H23" s="20">
        <f t="shared" si="1"/>
        <v>0</v>
      </c>
      <c r="I23" s="20">
        <f t="shared" si="2"/>
        <v>0</v>
      </c>
      <c r="J23" s="20">
        <f t="shared" si="3"/>
        <v>0</v>
      </c>
      <c r="K23" s="20">
        <f t="shared" si="4"/>
        <v>0</v>
      </c>
      <c r="L23" s="97">
        <v>1170</v>
      </c>
    </row>
    <row r="24" spans="1:12" ht="71.25" customHeight="1" x14ac:dyDescent="0.2">
      <c r="A24" s="6">
        <v>12</v>
      </c>
      <c r="B24" s="90" t="s">
        <v>54</v>
      </c>
      <c r="C24" s="93" t="s">
        <v>105</v>
      </c>
      <c r="D24" s="12">
        <v>1</v>
      </c>
      <c r="E24" s="21"/>
      <c r="F24" s="22"/>
      <c r="G24" s="20">
        <f t="shared" si="0"/>
        <v>0</v>
      </c>
      <c r="H24" s="20">
        <f t="shared" si="1"/>
        <v>0</v>
      </c>
      <c r="I24" s="20">
        <f t="shared" si="2"/>
        <v>0</v>
      </c>
      <c r="J24" s="20">
        <f t="shared" si="3"/>
        <v>0</v>
      </c>
      <c r="K24" s="20">
        <f t="shared" si="4"/>
        <v>0</v>
      </c>
      <c r="L24" s="97">
        <v>944</v>
      </c>
    </row>
    <row r="25" spans="1:12" ht="71.25" customHeight="1" x14ac:dyDescent="0.2">
      <c r="A25" s="6">
        <v>13</v>
      </c>
      <c r="B25" s="90" t="s">
        <v>55</v>
      </c>
      <c r="C25" s="93" t="s">
        <v>100</v>
      </c>
      <c r="D25" s="12">
        <v>1</v>
      </c>
      <c r="E25" s="21"/>
      <c r="F25" s="22"/>
      <c r="G25" s="20">
        <f t="shared" si="0"/>
        <v>0</v>
      </c>
      <c r="H25" s="20">
        <f t="shared" si="1"/>
        <v>0</v>
      </c>
      <c r="I25" s="20">
        <f t="shared" si="2"/>
        <v>0</v>
      </c>
      <c r="J25" s="20">
        <f t="shared" si="3"/>
        <v>0</v>
      </c>
      <c r="K25" s="20">
        <f t="shared" si="4"/>
        <v>0</v>
      </c>
      <c r="L25" s="97">
        <v>7073</v>
      </c>
    </row>
    <row r="26" spans="1:12" ht="71.25" customHeight="1" x14ac:dyDescent="0.2">
      <c r="A26" s="6">
        <v>14</v>
      </c>
      <c r="B26" s="91" t="s">
        <v>56</v>
      </c>
      <c r="C26" s="93" t="s">
        <v>103</v>
      </c>
      <c r="D26" s="12">
        <v>1</v>
      </c>
      <c r="E26" s="21"/>
      <c r="F26" s="22"/>
      <c r="G26" s="20">
        <f t="shared" si="0"/>
        <v>0</v>
      </c>
      <c r="H26" s="20">
        <f t="shared" si="1"/>
        <v>0</v>
      </c>
      <c r="I26" s="20">
        <f t="shared" si="2"/>
        <v>0</v>
      </c>
      <c r="J26" s="20">
        <f t="shared" si="3"/>
        <v>0</v>
      </c>
      <c r="K26" s="20">
        <f t="shared" si="4"/>
        <v>0</v>
      </c>
      <c r="L26" s="97">
        <v>3042</v>
      </c>
    </row>
    <row r="27" spans="1:12" ht="71.25" customHeight="1" x14ac:dyDescent="0.2">
      <c r="A27" s="6">
        <v>15</v>
      </c>
      <c r="B27" s="91" t="s">
        <v>57</v>
      </c>
      <c r="C27" s="93" t="s">
        <v>100</v>
      </c>
      <c r="D27" s="12">
        <v>1</v>
      </c>
      <c r="E27" s="21"/>
      <c r="F27" s="22"/>
      <c r="G27" s="20">
        <f t="shared" si="0"/>
        <v>0</v>
      </c>
      <c r="H27" s="20">
        <f t="shared" si="1"/>
        <v>0</v>
      </c>
      <c r="I27" s="20">
        <f t="shared" si="2"/>
        <v>0</v>
      </c>
      <c r="J27" s="20">
        <f t="shared" si="3"/>
        <v>0</v>
      </c>
      <c r="K27" s="20">
        <f t="shared" si="4"/>
        <v>0</v>
      </c>
      <c r="L27" s="97">
        <v>7484</v>
      </c>
    </row>
    <row r="28" spans="1:12" ht="71.25" customHeight="1" x14ac:dyDescent="0.2">
      <c r="A28" s="6">
        <v>16</v>
      </c>
      <c r="B28" s="91" t="s">
        <v>58</v>
      </c>
      <c r="C28" s="93" t="s">
        <v>100</v>
      </c>
      <c r="D28" s="12">
        <v>1</v>
      </c>
      <c r="E28" s="21"/>
      <c r="F28" s="22"/>
      <c r="G28" s="20">
        <f t="shared" si="0"/>
        <v>0</v>
      </c>
      <c r="H28" s="20">
        <f t="shared" si="1"/>
        <v>0</v>
      </c>
      <c r="I28" s="20">
        <f t="shared" si="2"/>
        <v>0</v>
      </c>
      <c r="J28" s="20">
        <f t="shared" si="3"/>
        <v>0</v>
      </c>
      <c r="K28" s="20">
        <f t="shared" si="4"/>
        <v>0</v>
      </c>
      <c r="L28" s="97">
        <v>3162</v>
      </c>
    </row>
    <row r="29" spans="1:12" ht="71.25" customHeight="1" x14ac:dyDescent="0.2">
      <c r="A29" s="6">
        <v>17</v>
      </c>
      <c r="B29" s="91" t="s">
        <v>59</v>
      </c>
      <c r="C29" s="93" t="s">
        <v>102</v>
      </c>
      <c r="D29" s="12">
        <v>1</v>
      </c>
      <c r="E29" s="21"/>
      <c r="F29" s="22"/>
      <c r="G29" s="20">
        <f t="shared" si="0"/>
        <v>0</v>
      </c>
      <c r="H29" s="20">
        <f t="shared" si="1"/>
        <v>0</v>
      </c>
      <c r="I29" s="20">
        <f t="shared" si="2"/>
        <v>0</v>
      </c>
      <c r="J29" s="20">
        <f t="shared" si="3"/>
        <v>0</v>
      </c>
      <c r="K29" s="20">
        <f t="shared" si="4"/>
        <v>0</v>
      </c>
      <c r="L29" s="97">
        <v>67300</v>
      </c>
    </row>
    <row r="30" spans="1:12" ht="71.25" customHeight="1" x14ac:dyDescent="0.2">
      <c r="A30" s="6">
        <v>18</v>
      </c>
      <c r="B30" s="92" t="s">
        <v>60</v>
      </c>
      <c r="C30" s="93" t="s">
        <v>36</v>
      </c>
      <c r="D30" s="12">
        <v>1</v>
      </c>
      <c r="E30" s="21"/>
      <c r="F30" s="22"/>
      <c r="G30" s="20">
        <f t="shared" si="0"/>
        <v>0</v>
      </c>
      <c r="H30" s="20">
        <f t="shared" si="1"/>
        <v>0</v>
      </c>
      <c r="I30" s="20">
        <f t="shared" si="2"/>
        <v>0</v>
      </c>
      <c r="J30" s="20">
        <f t="shared" si="3"/>
        <v>0</v>
      </c>
      <c r="K30" s="20">
        <f t="shared" si="4"/>
        <v>0</v>
      </c>
      <c r="L30" s="97">
        <v>5376</v>
      </c>
    </row>
    <row r="31" spans="1:12" ht="71.25" customHeight="1" x14ac:dyDescent="0.2">
      <c r="A31" s="6">
        <v>19</v>
      </c>
      <c r="B31" s="90" t="s">
        <v>61</v>
      </c>
      <c r="C31" s="93" t="s">
        <v>100</v>
      </c>
      <c r="D31" s="12">
        <v>1</v>
      </c>
      <c r="E31" s="21"/>
      <c r="F31" s="22"/>
      <c r="G31" s="20">
        <f t="shared" si="0"/>
        <v>0</v>
      </c>
      <c r="H31" s="20">
        <f t="shared" si="1"/>
        <v>0</v>
      </c>
      <c r="I31" s="20">
        <f t="shared" si="2"/>
        <v>0</v>
      </c>
      <c r="J31" s="20">
        <f t="shared" si="3"/>
        <v>0</v>
      </c>
      <c r="K31" s="20">
        <f t="shared" si="4"/>
        <v>0</v>
      </c>
      <c r="L31" s="97">
        <v>3690</v>
      </c>
    </row>
    <row r="32" spans="1:12" ht="71.25" customHeight="1" x14ac:dyDescent="0.2">
      <c r="A32" s="6">
        <v>20</v>
      </c>
      <c r="B32" s="90" t="s">
        <v>62</v>
      </c>
      <c r="C32" s="93" t="s">
        <v>100</v>
      </c>
      <c r="D32" s="12">
        <v>1</v>
      </c>
      <c r="E32" s="21"/>
      <c r="F32" s="22"/>
      <c r="G32" s="20">
        <f t="shared" si="0"/>
        <v>0</v>
      </c>
      <c r="H32" s="20">
        <f t="shared" si="1"/>
        <v>0</v>
      </c>
      <c r="I32" s="20">
        <f t="shared" si="2"/>
        <v>0</v>
      </c>
      <c r="J32" s="20">
        <f t="shared" si="3"/>
        <v>0</v>
      </c>
      <c r="K32" s="20">
        <f t="shared" si="4"/>
        <v>0</v>
      </c>
      <c r="L32" s="97">
        <v>8432</v>
      </c>
    </row>
    <row r="33" spans="1:12" ht="71.25" customHeight="1" x14ac:dyDescent="0.2">
      <c r="A33" s="6">
        <v>21</v>
      </c>
      <c r="B33" s="90" t="s">
        <v>63</v>
      </c>
      <c r="C33" s="93" t="s">
        <v>100</v>
      </c>
      <c r="D33" s="12">
        <v>1</v>
      </c>
      <c r="E33" s="21"/>
      <c r="F33" s="22"/>
      <c r="G33" s="20">
        <f t="shared" si="0"/>
        <v>0</v>
      </c>
      <c r="H33" s="20">
        <f t="shared" si="1"/>
        <v>0</v>
      </c>
      <c r="I33" s="20">
        <f t="shared" si="2"/>
        <v>0</v>
      </c>
      <c r="J33" s="20">
        <f t="shared" si="3"/>
        <v>0</v>
      </c>
      <c r="K33" s="20">
        <f t="shared" si="4"/>
        <v>0</v>
      </c>
      <c r="L33" s="97">
        <v>1570</v>
      </c>
    </row>
    <row r="34" spans="1:12" ht="71.25" customHeight="1" x14ac:dyDescent="0.2">
      <c r="A34" s="6">
        <v>22</v>
      </c>
      <c r="B34" s="92" t="s">
        <v>64</v>
      </c>
      <c r="C34" s="93" t="s">
        <v>100</v>
      </c>
      <c r="D34" s="12">
        <v>1</v>
      </c>
      <c r="E34" s="21"/>
      <c r="F34" s="22"/>
      <c r="G34" s="20">
        <f t="shared" si="0"/>
        <v>0</v>
      </c>
      <c r="H34" s="20">
        <f t="shared" si="1"/>
        <v>0</v>
      </c>
      <c r="I34" s="20">
        <f t="shared" si="2"/>
        <v>0</v>
      </c>
      <c r="J34" s="20">
        <f t="shared" si="3"/>
        <v>0</v>
      </c>
      <c r="K34" s="20">
        <f t="shared" si="4"/>
        <v>0</v>
      </c>
      <c r="L34" s="97">
        <v>22115</v>
      </c>
    </row>
    <row r="35" spans="1:12" ht="71.25" customHeight="1" x14ac:dyDescent="0.2">
      <c r="A35" s="6">
        <v>23</v>
      </c>
      <c r="B35" s="90" t="s">
        <v>65</v>
      </c>
      <c r="C35" s="93" t="s">
        <v>101</v>
      </c>
      <c r="D35" s="12">
        <v>1</v>
      </c>
      <c r="E35" s="21"/>
      <c r="F35" s="22"/>
      <c r="G35" s="20">
        <f t="shared" si="0"/>
        <v>0</v>
      </c>
      <c r="H35" s="20">
        <f t="shared" si="1"/>
        <v>0</v>
      </c>
      <c r="I35" s="20">
        <f t="shared" si="2"/>
        <v>0</v>
      </c>
      <c r="J35" s="20">
        <f t="shared" si="3"/>
        <v>0</v>
      </c>
      <c r="K35" s="20">
        <f t="shared" si="4"/>
        <v>0</v>
      </c>
      <c r="L35" s="97">
        <v>10868</v>
      </c>
    </row>
    <row r="36" spans="1:12" ht="71.25" customHeight="1" x14ac:dyDescent="0.2">
      <c r="A36" s="6">
        <v>24</v>
      </c>
      <c r="B36" s="90" t="s">
        <v>66</v>
      </c>
      <c r="C36" s="93" t="s">
        <v>100</v>
      </c>
      <c r="D36" s="12">
        <v>1</v>
      </c>
      <c r="E36" s="21"/>
      <c r="F36" s="22"/>
      <c r="G36" s="20">
        <f t="shared" si="0"/>
        <v>0</v>
      </c>
      <c r="H36" s="20">
        <f t="shared" si="1"/>
        <v>0</v>
      </c>
      <c r="I36" s="20">
        <f t="shared" si="2"/>
        <v>0</v>
      </c>
      <c r="J36" s="20">
        <f t="shared" si="3"/>
        <v>0</v>
      </c>
      <c r="K36" s="20">
        <f t="shared" si="4"/>
        <v>0</v>
      </c>
      <c r="L36" s="97">
        <v>1897</v>
      </c>
    </row>
    <row r="37" spans="1:12" ht="71.25" customHeight="1" x14ac:dyDescent="0.2">
      <c r="A37" s="6">
        <v>25</v>
      </c>
      <c r="B37" s="90" t="s">
        <v>67</v>
      </c>
      <c r="C37" s="93" t="s">
        <v>101</v>
      </c>
      <c r="D37" s="12">
        <v>1</v>
      </c>
      <c r="E37" s="21"/>
      <c r="F37" s="22"/>
      <c r="G37" s="20">
        <f t="shared" si="0"/>
        <v>0</v>
      </c>
      <c r="H37" s="20">
        <f t="shared" si="1"/>
        <v>0</v>
      </c>
      <c r="I37" s="20">
        <f t="shared" si="2"/>
        <v>0</v>
      </c>
      <c r="J37" s="20">
        <f t="shared" si="3"/>
        <v>0</v>
      </c>
      <c r="K37" s="20">
        <f t="shared" si="4"/>
        <v>0</v>
      </c>
      <c r="L37" s="97">
        <v>11353</v>
      </c>
    </row>
    <row r="38" spans="1:12" ht="71.25" customHeight="1" x14ac:dyDescent="0.2">
      <c r="A38" s="6">
        <v>26</v>
      </c>
      <c r="B38" s="92" t="s">
        <v>68</v>
      </c>
      <c r="C38" s="93" t="s">
        <v>101</v>
      </c>
      <c r="D38" s="12">
        <v>1</v>
      </c>
      <c r="E38" s="21"/>
      <c r="F38" s="22"/>
      <c r="G38" s="20">
        <f t="shared" si="0"/>
        <v>0</v>
      </c>
      <c r="H38" s="20">
        <f t="shared" si="1"/>
        <v>0</v>
      </c>
      <c r="I38" s="20">
        <f t="shared" si="2"/>
        <v>0</v>
      </c>
      <c r="J38" s="20">
        <f t="shared" si="3"/>
        <v>0</v>
      </c>
      <c r="K38" s="20">
        <f t="shared" si="4"/>
        <v>0</v>
      </c>
      <c r="L38" s="97">
        <v>2634</v>
      </c>
    </row>
    <row r="39" spans="1:12" ht="71.25" customHeight="1" x14ac:dyDescent="0.2">
      <c r="A39" s="6">
        <v>27</v>
      </c>
      <c r="B39" s="92" t="s">
        <v>69</v>
      </c>
      <c r="C39" s="93" t="s">
        <v>101</v>
      </c>
      <c r="D39" s="12">
        <v>1</v>
      </c>
      <c r="E39" s="21"/>
      <c r="F39" s="22"/>
      <c r="G39" s="20">
        <f t="shared" si="0"/>
        <v>0</v>
      </c>
      <c r="H39" s="20">
        <f t="shared" si="1"/>
        <v>0</v>
      </c>
      <c r="I39" s="20">
        <f t="shared" si="2"/>
        <v>0</v>
      </c>
      <c r="J39" s="20">
        <f t="shared" si="3"/>
        <v>0</v>
      </c>
      <c r="K39" s="20">
        <f t="shared" si="4"/>
        <v>0</v>
      </c>
      <c r="L39" s="97">
        <v>1834</v>
      </c>
    </row>
    <row r="40" spans="1:12" ht="71.25" customHeight="1" x14ac:dyDescent="0.2">
      <c r="A40" s="6">
        <v>28</v>
      </c>
      <c r="B40" s="90" t="s">
        <v>70</v>
      </c>
      <c r="C40" s="93" t="s">
        <v>100</v>
      </c>
      <c r="D40" s="12">
        <v>1</v>
      </c>
      <c r="E40" s="21"/>
      <c r="F40" s="22"/>
      <c r="G40" s="20">
        <f t="shared" si="0"/>
        <v>0</v>
      </c>
      <c r="H40" s="20">
        <f t="shared" si="1"/>
        <v>0</v>
      </c>
      <c r="I40" s="20">
        <f t="shared" si="2"/>
        <v>0</v>
      </c>
      <c r="J40" s="20">
        <f t="shared" si="3"/>
        <v>0</v>
      </c>
      <c r="K40" s="20">
        <f t="shared" si="4"/>
        <v>0</v>
      </c>
      <c r="L40" s="97">
        <v>17920</v>
      </c>
    </row>
    <row r="41" spans="1:12" ht="71.25" customHeight="1" x14ac:dyDescent="0.2">
      <c r="A41" s="6">
        <v>29</v>
      </c>
      <c r="B41" s="92" t="s">
        <v>71</v>
      </c>
      <c r="C41" s="93" t="s">
        <v>100</v>
      </c>
      <c r="D41" s="12">
        <v>1</v>
      </c>
      <c r="E41" s="21"/>
      <c r="F41" s="22"/>
      <c r="G41" s="20">
        <f t="shared" si="0"/>
        <v>0</v>
      </c>
      <c r="H41" s="20">
        <f t="shared" si="1"/>
        <v>0</v>
      </c>
      <c r="I41" s="20">
        <f t="shared" si="2"/>
        <v>0</v>
      </c>
      <c r="J41" s="20">
        <f t="shared" si="3"/>
        <v>0</v>
      </c>
      <c r="K41" s="20">
        <f t="shared" si="4"/>
        <v>0</v>
      </c>
      <c r="L41" s="97">
        <v>2635</v>
      </c>
    </row>
    <row r="42" spans="1:12" ht="71.25" customHeight="1" x14ac:dyDescent="0.2">
      <c r="A42" s="6">
        <v>30</v>
      </c>
      <c r="B42" s="90" t="s">
        <v>72</v>
      </c>
      <c r="C42" s="93" t="s">
        <v>100</v>
      </c>
      <c r="D42" s="12">
        <v>1</v>
      </c>
      <c r="E42" s="21"/>
      <c r="F42" s="22"/>
      <c r="G42" s="20">
        <f t="shared" si="0"/>
        <v>0</v>
      </c>
      <c r="H42" s="20">
        <f t="shared" si="1"/>
        <v>0</v>
      </c>
      <c r="I42" s="20">
        <f t="shared" si="2"/>
        <v>0</v>
      </c>
      <c r="J42" s="20">
        <f t="shared" si="3"/>
        <v>0</v>
      </c>
      <c r="K42" s="20">
        <f t="shared" si="4"/>
        <v>0</v>
      </c>
      <c r="L42" s="97">
        <v>1760</v>
      </c>
    </row>
    <row r="43" spans="1:12" ht="71.25" customHeight="1" x14ac:dyDescent="0.2">
      <c r="A43" s="6">
        <v>31</v>
      </c>
      <c r="B43" s="90" t="s">
        <v>73</v>
      </c>
      <c r="C43" s="93" t="s">
        <v>100</v>
      </c>
      <c r="D43" s="12">
        <v>1</v>
      </c>
      <c r="E43" s="21"/>
      <c r="F43" s="22"/>
      <c r="G43" s="20">
        <f t="shared" si="0"/>
        <v>0</v>
      </c>
      <c r="H43" s="20">
        <f t="shared" si="1"/>
        <v>0</v>
      </c>
      <c r="I43" s="20">
        <f t="shared" si="2"/>
        <v>0</v>
      </c>
      <c r="J43" s="20">
        <f t="shared" si="3"/>
        <v>0</v>
      </c>
      <c r="K43" s="20">
        <f t="shared" si="4"/>
        <v>0</v>
      </c>
      <c r="L43" s="97">
        <v>7853</v>
      </c>
    </row>
    <row r="44" spans="1:12" ht="71.25" customHeight="1" x14ac:dyDescent="0.2">
      <c r="A44" s="6">
        <v>32</v>
      </c>
      <c r="B44" s="92" t="s">
        <v>74</v>
      </c>
      <c r="C44" s="93" t="s">
        <v>36</v>
      </c>
      <c r="D44" s="12">
        <v>1</v>
      </c>
      <c r="E44" s="21"/>
      <c r="F44" s="22"/>
      <c r="G44" s="20">
        <f t="shared" si="0"/>
        <v>0</v>
      </c>
      <c r="H44" s="20">
        <f t="shared" si="1"/>
        <v>0</v>
      </c>
      <c r="I44" s="20">
        <f t="shared" si="2"/>
        <v>0</v>
      </c>
      <c r="J44" s="20">
        <f t="shared" si="3"/>
        <v>0</v>
      </c>
      <c r="K44" s="20">
        <f t="shared" si="4"/>
        <v>0</v>
      </c>
      <c r="L44" s="97">
        <v>1054</v>
      </c>
    </row>
    <row r="45" spans="1:12" ht="71.25" customHeight="1" x14ac:dyDescent="0.2">
      <c r="A45" s="6">
        <v>33</v>
      </c>
      <c r="B45" s="92" t="s">
        <v>75</v>
      </c>
      <c r="C45" s="93" t="s">
        <v>103</v>
      </c>
      <c r="D45" s="12">
        <v>1</v>
      </c>
      <c r="E45" s="21"/>
      <c r="F45" s="22"/>
      <c r="G45" s="20">
        <f t="shared" si="0"/>
        <v>0</v>
      </c>
      <c r="H45" s="20">
        <f t="shared" si="1"/>
        <v>0</v>
      </c>
      <c r="I45" s="20">
        <f t="shared" si="2"/>
        <v>0</v>
      </c>
      <c r="J45" s="20">
        <f t="shared" si="3"/>
        <v>0</v>
      </c>
      <c r="K45" s="20">
        <f t="shared" si="4"/>
        <v>0</v>
      </c>
      <c r="L45" s="97">
        <v>816</v>
      </c>
    </row>
    <row r="46" spans="1:12" ht="71.25" customHeight="1" x14ac:dyDescent="0.2">
      <c r="A46" s="6">
        <v>34</v>
      </c>
      <c r="B46" s="90" t="s">
        <v>76</v>
      </c>
      <c r="C46" s="93" t="s">
        <v>103</v>
      </c>
      <c r="D46" s="12">
        <v>1</v>
      </c>
      <c r="E46" s="21"/>
      <c r="F46" s="22"/>
      <c r="G46" s="20">
        <f t="shared" si="0"/>
        <v>0</v>
      </c>
      <c r="H46" s="20">
        <f t="shared" si="1"/>
        <v>0</v>
      </c>
      <c r="I46" s="20">
        <f t="shared" si="2"/>
        <v>0</v>
      </c>
      <c r="J46" s="20">
        <f t="shared" si="3"/>
        <v>0</v>
      </c>
      <c r="K46" s="20">
        <f t="shared" si="4"/>
        <v>0</v>
      </c>
      <c r="L46" s="97">
        <v>778</v>
      </c>
    </row>
    <row r="47" spans="1:12" ht="71.25" customHeight="1" x14ac:dyDescent="0.2">
      <c r="A47" s="6">
        <v>35</v>
      </c>
      <c r="B47" s="90" t="s">
        <v>77</v>
      </c>
      <c r="C47" s="93" t="s">
        <v>103</v>
      </c>
      <c r="D47" s="12">
        <v>1</v>
      </c>
      <c r="E47" s="21"/>
      <c r="F47" s="22"/>
      <c r="G47" s="20">
        <f t="shared" si="0"/>
        <v>0</v>
      </c>
      <c r="H47" s="20">
        <f t="shared" si="1"/>
        <v>0</v>
      </c>
      <c r="I47" s="20">
        <f t="shared" si="2"/>
        <v>0</v>
      </c>
      <c r="J47" s="20">
        <f t="shared" si="3"/>
        <v>0</v>
      </c>
      <c r="K47" s="20">
        <f t="shared" si="4"/>
        <v>0</v>
      </c>
      <c r="L47" s="97">
        <v>5270</v>
      </c>
    </row>
    <row r="48" spans="1:12" ht="71.25" customHeight="1" x14ac:dyDescent="0.2">
      <c r="A48" s="6">
        <v>36</v>
      </c>
      <c r="B48" s="90" t="s">
        <v>78</v>
      </c>
      <c r="C48" s="93" t="s">
        <v>103</v>
      </c>
      <c r="D48" s="12">
        <v>1</v>
      </c>
      <c r="E48" s="21"/>
      <c r="F48" s="22"/>
      <c r="G48" s="20">
        <f t="shared" si="0"/>
        <v>0</v>
      </c>
      <c r="H48" s="20">
        <f t="shared" si="1"/>
        <v>0</v>
      </c>
      <c r="I48" s="20">
        <f t="shared" si="2"/>
        <v>0</v>
      </c>
      <c r="J48" s="20">
        <f t="shared" si="3"/>
        <v>0</v>
      </c>
      <c r="K48" s="20">
        <f t="shared" si="4"/>
        <v>0</v>
      </c>
      <c r="L48" s="97">
        <v>5237</v>
      </c>
    </row>
    <row r="49" spans="1:12" ht="71.25" customHeight="1" x14ac:dyDescent="0.2">
      <c r="A49" s="6">
        <v>37</v>
      </c>
      <c r="B49" s="92" t="s">
        <v>79</v>
      </c>
      <c r="C49" s="93" t="s">
        <v>36</v>
      </c>
      <c r="D49" s="12">
        <v>1</v>
      </c>
      <c r="E49" s="21"/>
      <c r="F49" s="22"/>
      <c r="G49" s="20">
        <f t="shared" si="0"/>
        <v>0</v>
      </c>
      <c r="H49" s="20">
        <f t="shared" si="1"/>
        <v>0</v>
      </c>
      <c r="I49" s="20">
        <f t="shared" si="2"/>
        <v>0</v>
      </c>
      <c r="J49" s="20">
        <f t="shared" si="3"/>
        <v>0</v>
      </c>
      <c r="K49" s="20">
        <f t="shared" si="4"/>
        <v>0</v>
      </c>
      <c r="L49" s="97">
        <v>5586</v>
      </c>
    </row>
    <row r="50" spans="1:12" ht="71.25" customHeight="1" x14ac:dyDescent="0.2">
      <c r="A50" s="6">
        <v>38</v>
      </c>
      <c r="B50" s="92" t="s">
        <v>80</v>
      </c>
      <c r="C50" s="93" t="s">
        <v>36</v>
      </c>
      <c r="D50" s="12">
        <v>1</v>
      </c>
      <c r="E50" s="21"/>
      <c r="F50" s="22"/>
      <c r="G50" s="20">
        <f t="shared" si="0"/>
        <v>0</v>
      </c>
      <c r="H50" s="20">
        <f t="shared" si="1"/>
        <v>0</v>
      </c>
      <c r="I50" s="20">
        <f t="shared" si="2"/>
        <v>0</v>
      </c>
      <c r="J50" s="20">
        <f t="shared" si="3"/>
        <v>0</v>
      </c>
      <c r="K50" s="20">
        <f t="shared" si="4"/>
        <v>0</v>
      </c>
      <c r="L50" s="97">
        <v>3521</v>
      </c>
    </row>
    <row r="51" spans="1:12" ht="71.25" customHeight="1" x14ac:dyDescent="0.2">
      <c r="A51" s="6">
        <v>39</v>
      </c>
      <c r="B51" s="90" t="s">
        <v>81</v>
      </c>
      <c r="C51" s="93" t="s">
        <v>36</v>
      </c>
      <c r="D51" s="12">
        <v>1</v>
      </c>
      <c r="E51" s="21"/>
      <c r="F51" s="22"/>
      <c r="G51" s="20">
        <f t="shared" si="0"/>
        <v>0</v>
      </c>
      <c r="H51" s="20">
        <f t="shared" si="1"/>
        <v>0</v>
      </c>
      <c r="I51" s="20">
        <f t="shared" si="2"/>
        <v>0</v>
      </c>
      <c r="J51" s="20">
        <f t="shared" si="3"/>
        <v>0</v>
      </c>
      <c r="K51" s="20">
        <f t="shared" si="4"/>
        <v>0</v>
      </c>
      <c r="L51" s="97">
        <v>1054</v>
      </c>
    </row>
    <row r="52" spans="1:12" ht="71.25" customHeight="1" x14ac:dyDescent="0.2">
      <c r="A52" s="6">
        <v>40</v>
      </c>
      <c r="B52" s="92" t="s">
        <v>82</v>
      </c>
      <c r="C52" s="93" t="s">
        <v>36</v>
      </c>
      <c r="D52" s="12">
        <v>1</v>
      </c>
      <c r="E52" s="21"/>
      <c r="F52" s="22"/>
      <c r="G52" s="20">
        <f t="shared" si="0"/>
        <v>0</v>
      </c>
      <c r="H52" s="20">
        <f t="shared" si="1"/>
        <v>0</v>
      </c>
      <c r="I52" s="20">
        <f t="shared" si="2"/>
        <v>0</v>
      </c>
      <c r="J52" s="20">
        <f t="shared" si="3"/>
        <v>0</v>
      </c>
      <c r="K52" s="20">
        <f t="shared" si="4"/>
        <v>0</v>
      </c>
      <c r="L52" s="97">
        <v>2846</v>
      </c>
    </row>
    <row r="53" spans="1:12" ht="71.25" customHeight="1" x14ac:dyDescent="0.2">
      <c r="A53" s="6">
        <v>41</v>
      </c>
      <c r="B53" s="92" t="s">
        <v>83</v>
      </c>
      <c r="C53" s="93" t="s">
        <v>36</v>
      </c>
      <c r="D53" s="12">
        <v>1</v>
      </c>
      <c r="E53" s="21"/>
      <c r="F53" s="22"/>
      <c r="G53" s="20">
        <f t="shared" si="0"/>
        <v>0</v>
      </c>
      <c r="H53" s="20">
        <f t="shared" si="1"/>
        <v>0</v>
      </c>
      <c r="I53" s="20">
        <f t="shared" si="2"/>
        <v>0</v>
      </c>
      <c r="J53" s="20">
        <f t="shared" si="3"/>
        <v>0</v>
      </c>
      <c r="K53" s="20">
        <f t="shared" si="4"/>
        <v>0</v>
      </c>
      <c r="L53" s="97">
        <v>2389</v>
      </c>
    </row>
    <row r="54" spans="1:12" ht="71.25" customHeight="1" x14ac:dyDescent="0.2">
      <c r="A54" s="6">
        <v>42</v>
      </c>
      <c r="B54" s="92" t="s">
        <v>84</v>
      </c>
      <c r="C54" s="93" t="s">
        <v>36</v>
      </c>
      <c r="D54" s="12">
        <v>1</v>
      </c>
      <c r="E54" s="21"/>
      <c r="F54" s="22"/>
      <c r="G54" s="20">
        <f t="shared" si="0"/>
        <v>0</v>
      </c>
      <c r="H54" s="20">
        <f t="shared" si="1"/>
        <v>0</v>
      </c>
      <c r="I54" s="20">
        <f t="shared" si="2"/>
        <v>0</v>
      </c>
      <c r="J54" s="20">
        <f t="shared" si="3"/>
        <v>0</v>
      </c>
      <c r="K54" s="20">
        <f t="shared" si="4"/>
        <v>0</v>
      </c>
      <c r="L54" s="97">
        <v>2635</v>
      </c>
    </row>
    <row r="55" spans="1:12" ht="71.25" customHeight="1" x14ac:dyDescent="0.2">
      <c r="A55" s="6">
        <v>43</v>
      </c>
      <c r="B55" s="92" t="s">
        <v>85</v>
      </c>
      <c r="C55" s="93" t="s">
        <v>36</v>
      </c>
      <c r="D55" s="12">
        <v>1</v>
      </c>
      <c r="E55" s="21"/>
      <c r="F55" s="22"/>
      <c r="G55" s="20">
        <f t="shared" si="0"/>
        <v>0</v>
      </c>
      <c r="H55" s="20">
        <f t="shared" si="1"/>
        <v>0</v>
      </c>
      <c r="I55" s="20">
        <f t="shared" si="2"/>
        <v>0</v>
      </c>
      <c r="J55" s="20">
        <f t="shared" si="3"/>
        <v>0</v>
      </c>
      <c r="K55" s="20">
        <f t="shared" si="4"/>
        <v>0</v>
      </c>
      <c r="L55" s="97">
        <v>1688</v>
      </c>
    </row>
    <row r="56" spans="1:12" ht="71.25" customHeight="1" x14ac:dyDescent="0.2">
      <c r="A56" s="6">
        <v>44</v>
      </c>
      <c r="B56" s="92" t="s">
        <v>86</v>
      </c>
      <c r="C56" s="93" t="s">
        <v>36</v>
      </c>
      <c r="D56" s="12">
        <v>1</v>
      </c>
      <c r="E56" s="21"/>
      <c r="F56" s="22"/>
      <c r="G56" s="20">
        <f t="shared" si="0"/>
        <v>0</v>
      </c>
      <c r="H56" s="20">
        <f t="shared" si="1"/>
        <v>0</v>
      </c>
      <c r="I56" s="20">
        <f t="shared" si="2"/>
        <v>0</v>
      </c>
      <c r="J56" s="20">
        <f t="shared" si="3"/>
        <v>0</v>
      </c>
      <c r="K56" s="20">
        <f t="shared" si="4"/>
        <v>0</v>
      </c>
      <c r="L56" s="97">
        <v>2543</v>
      </c>
    </row>
    <row r="57" spans="1:12" ht="71.25" customHeight="1" x14ac:dyDescent="0.2">
      <c r="A57" s="6">
        <v>45</v>
      </c>
      <c r="B57" s="92" t="s">
        <v>87</v>
      </c>
      <c r="C57" s="93" t="s">
        <v>36</v>
      </c>
      <c r="D57" s="12">
        <v>1</v>
      </c>
      <c r="E57" s="21"/>
      <c r="F57" s="22"/>
      <c r="G57" s="20">
        <f t="shared" si="0"/>
        <v>0</v>
      </c>
      <c r="H57" s="20">
        <f t="shared" si="1"/>
        <v>0</v>
      </c>
      <c r="I57" s="20">
        <f t="shared" si="2"/>
        <v>0</v>
      </c>
      <c r="J57" s="20">
        <f t="shared" si="3"/>
        <v>0</v>
      </c>
      <c r="K57" s="20">
        <f t="shared" si="4"/>
        <v>0</v>
      </c>
      <c r="L57" s="97">
        <v>1840</v>
      </c>
    </row>
    <row r="58" spans="1:12" ht="71.25" customHeight="1" x14ac:dyDescent="0.2">
      <c r="A58" s="6">
        <v>46</v>
      </c>
      <c r="B58" s="92" t="s">
        <v>88</v>
      </c>
      <c r="C58" s="93" t="s">
        <v>36</v>
      </c>
      <c r="D58" s="12">
        <v>1</v>
      </c>
      <c r="E58" s="21"/>
      <c r="F58" s="22"/>
      <c r="G58" s="20">
        <f t="shared" si="0"/>
        <v>0</v>
      </c>
      <c r="H58" s="20">
        <f t="shared" si="1"/>
        <v>0</v>
      </c>
      <c r="I58" s="20">
        <f t="shared" si="2"/>
        <v>0</v>
      </c>
      <c r="J58" s="20">
        <f t="shared" si="3"/>
        <v>0</v>
      </c>
      <c r="K58" s="20">
        <f t="shared" si="4"/>
        <v>0</v>
      </c>
      <c r="L58" s="97">
        <v>2214</v>
      </c>
    </row>
    <row r="59" spans="1:12" ht="71.25" customHeight="1" x14ac:dyDescent="0.2">
      <c r="A59" s="6">
        <v>47</v>
      </c>
      <c r="B59" s="92" t="s">
        <v>89</v>
      </c>
      <c r="C59" s="93" t="s">
        <v>36</v>
      </c>
      <c r="D59" s="12">
        <v>1</v>
      </c>
      <c r="E59" s="21"/>
      <c r="F59" s="22"/>
      <c r="G59" s="20">
        <f t="shared" si="0"/>
        <v>0</v>
      </c>
      <c r="H59" s="20">
        <f t="shared" si="1"/>
        <v>0</v>
      </c>
      <c r="I59" s="20">
        <f t="shared" si="2"/>
        <v>0</v>
      </c>
      <c r="J59" s="20">
        <f t="shared" si="3"/>
        <v>0</v>
      </c>
      <c r="K59" s="20">
        <f t="shared" si="4"/>
        <v>0</v>
      </c>
      <c r="L59" s="97">
        <v>4849</v>
      </c>
    </row>
    <row r="60" spans="1:12" ht="71.25" customHeight="1" x14ac:dyDescent="0.2">
      <c r="A60" s="6">
        <v>48</v>
      </c>
      <c r="B60" s="92" t="s">
        <v>90</v>
      </c>
      <c r="C60" s="93" t="s">
        <v>36</v>
      </c>
      <c r="D60" s="12">
        <v>1</v>
      </c>
      <c r="E60" s="21"/>
      <c r="F60" s="22"/>
      <c r="G60" s="20">
        <f t="shared" si="0"/>
        <v>0</v>
      </c>
      <c r="H60" s="20">
        <f t="shared" si="1"/>
        <v>0</v>
      </c>
      <c r="I60" s="20">
        <f t="shared" si="2"/>
        <v>0</v>
      </c>
      <c r="J60" s="20">
        <f t="shared" si="3"/>
        <v>0</v>
      </c>
      <c r="K60" s="20">
        <f t="shared" si="4"/>
        <v>0</v>
      </c>
      <c r="L60" s="97">
        <v>1792</v>
      </c>
    </row>
    <row r="61" spans="1:12" ht="71.25" customHeight="1" x14ac:dyDescent="0.2">
      <c r="A61" s="6">
        <v>49</v>
      </c>
      <c r="B61" s="92" t="s">
        <v>91</v>
      </c>
      <c r="C61" s="93" t="s">
        <v>36</v>
      </c>
      <c r="D61" s="12">
        <v>1</v>
      </c>
      <c r="E61" s="21"/>
      <c r="F61" s="22"/>
      <c r="G61" s="20">
        <f t="shared" si="0"/>
        <v>0</v>
      </c>
      <c r="H61" s="20">
        <f t="shared" si="1"/>
        <v>0</v>
      </c>
      <c r="I61" s="20">
        <f t="shared" si="2"/>
        <v>0</v>
      </c>
      <c r="J61" s="20">
        <f t="shared" si="3"/>
        <v>0</v>
      </c>
      <c r="K61" s="20">
        <f t="shared" si="4"/>
        <v>0</v>
      </c>
      <c r="L61" s="97">
        <v>1792</v>
      </c>
    </row>
    <row r="62" spans="1:12" ht="71.25" customHeight="1" x14ac:dyDescent="0.2">
      <c r="A62" s="6">
        <v>50</v>
      </c>
      <c r="B62" s="92" t="s">
        <v>92</v>
      </c>
      <c r="C62" s="93" t="s">
        <v>36</v>
      </c>
      <c r="D62" s="12">
        <v>1</v>
      </c>
      <c r="E62" s="21"/>
      <c r="F62" s="22"/>
      <c r="G62" s="20">
        <f t="shared" si="0"/>
        <v>0</v>
      </c>
      <c r="H62" s="20">
        <f t="shared" si="1"/>
        <v>0</v>
      </c>
      <c r="I62" s="20">
        <f t="shared" si="2"/>
        <v>0</v>
      </c>
      <c r="J62" s="20">
        <f t="shared" si="3"/>
        <v>0</v>
      </c>
      <c r="K62" s="20">
        <f t="shared" si="4"/>
        <v>0</v>
      </c>
      <c r="L62" s="97">
        <v>1265</v>
      </c>
    </row>
    <row r="63" spans="1:12" ht="71.25" customHeight="1" x14ac:dyDescent="0.2">
      <c r="A63" s="6">
        <v>51</v>
      </c>
      <c r="B63" s="92" t="s">
        <v>93</v>
      </c>
      <c r="C63" s="93" t="s">
        <v>36</v>
      </c>
      <c r="D63" s="12">
        <v>1</v>
      </c>
      <c r="E63" s="21"/>
      <c r="F63" s="22"/>
      <c r="G63" s="20">
        <f t="shared" si="0"/>
        <v>0</v>
      </c>
      <c r="H63" s="20">
        <f t="shared" si="1"/>
        <v>0</v>
      </c>
      <c r="I63" s="20">
        <f t="shared" si="2"/>
        <v>0</v>
      </c>
      <c r="J63" s="20">
        <f t="shared" si="3"/>
        <v>0</v>
      </c>
      <c r="K63" s="20">
        <f t="shared" si="4"/>
        <v>0</v>
      </c>
      <c r="L63" s="97">
        <v>1054</v>
      </c>
    </row>
    <row r="64" spans="1:12" ht="71.25" customHeight="1" x14ac:dyDescent="0.2">
      <c r="A64" s="6">
        <v>52</v>
      </c>
      <c r="B64" s="92" t="s">
        <v>94</v>
      </c>
      <c r="C64" s="93" t="s">
        <v>36</v>
      </c>
      <c r="D64" s="12">
        <v>1</v>
      </c>
      <c r="E64" s="21"/>
      <c r="F64" s="22"/>
      <c r="G64" s="20">
        <f t="shared" si="0"/>
        <v>0</v>
      </c>
      <c r="H64" s="20">
        <f t="shared" si="1"/>
        <v>0</v>
      </c>
      <c r="I64" s="20">
        <f t="shared" si="2"/>
        <v>0</v>
      </c>
      <c r="J64" s="20">
        <f t="shared" si="3"/>
        <v>0</v>
      </c>
      <c r="K64" s="20">
        <f t="shared" si="4"/>
        <v>0</v>
      </c>
      <c r="L64" s="97">
        <v>1371</v>
      </c>
    </row>
    <row r="65" spans="1:24" ht="71.25" customHeight="1" x14ac:dyDescent="0.2">
      <c r="A65" s="6">
        <v>53</v>
      </c>
      <c r="B65" s="92" t="s">
        <v>95</v>
      </c>
      <c r="C65" s="93" t="s">
        <v>36</v>
      </c>
      <c r="D65" s="12">
        <v>1</v>
      </c>
      <c r="E65" s="21"/>
      <c r="F65" s="22"/>
      <c r="G65" s="20">
        <f t="shared" si="0"/>
        <v>0</v>
      </c>
      <c r="H65" s="20">
        <f t="shared" si="1"/>
        <v>0</v>
      </c>
      <c r="I65" s="20">
        <f t="shared" si="2"/>
        <v>0</v>
      </c>
      <c r="J65" s="20">
        <f t="shared" si="3"/>
        <v>0</v>
      </c>
      <c r="K65" s="20">
        <f t="shared" si="4"/>
        <v>0</v>
      </c>
      <c r="L65" s="97">
        <v>1371</v>
      </c>
    </row>
    <row r="66" spans="1:24" ht="71.25" customHeight="1" x14ac:dyDescent="0.2">
      <c r="A66" s="6">
        <v>54</v>
      </c>
      <c r="B66" s="92" t="s">
        <v>96</v>
      </c>
      <c r="C66" s="93" t="s">
        <v>36</v>
      </c>
      <c r="D66" s="12">
        <v>1</v>
      </c>
      <c r="E66" s="21"/>
      <c r="F66" s="22"/>
      <c r="G66" s="20">
        <f t="shared" si="0"/>
        <v>0</v>
      </c>
      <c r="H66" s="20">
        <f t="shared" si="1"/>
        <v>0</v>
      </c>
      <c r="I66" s="20">
        <f t="shared" si="2"/>
        <v>0</v>
      </c>
      <c r="J66" s="20">
        <f t="shared" si="3"/>
        <v>0</v>
      </c>
      <c r="K66" s="20">
        <f t="shared" si="4"/>
        <v>0</v>
      </c>
      <c r="L66" s="97">
        <v>1898</v>
      </c>
    </row>
    <row r="67" spans="1:24" ht="71.25" customHeight="1" x14ac:dyDescent="0.2">
      <c r="A67" s="6">
        <v>55</v>
      </c>
      <c r="B67" s="92" t="s">
        <v>97</v>
      </c>
      <c r="C67" s="93" t="s">
        <v>36</v>
      </c>
      <c r="D67" s="12">
        <v>1</v>
      </c>
      <c r="E67" s="21"/>
      <c r="F67" s="22"/>
      <c r="G67" s="20">
        <f t="shared" si="0"/>
        <v>0</v>
      </c>
      <c r="H67" s="20">
        <f t="shared" si="1"/>
        <v>0</v>
      </c>
      <c r="I67" s="20">
        <f t="shared" si="2"/>
        <v>0</v>
      </c>
      <c r="J67" s="20">
        <f t="shared" si="3"/>
        <v>0</v>
      </c>
      <c r="K67" s="20">
        <f t="shared" si="4"/>
        <v>0</v>
      </c>
      <c r="L67" s="97">
        <v>1265</v>
      </c>
    </row>
    <row r="68" spans="1:24" ht="71.25" customHeight="1" x14ac:dyDescent="0.2">
      <c r="A68" s="6">
        <v>56</v>
      </c>
      <c r="B68" s="92" t="s">
        <v>98</v>
      </c>
      <c r="C68" s="93" t="s">
        <v>36</v>
      </c>
      <c r="D68" s="12">
        <v>1</v>
      </c>
      <c r="E68" s="21"/>
      <c r="F68" s="22"/>
      <c r="G68" s="20">
        <f t="shared" si="0"/>
        <v>0</v>
      </c>
      <c r="H68" s="20">
        <f t="shared" si="1"/>
        <v>0</v>
      </c>
      <c r="I68" s="20">
        <f t="shared" si="2"/>
        <v>0</v>
      </c>
      <c r="J68" s="20">
        <f t="shared" si="3"/>
        <v>0</v>
      </c>
      <c r="K68" s="20">
        <f t="shared" si="4"/>
        <v>0</v>
      </c>
      <c r="L68" s="97">
        <v>1265</v>
      </c>
    </row>
    <row r="69" spans="1:24" ht="71.25" customHeight="1" x14ac:dyDescent="0.2">
      <c r="A69" s="6">
        <v>57</v>
      </c>
      <c r="B69" s="92" t="s">
        <v>99</v>
      </c>
      <c r="C69" s="93" t="s">
        <v>36</v>
      </c>
      <c r="D69" s="12">
        <v>1</v>
      </c>
      <c r="E69" s="21"/>
      <c r="F69" s="22"/>
      <c r="G69" s="20">
        <f t="shared" si="0"/>
        <v>0</v>
      </c>
      <c r="H69" s="20">
        <f t="shared" si="1"/>
        <v>0</v>
      </c>
      <c r="I69" s="20">
        <f t="shared" si="2"/>
        <v>0</v>
      </c>
      <c r="J69" s="20">
        <f t="shared" si="3"/>
        <v>0</v>
      </c>
      <c r="K69" s="20">
        <f t="shared" si="4"/>
        <v>0</v>
      </c>
      <c r="L69" s="97">
        <v>1371</v>
      </c>
    </row>
    <row r="70" spans="1:24" ht="22.5" customHeight="1" thickBot="1" x14ac:dyDescent="0.25">
      <c r="A70" s="51" t="s">
        <v>5</v>
      </c>
      <c r="B70" s="51"/>
      <c r="C70" s="51"/>
      <c r="D70" s="51"/>
      <c r="E70" s="51"/>
      <c r="F70" s="51"/>
      <c r="G70" s="10">
        <f>SUM(G13:G69)</f>
        <v>0</v>
      </c>
      <c r="H70" s="11">
        <f>SUM(H13:H69)</f>
        <v>0</v>
      </c>
      <c r="I70" s="11">
        <f>SUM(I13:I69)</f>
        <v>0</v>
      </c>
      <c r="J70" s="11">
        <f>SUM(J13:J69)</f>
        <v>0</v>
      </c>
      <c r="K70" s="11">
        <f>SUM(K13:K69)</f>
        <v>0</v>
      </c>
      <c r="L70" s="11"/>
    </row>
    <row r="71" spans="1:24" s="4" customFormat="1" ht="18" customHeight="1" x14ac:dyDescent="0.2">
      <c r="A71" s="82" t="s">
        <v>14</v>
      </c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4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s="4" customFormat="1" ht="29.85" customHeight="1" x14ac:dyDescent="0.2">
      <c r="A72" s="54" t="s">
        <v>28</v>
      </c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6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s="4" customFormat="1" ht="29.85" customHeight="1" x14ac:dyDescent="0.2">
      <c r="A73" s="54" t="s">
        <v>41</v>
      </c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6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s="4" customFormat="1" ht="29.85" customHeight="1" x14ac:dyDescent="0.2">
      <c r="A74" s="54" t="s">
        <v>40</v>
      </c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6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35.450000000000003" customHeight="1" x14ac:dyDescent="0.2">
      <c r="A75" s="85" t="s">
        <v>24</v>
      </c>
      <c r="B75" s="86"/>
      <c r="C75" s="86"/>
      <c r="D75" s="86"/>
      <c r="E75" s="86"/>
      <c r="F75" s="86"/>
      <c r="G75" s="86"/>
      <c r="H75" s="86"/>
      <c r="I75" s="86"/>
      <c r="J75" s="86"/>
      <c r="K75" s="86"/>
      <c r="L75" s="87"/>
    </row>
    <row r="76" spans="1:24" ht="21.2" customHeight="1" x14ac:dyDescent="0.2">
      <c r="A76" s="48" t="s">
        <v>42</v>
      </c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50"/>
    </row>
    <row r="77" spans="1:24" ht="21.75" customHeight="1" x14ac:dyDescent="0.2">
      <c r="A77" s="77" t="s">
        <v>30</v>
      </c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9"/>
    </row>
    <row r="78" spans="1:24" ht="21.2" customHeight="1" x14ac:dyDescent="0.2">
      <c r="A78" s="44" t="s">
        <v>6</v>
      </c>
      <c r="B78" s="45"/>
      <c r="C78" s="63" t="s">
        <v>22</v>
      </c>
      <c r="D78" s="63"/>
      <c r="E78" s="63"/>
      <c r="F78" s="63"/>
      <c r="G78" s="63"/>
      <c r="H78" s="63"/>
      <c r="I78" s="63"/>
      <c r="J78" s="63"/>
      <c r="K78" s="63"/>
      <c r="L78" s="64"/>
    </row>
    <row r="79" spans="1:24" ht="21.2" customHeight="1" thickBot="1" x14ac:dyDescent="0.25">
      <c r="A79" s="67" t="s">
        <v>7</v>
      </c>
      <c r="B79" s="68"/>
      <c r="C79" s="65" t="s">
        <v>22</v>
      </c>
      <c r="D79" s="65"/>
      <c r="E79" s="65"/>
      <c r="F79" s="65"/>
      <c r="G79" s="65"/>
      <c r="H79" s="65"/>
      <c r="I79" s="65"/>
      <c r="J79" s="65"/>
      <c r="K79" s="65"/>
      <c r="L79" s="66"/>
    </row>
    <row r="80" spans="1:24" ht="19.149999999999999" customHeight="1" x14ac:dyDescent="0.25">
      <c r="A80" s="69" t="s">
        <v>8</v>
      </c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1"/>
    </row>
    <row r="81" spans="1:12" ht="16.5" thickBot="1" x14ac:dyDescent="0.25">
      <c r="A81" s="41" t="s">
        <v>9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3"/>
    </row>
  </sheetData>
  <mergeCells count="41">
    <mergeCell ref="C79:L79"/>
    <mergeCell ref="A79:B79"/>
    <mergeCell ref="A80:L80"/>
    <mergeCell ref="G9:J9"/>
    <mergeCell ref="E11:L11"/>
    <mergeCell ref="C11:C12"/>
    <mergeCell ref="A77:L77"/>
    <mergeCell ref="A10:B10"/>
    <mergeCell ref="C10:L10"/>
    <mergeCell ref="A71:L71"/>
    <mergeCell ref="A75:L75"/>
    <mergeCell ref="D11:D12"/>
    <mergeCell ref="A73:L73"/>
    <mergeCell ref="A74:L74"/>
    <mergeCell ref="A81:L81"/>
    <mergeCell ref="A78:B78"/>
    <mergeCell ref="A6:B6"/>
    <mergeCell ref="A7:B7"/>
    <mergeCell ref="A8:B8"/>
    <mergeCell ref="A9:B9"/>
    <mergeCell ref="A76:L76"/>
    <mergeCell ref="A70:F70"/>
    <mergeCell ref="C7:J7"/>
    <mergeCell ref="C8:J8"/>
    <mergeCell ref="C9:F9"/>
    <mergeCell ref="A72:L72"/>
    <mergeCell ref="K9:L9"/>
    <mergeCell ref="B11:B12"/>
    <mergeCell ref="A11:A12"/>
    <mergeCell ref="C78:L78"/>
    <mergeCell ref="A1:B3"/>
    <mergeCell ref="A4:B4"/>
    <mergeCell ref="A5:B5"/>
    <mergeCell ref="C1:J3"/>
    <mergeCell ref="C4:J4"/>
    <mergeCell ref="C5:J5"/>
    <mergeCell ref="K1:L1"/>
    <mergeCell ref="K2:L2"/>
    <mergeCell ref="K3:L3"/>
    <mergeCell ref="K4:L5"/>
    <mergeCell ref="C6:J6"/>
  </mergeCells>
  <conditionalFormatting sqref="H13:H69">
    <cfRule type="cellIs" dxfId="5" priority="13" operator="equal">
      <formula>L13</formula>
    </cfRule>
    <cfRule type="cellIs" dxfId="4" priority="14" operator="lessThan">
      <formula>L13</formula>
    </cfRule>
    <cfRule type="cellIs" dxfId="3" priority="15" operator="greaterThan">
      <formula>L13</formula>
    </cfRule>
  </conditionalFormatting>
  <hyperlinks>
    <hyperlink ref="A77:L77" r:id="rId1" display="Tener en cuenta los Valores Asociados al Contrato según el Acuerdo Municipal 052 del 22 de diciembre de 2017 (Estatuto Tributario Municipal)  "/>
  </hyperlinks>
  <printOptions horizontalCentered="1" verticalCentered="1"/>
  <pageMargins left="0.11811023622047245" right="0.11811023622047245" top="0.15748031496062992" bottom="0.19685039370078741" header="0.31496062992125984" footer="0.31496062992125984"/>
  <pageSetup scale="70" orientation="landscape" horizontalDpi="300" verticalDpi="300" r:id="rId2"/>
  <ignoredErrors>
    <ignoredError sqref="G13:J13 G14:H14 G15:H19 G20:H28 G31:H38 G39:H45 G46:H53 G55:H63 G64:H69 G54:H54 J14 J15:J22 J23:J29 J31:J37 J39:J46 J48:J56 J57:J66 J67:J69" emptyCellReference="1"/>
  </ignoredError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1FE30302-745C-4545-8920-87291033ABDE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invitacion</vt:lpstr>
      <vt:lpstr>invitacion!Títulos_a_imprimir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Andrea Rendon Mesa - Compras</cp:lastModifiedBy>
  <cp:lastPrinted>2018-12-19T21:05:19Z</cp:lastPrinted>
  <dcterms:created xsi:type="dcterms:W3CDTF">2006-11-20T19:37:40Z</dcterms:created>
  <dcterms:modified xsi:type="dcterms:W3CDTF">2018-12-19T21:09:27Z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