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mc:AlternateContent xmlns:mc="http://schemas.openxmlformats.org/markup-compatibility/2006">
    <mc:Choice Requires="x15">
      <x15ac:absPath xmlns:x15ac="http://schemas.microsoft.com/office/spreadsheetml/2010/11/ac" url="C:\Users\aleja\OneDrive - Escuela Superior de Administración Publica\ESAP 2022\CONTRATOS 2022\CONTRATOS ESCANEADOS\DT-SAM-04-02-2022 ELECTRICOS\INFORMES DE EVALUACION\"/>
    </mc:Choice>
  </mc:AlternateContent>
  <xr:revisionPtr revIDLastSave="0" documentId="13_ncr:1_{0E107CEC-202E-4BCA-BCD2-DB4E750DD114}" xr6:coauthVersionLast="47" xr6:coauthVersionMax="47" xr10:uidLastSave="{00000000-0000-0000-0000-000000000000}"/>
  <bookViews>
    <workbookView xWindow="-120" yWindow="-120" windowWidth="20730" windowHeight="11160" tabRatio="906" activeTab="5" xr2:uid="{00000000-000D-0000-FFFF-FFFF00000000}"/>
  </bookViews>
  <sheets>
    <sheet name="CONSOLIDADO INFORME" sheetId="6" r:id="rId1"/>
    <sheet name="EVALUACION DE LA OFERTA" sheetId="21" r:id="rId2"/>
    <sheet name="1." sheetId="1" r:id="rId3"/>
    <sheet name="2." sheetId="2" r:id="rId4"/>
    <sheet name="3. " sheetId="4" r:id="rId5"/>
    <sheet name="4. " sheetId="5" r:id="rId6"/>
    <sheet name="5" sheetId="19" r:id="rId7"/>
  </sheets>
  <externalReferences>
    <externalReference r:id="rId8"/>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8" i="6" l="1"/>
  <c r="F57" i="5"/>
  <c r="B5" i="21"/>
  <c r="B6" i="21"/>
  <c r="J6" i="21"/>
  <c r="B7" i="21"/>
  <c r="E8" i="21"/>
  <c r="B9" i="21"/>
  <c r="R6" i="6"/>
  <c r="F57" i="2"/>
  <c r="C27" i="19" l="1"/>
  <c r="C33" i="19" s="1"/>
  <c r="C43" i="19" s="1"/>
  <c r="C27" i="5" l="1"/>
  <c r="C27" i="4"/>
  <c r="C43" i="4" s="1"/>
  <c r="C27" i="2"/>
  <c r="C33" i="2" s="1"/>
  <c r="C43" i="2" s="1"/>
  <c r="C27" i="1"/>
  <c r="C33" i="1" s="1"/>
  <c r="C43" i="1" s="1"/>
  <c r="C33" i="5" l="1"/>
  <c r="C43" i="5"/>
  <c r="C33" i="4"/>
</calcChain>
</file>

<file path=xl/sharedStrings.xml><?xml version="1.0" encoding="utf-8"?>
<sst xmlns="http://schemas.openxmlformats.org/spreadsheetml/2006/main" count="767" uniqueCount="193">
  <si>
    <t>VERIFICACION DE REQUISITOS HABILITANTES</t>
  </si>
  <si>
    <t xml:space="preserve">REQUISITOS JURIDICOS </t>
  </si>
  <si>
    <t>N°</t>
  </si>
  <si>
    <t xml:space="preserve">CUMPLE/NO CUMPLE </t>
  </si>
  <si>
    <t xml:space="preserve">OBSERVACIONES </t>
  </si>
  <si>
    <t>CARTA DE PRESENTACIÓN DE LA PROPUESTA</t>
  </si>
  <si>
    <t xml:space="preserve">CUMPLE </t>
  </si>
  <si>
    <t>CERTIFICADO DE CONSTITUCIÓN, EXISTENCIA Y REPRESENTACIÓN LEGAL</t>
  </si>
  <si>
    <t>N/A</t>
  </si>
  <si>
    <t>REGISTRO ÚNICO TRIBUTARIO</t>
  </si>
  <si>
    <t>GARANTÍA DE SERIEDAD DE LA PROPUESTA</t>
  </si>
  <si>
    <t xml:space="preserve">DOCUMENTO DE CONFORMACIÓN DEL CONSORCIO O UNIÓN TEMPORAL </t>
  </si>
  <si>
    <t xml:space="preserve">CERTIFICACIÓN DE PAGOS DE SEGURIDAD SOCIAL Y APORTES PARAFISCALES. </t>
  </si>
  <si>
    <t>NO ESTAR INCURSO EN CAUSALES DE INHABILIDAD O INCOMPATIBILIDAD</t>
  </si>
  <si>
    <t>BOLETÍN DE RESPONSABLES FISCALES</t>
  </si>
  <si>
    <t>ANTECEDENTES DISCIPLINARIOS EN LA PROCURADURÍA GENERAL DE LA NACIÓN.</t>
  </si>
  <si>
    <t xml:space="preserve">ANTECEDENTES JUDICIALES DEL MINISTERIO DE DEFENSA NACIONAL – POLICÍA NACIONAL.  </t>
  </si>
  <si>
    <t xml:space="preserve">CERTIFICADO EXPEDIDO POR LA POLICÍA NACIONAL DE COLOMBIA DONDE CONSTE QUE NO SE ENCUENTRA REPORTADO EN EL REGISTRO NACIONAL DE MEDIDAS CORRECTIVAS.  </t>
  </si>
  <si>
    <t>COMPROMISO DE TRANSPARENCIA</t>
  </si>
  <si>
    <t>COMPROMISO ANTICORRUPCIÓN Y PROCESO DE INTEGRIDAD</t>
  </si>
  <si>
    <t xml:space="preserve">FORMATO DE HOJA DE VIDA DE PERSONA JURÍDICA Y/O NATURAL </t>
  </si>
  <si>
    <t>NO CUMPLE</t>
  </si>
  <si>
    <t>CERTIFICACIÓN BANCARIA</t>
  </si>
  <si>
    <t>CUMPLE</t>
  </si>
  <si>
    <t>FORMATO DE PROVEEDORES</t>
  </si>
  <si>
    <t xml:space="preserve">REQUISITOS TECNICOS </t>
  </si>
  <si>
    <t>Formato de Capacidad y Cumplimiento de Condiciones técnicas</t>
  </si>
  <si>
    <t xml:space="preserve">VERIFICACION DE RUP </t>
  </si>
  <si>
    <t xml:space="preserve">REQUISITOS FINANCIEROS </t>
  </si>
  <si>
    <t xml:space="preserve">PROPUESTA FACTOR ECONOMICO </t>
  </si>
  <si>
    <t>Indice de liquidez</t>
  </si>
  <si>
    <t>Nivel de endeudamiento</t>
  </si>
  <si>
    <t>Razón de cobertura de intereses</t>
  </si>
  <si>
    <t>Rentabilidad del patrimonio</t>
  </si>
  <si>
    <t>Rentabilidad del activo</t>
  </si>
  <si>
    <t xml:space="preserve">REQUISITOS PONDERABLES </t>
  </si>
  <si>
    <t xml:space="preserve">OFERTA ECONOMICA </t>
  </si>
  <si>
    <t xml:space="preserve">PUNTAJE </t>
  </si>
  <si>
    <t xml:space="preserve">FACTOR PONDERABLE </t>
  </si>
  <si>
    <t xml:space="preserve">APOYO A LA INDUSTRIA NACIONAL </t>
  </si>
  <si>
    <t>CAPACIDAD JURIDICA - PODER DEBIDAMENTE CONFERIDO.</t>
  </si>
  <si>
    <t>VIGENCIA DE LA SOCIEDAD</t>
  </si>
  <si>
    <t>FOTOCOPIA DEL DOCUMENTO DE IDENTIDAD DEL PROPONENTE Y SITUACIÓN MILITAR.</t>
  </si>
  <si>
    <t>RECIBO DE PAGO GARANTÍA DE SERIEDAD DE LA PROPUESTA</t>
  </si>
  <si>
    <t>Presenta documento debidamente suscrito por el proponente</t>
  </si>
  <si>
    <t>Presenta documento copia de cedula de ciudadanía y libreta militar del proponente</t>
  </si>
  <si>
    <t xml:space="preserve">Presenta documento </t>
  </si>
  <si>
    <t>Presenta documento de pago de la poliza</t>
  </si>
  <si>
    <t xml:space="preserve">Presenta documento debidamente suscrito </t>
  </si>
  <si>
    <t>EQUIPO DE TRABAJO MINIMO: Director de Obra Arquitecto y/o Ingeniero civil con 5 años de experiencia profesional, y con una experiencia especifica minima: presentar mínimo tres (3) certificaciones como gerente de proyectos o director de obra en proyectos en donde se hayan intervenido edificaciones.</t>
  </si>
  <si>
    <t>EXPERIENCIA MINIMA REQUERIDA: deberá presentar con su propuesta
hasta TRES (3) certificaciones de contratos ejecutados durante los últimos CINCO (5) años, cuyo objeto involucre experiencia en mantenimientos locativos de instalaciones o edificaciones o similares y cuya sumatoria sea igual o superior a DOS VECES el valor del presupuesto oficial disponible expresado en SMMLV de la presente contratación.</t>
  </si>
  <si>
    <t>Oferta Económica</t>
  </si>
  <si>
    <t>La Entidad asignará hasta veinte (20) puntos a la oferta de: (i) servicios nacionales o (ii) con
Trato nacional. Y que adicionalmente acrediten su domicilio principal y/o sucursal, y/o agencia,
y/o establecimientos de comercio en los Departamentos de Risaralda.</t>
  </si>
  <si>
    <t>COMPONENTE DE CALIDAD</t>
  </si>
  <si>
    <t xml:space="preserve">La Entidad asignará hasta veinte (20) puntos con base a la EXPERIENCIA ADICIONAL
ACREDITADA (esto distinto a la condición de experiencia mínima requerida como requisito
habilitante), esta experiencia adicional ofrece mayor confiabilidad y garantía de la calidad del
mantenimiento locativo requerido, </t>
  </si>
  <si>
    <t>EXPERIENCIA DE 250 A 400 SMLMV = 10 PUNTOS</t>
  </si>
  <si>
    <t>EXPERIENCIA DE 401 A 550 SMLMV = 15 PUNTOS</t>
  </si>
  <si>
    <t>EXPERIENCIA DE 551 A 700 SMLMV = 20 PUNTOS</t>
  </si>
  <si>
    <t>OBSERVACIONES</t>
  </si>
  <si>
    <t>SUMATORIA DE PUNTAJE ASIGNADO</t>
  </si>
  <si>
    <t>Presenta documento debidamente suscrito por el representante legal</t>
  </si>
  <si>
    <t xml:space="preserve">se presenta documentos </t>
  </si>
  <si>
    <t>Requisitos Jurìdicos</t>
  </si>
  <si>
    <t>Requisitos Tecnicos</t>
  </si>
  <si>
    <t>Verificaciòn RUP</t>
  </si>
  <si>
    <t>Requisitos Financieros</t>
  </si>
  <si>
    <t>REQUISITOS HABILITANTES</t>
  </si>
  <si>
    <t>PROPONENTE</t>
  </si>
  <si>
    <t>INFORME DE EVALUACIÒN Y VERIFICACIÒN PRELIMINAR</t>
  </si>
  <si>
    <t>COMITÉ EVALUADOR:</t>
  </si>
  <si>
    <t>DIANA CAROLINA OSORIO CARVAJAL (contratista juridica Territorial Quindio Risaralda)</t>
  </si>
  <si>
    <t>EVALUADOR JURIDICO:</t>
  </si>
  <si>
    <t xml:space="preserve">EVALUADOR TÈCNICO Y ECONOMICO: </t>
  </si>
  <si>
    <t xml:space="preserve">presenta documento </t>
  </si>
  <si>
    <t xml:space="preserve">presento la hoja de vida </t>
  </si>
  <si>
    <t xml:space="preserve">CONCLUSION: La propuesta presentada </t>
  </si>
  <si>
    <t xml:space="preserve"> CUMPLE Teniendo en cuenta las consideraciones antes relacionadas y las descritas en la correspondiente Evaluación Jurídica.</t>
  </si>
  <si>
    <t>CONCLUSION: La propuesta presentada por</t>
  </si>
  <si>
    <r>
      <t xml:space="preserve"> </t>
    </r>
    <r>
      <rPr>
        <b/>
        <sz val="16"/>
        <color theme="1"/>
        <rFont val="Arial Narrow"/>
        <family val="2"/>
      </rPr>
      <t>CUMPLE</t>
    </r>
    <r>
      <rPr>
        <b/>
        <sz val="10"/>
        <color theme="1"/>
        <rFont val="Arial Narrow"/>
        <family val="2"/>
      </rPr>
      <t xml:space="preserve"> Teniendo en cuenta las consideraciones antes relacionadas y las descritas en la correspondiente Evaluación Jurídica.</t>
    </r>
  </si>
  <si>
    <r>
      <t xml:space="preserve"> </t>
    </r>
    <r>
      <rPr>
        <b/>
        <sz val="16"/>
        <color theme="1"/>
        <rFont val="Arial Narrow"/>
        <family val="2"/>
      </rPr>
      <t>CUMPLE</t>
    </r>
    <r>
      <rPr>
        <b/>
        <sz val="10"/>
        <color theme="1"/>
        <rFont val="Arial Narrow"/>
        <family val="2"/>
      </rPr>
      <t xml:space="preserve"> Teniendo en cuenta las consideraciones antes relacionadas y las descritas en la correspondiente Evaluación Tecnica.</t>
    </r>
  </si>
  <si>
    <r>
      <t xml:space="preserve"> </t>
    </r>
    <r>
      <rPr>
        <b/>
        <sz val="16"/>
        <color theme="1"/>
        <rFont val="Arial Narrow"/>
        <family val="2"/>
      </rPr>
      <t>CUMPLE</t>
    </r>
    <r>
      <rPr>
        <b/>
        <sz val="10"/>
        <color theme="1"/>
        <rFont val="Arial Narrow"/>
        <family val="2"/>
      </rPr>
      <t xml:space="preserve"> Teniendo en cuenta las consideraciones antes relacionadas y las descritas en la correspondiente Evaluación TECNICOS</t>
    </r>
  </si>
  <si>
    <t>DAVID RUIZ (ingeniero contratista)</t>
  </si>
  <si>
    <t>Presenta documento requerido donde se evidencia al clasificaciòn de los códigos CIU requeridos</t>
  </si>
  <si>
    <t>BOLETÍN DE RESPONSABLES FISCALES (Contraloria)</t>
  </si>
  <si>
    <t>ok</t>
  </si>
  <si>
    <t>Presenta documento</t>
  </si>
  <si>
    <t xml:space="preserve">Presenta documentacion al dia
</t>
  </si>
  <si>
    <t>Aseguradora solidaria de colombia poliza No 540 47 994000019975</t>
  </si>
  <si>
    <t>Presenta documento de pago de la poliza TRANSACCIÓN Nro. 540108032 FECHA DE RECAUDO 14/03/2022</t>
  </si>
  <si>
    <t>Presenta</t>
  </si>
  <si>
    <t>PROPONENTE: 1. IIS TECHNOLOGY SOLUTIONS</t>
  </si>
  <si>
    <t xml:space="preserve">Presenta documento
</t>
  </si>
  <si>
    <t>Seguros del estado 15-44-101261128</t>
  </si>
  <si>
    <t>SELECCIÓN ABREVIADA DE MENOR CUANTÍA 
No. DT-RIS-SAM-04-02-2022
LA ESCUELA SUPERIOR DE ADMINISTRACION PUBLICA – ESAP- TERRITORIAL QUINDIO RISARALDA, requiere “Contratar la realización de mantenimientos ELECTRICOS de la sede de Armenia, ubicada en la Carrera 12, Calle 16 Esquina, sector la Giralda, a cargo de la escuela Esap - Dirección Territorial Quindío Risaralda, y otros mantenimientos para la correcta prestación del servicio del año 2022" de conformidad con lo establecido en el presente Pliego de Condiciones.”</t>
  </si>
  <si>
    <t xml:space="preserve">PrSERGIO ALEXANDER SALAZAR MONTOYA 
INGENIERO TELECOMUNICACIONES
1. FACOMDEPANEL Adecuación suministro e instalación de las redes eléctricas, fibra óptica, cableado estructurado voz y datos.
DIRECTOR DE OBRA 03-08-2015 04-04-2017 
2 PRAGOINGENIERIA
Mantenimiento preventivo y correctivo, adecuaciones de cableado estructurado, sistema eléctrico, red de fibra óptica, adecuaciones locativas en las instalaciones GERENTE DE PROYECTO 16-01-2020 25-02-2021
3. Living technology Traslado y puesta en funcionamiento de los equipos activos de la infraestructura data center, instalación de los sistemas de cableado estructurado voz y datos, eléctricos, acometidas, alimentación ininterrumpida, fibra óptica y CCTV, manejo de software de seguridad
GERENTE DE PROYECTO
</t>
  </si>
  <si>
    <t>LIVING TECHNOLOGY LTDA NIT: 900137057-3 Soluciones de Ingeniería certificar que la empresa IIS TECHNOLOGY SOLUTIONS SAS identificada con Nit: 901.040.640-3 domiciliada en Bogotá D.C., presto servicios suministros especializados a nuestra empresa por medio de solicitud bajo orden de compra y contrato No. 2017-06-05, desde el 9 de octubre de 2017 hasta 01 de junio de 2018. 
El valor del contrato fue de $ 1.323.567.578 (MIL TRESCIENTOS VEINTITRES MILLONES QUINIENTOS SESENTA Y SIETE MIL QUINIENTOS SETENTA Y OCHO PESOS MCTE.), por el término de la ejecución del servicio y el recibo a satisfacción.</t>
  </si>
  <si>
    <t xml:space="preserve">Que una vez consultado el Sistema de Información del Boletín de Responsables Fiscales 'SIBOR', hoy miércoles 13 de
abril de 2022, a las 14:20:19, el número de identificación, relacionado a continuación, NO SE ENCUENTRA
REPORTADO COMO RESPONSABLE FISCAL. 1094917059 codigo 1094917059220413142018
</t>
  </si>
  <si>
    <t xml:space="preserve">Presenta documento debidamente suscrito por su representante legal poliza No. 340023680
</t>
  </si>
  <si>
    <t>1. FUNDACIÓN CONEXIÓN IPS (MAKINGENIERIAS.A.S.) Director de proyecto
2. PROMOTORA DE VIVIENDA YDESARROLLO DEL QUINDIO (CONSORCIO ME)  Director de obra 
3. OLIMPO INGENIERIA S.A.S. (MAKINGENIERIA S.A.S.)   Director  e obra</t>
  </si>
  <si>
    <t>1. FUNDACION CONEXIÓN IPS EL MANTENIMIENTO, SUMINISTRO E INSTALACION REDES ELECTRICAS, VOZ Y DATOS, DETECCION CONTRA INCENDIOS Y CCTV, DESTINADOS A LA INFRAESTRUCTURA FISICA DE LAS CLINICAS ARMENIA QUINDIO
$240.132.170 273,56SMMLV &gt;120</t>
  </si>
  <si>
    <t>Presenta documento copia de cedula de ciudadanía y Certificado de situacion militar del proponente</t>
  </si>
  <si>
    <t>1 ACNUR / Contrato N° (CO/2018/08) 313SMMLV</t>
  </si>
  <si>
    <t>Director de obra Edison mayorquin
1. ACNUR OFICINA DEL ALTO COMISIONADO DE LAS NACIONES UNIDAS PARA LOS  REFUGIADOS / Contrato N: (COLME/CTO/2020/018
2. CONSTRUCTORA COLPATRIA S.A.S / Contrato N: (OS 19003975)
3. ACNUR OFICINA DEL ALTO COMISIONADO DE LAS NACIONES UNIDAS PARA LOS REFUGIADOS / Contrato N: (CO/2019/09)</t>
  </si>
  <si>
    <t>PROPONENTE: 3. CIVETEL</t>
  </si>
  <si>
    <t>Presenta documento Aseguradora SEGUROS DEL ESTADO S.A poliza No.25-44-101167612</t>
  </si>
  <si>
    <t>1. CONSORCIO GAP - CONTRATO DE OBRA No. 84 de 2019 DIRECTOR DE OBRA EN LAS INSTALACIONES ELÉCTRICAS, INSTALACIONES RED CONTRA INCENDIOS, VOZ Y DATOS 24 DE ENERO DE 2020  14 DE OCTUBRE DE 2020
2. CONSORCIO OFICINAS GOBERNACION DEL TOLIMA – CONTRATO DE OBRA 1499 DE 2017
GERENTE PROYECTO SISTEMA ELÉCTRICO Y CABLEADO ESTRUCTURADO 06 DE NOVIEMBRE DE 2017 31 DE MAYO DE 2018
3. UNIDAD ADMINISTRATIVA ESPECIAL JUNAT DE CONTADORES – CONTRATO 69 DE 2016 dIRECTOR DE OBRA</t>
  </si>
  <si>
    <t xml:space="preserve">
FONDO DE DESARROLLO LOCAL DE USME 278smmlv</t>
  </si>
  <si>
    <t xml:space="preserve">1. CONSTRUVAL INGENIERIA S.A.S NIT. 900.264.302-7 C E R T I F I C A Q U E: CONTRATO 06-603045-2015 El señor JAIRO MURILLO BORJA con cédula de ciudadanía No. 16.261.844 de Palmira Valle, se desempeñó en el cargo de DIRECTOR DE PROYECTOS 
2. Consorcio progreso :Que el señor JAIRO MURILLO BORJA con cédula de ciudadanía No. 16.261.844 de Palmira, prestó sus servicios como DIRECTO DE PROYECTOS durante la ejecución del contrato
3. Consorcio alamos Que el señor JAIRO MURILLO BORJA, con cédula de ciudadanía No. 16.261.844 de Palmira, laboro en este consorcio, desempeñándose como GERENTE DE PROYECTOS, desde el 15 de octubre de 2011 hasta el 15 de diciembre 2012 en el proyecto:
</t>
  </si>
  <si>
    <t>FIDUCIARIA COLPATRIA CONSTRUCCION DE LA SUBESTACION DE POLICIA EN LA VEREDA HIGUERON - ANAPOIMA 2220SMMLV</t>
  </si>
  <si>
    <t>PROPONENTE: 5.CONSTRUCTORA COMERCIAL LOS ALAMOS S.A.</t>
  </si>
  <si>
    <t>SELECCIÓN ABREVIADA DE MENOR CUANTÍA 
No. DT-RIS-SAM-04-02-2022
LA ESCUELA SUPERIOR DE ADMINISTRACION PUBLICA – ESAP- TERRITORIAL QUINDIO RISARALDA, requiere “Contratar la realización de mantenimientos Electricos de la sede de Armenia, ubicada en la Carrera 12, Calle 16 Esquina, sector la Giralda, a cargo de la escuela Esap - Dirección Territorial Quindío Risaralda, y otros mantenimientos para la correcta prestación del servicio del año 2022" de conformidad con lo establecido en el presente Pliego de Condiciones.”</t>
  </si>
  <si>
    <t>Presenta documento copia de cedula de ciudadanía (al ser mujer no aplica para libreta militar)</t>
  </si>
  <si>
    <t>No Presenta documento, ni la certificación que indique que no será cancelada por falta de pago de la prima.</t>
  </si>
  <si>
    <r>
      <rPr>
        <b/>
        <sz val="16"/>
        <color theme="1"/>
        <rFont val="Arial Narrow"/>
        <family val="2"/>
      </rPr>
      <t>NO CUMPLE</t>
    </r>
    <r>
      <rPr>
        <b/>
        <sz val="10"/>
        <color theme="1"/>
        <rFont val="Arial Narrow"/>
        <family val="2"/>
      </rPr>
      <t xml:space="preserve"> Teniendo en cuenta las consideraciones antes relacionadas y las descritas en la correspondiente Evaluación Jurídica.</t>
    </r>
  </si>
  <si>
    <r>
      <t xml:space="preserve">NO </t>
    </r>
    <r>
      <rPr>
        <b/>
        <sz val="14"/>
        <color theme="1"/>
        <rFont val="Arial Narrow"/>
        <family val="2"/>
      </rPr>
      <t>CUMPLE</t>
    </r>
    <r>
      <rPr>
        <b/>
        <sz val="10"/>
        <color theme="1"/>
        <rFont val="Arial Narrow"/>
        <family val="2"/>
      </rPr>
      <t xml:space="preserve"> Teniendo en cuenta las consideraciones antes relacionadas y las descritas en la correspondiente Evaluación FINANCIERA.</t>
    </r>
  </si>
  <si>
    <t>Debido a que no se encontraba renovado y en firme el RUP para el año 2022, a pesar de encontrarse en la obligación legal por vencimiento de plazo, no fue posible realizar la verificación de los factores</t>
  </si>
  <si>
    <t xml:space="preserve">RUT 9010406403, IIS TECHNOLOGY SOLUTIONS SAS, ULTIMA RENOVACIÓN DE REGISTRO MERCANTIL: 7 DE ABRIL DE 2022. </t>
  </si>
  <si>
    <r>
      <rPr>
        <b/>
        <sz val="16"/>
        <color theme="1"/>
        <rFont val="Arial Narrow"/>
        <family val="2"/>
      </rPr>
      <t>NO CUMPLE</t>
    </r>
    <r>
      <rPr>
        <b/>
        <sz val="10"/>
        <color theme="1"/>
        <rFont val="Arial Narrow"/>
        <family val="2"/>
      </rPr>
      <t xml:space="preserve"> Teniendo en cuenta las consideraciones antes relacionadas y las descritas en la correspondiente Evaluación Jurídica, sin embargo este requisito es SUBSANABLE.</t>
    </r>
  </si>
  <si>
    <t>RESULTADO</t>
  </si>
  <si>
    <t>NO HABILITADO</t>
  </si>
  <si>
    <t>SELECCIÓN ABREVIADA DE MENOR CUANTÍA 
No. DT-RIS-SAM-04-02-2022
LA ESCUELA SUPERIOR DE ADMINISTRACION PUBLICA – ESAP- TERRITORIAL QUINDIO RISARALDA, requiere “Contratar la realización de mantenimientos electricos de la sede de Armenia, ubicada en la Carrera 12, Calle 16 Esquina, sector la Giralda, a cargo de la escuela Esap - Dirección Territorial Quindío Risaralda, y otros mantenimientos para la correcta prestación del servicio del año 2022" de conformidad con lo establecido en el presente Pliego de Condiciones.”</t>
  </si>
  <si>
    <t>presenta RUT, de cada consorciado</t>
  </si>
  <si>
    <t>presentado documento suscrito por las partes</t>
  </si>
  <si>
    <t>Se verifica documento</t>
  </si>
  <si>
    <t>PROPONENTE: 2. CONSORCIO M&amp;F</t>
  </si>
  <si>
    <t>presentada documento</t>
  </si>
  <si>
    <t>NO RENOVADO PARA 2022, RUT 9010406403, IIS TECHNOLOGY SOLUTIONS SAS, ULTIMA RENOVACION EN EL REGISTRO UNICO DE PROPONENTE: 2021/ABRIL/09, ES DECIR QUE, A LA FECHA DE PRESENTACIÓN DE LA PROPUESTA ( 8 DE ABRIL DE 2022) EL PROVEEDOR AUN NO HABIA CUMPLIDO CON LA OBLIGACIÓN DE RENOVAR EL RUP, INFRIGIENDO el artículo 2.2.1.1.1.5.1 del Decreto 1082 de 2015 que dispone:  las personas inscritas en el RUP deben presentar la información para renovar su registro a más tardar el quinto día hábil del mes de abril de cada año, pues de lo contrario cesan los efectos del RUP, AL VERIFICAR EL PLAZO OTORGADO, ESTE VENCIÓ EL JUEVES 7 DE ABRIL DE 2022, Y EN UNA CONSULTA RAPIDA A LA PAGINA RUES, SE EVIDENCIA QUE EFECTIVAMENTE EL RUP DEL PROVEEDOR AUN SE ENCUENTRA (SIN RENOVAR)</t>
  </si>
  <si>
    <t xml:space="preserve">NO CUMPLE </t>
  </si>
  <si>
    <t>NO RENOVADO PARA 2022,  ULTIMA RENOVACION EN EL REGISTRO UNICO DE PROPONENTE: 2021/ABRIL/21, ES DECIR QUE, A LA FECHA DE PRESENTACIÓN DE LA PROPUESTA ( 8 DE ABRIL DE 2022) EL PROVEEDOR AUN NO HABIA CUMPLIDO CON LA OBLIGACIÓN DE RENOVAR EL RUP, INFRIGIENDO el artículo 2.2.1.1.1.5.1 del Decreto 1082 de 2015 que dispone:  las personas inscritas en el RUP deben presentar la información para renovar su registro a más tardar el quinto día hábil del mes de abril de cada año, pues de lo contrario cesan los efectos del RUP, AL VERIFICAR EL PLAZO OTORGADO, ESTE VENCIÓ EL JUEVES 7 DE ABRIL DE 2022, Y EN UNA CONSULTA RAPIDA A LA PAGINA RUES, SE EVIDENCIA QUE EFECTIVAMENTE EL RUP DEL PROVEEDOR AUN SE ENCUENTRA (SIN RENOVAR)</t>
  </si>
  <si>
    <t>PROPONENTE: 4. GUSTAVO ADOLFO GUALTERO SÁNCHEZ</t>
  </si>
  <si>
    <t>NO RENOVADO PARA 2022,  ULTIMA RENOVACION EN EL REGISTRO UNICO DE PROPONENTE: 2021/MAYO/26, ES DECIR QUE, A LA FECHA DE PRESENTACIÓN DE LA PROPUESTA ( 8 DE ABRIL DE 2022) EL PROVEEDOR AUN NO HABIA CUMPLIDO CON LA OBLIGACIÓN DE RENOVAR EL RUP, INFRIGIENDO el artículo 2.2.1.1.1.5.1 del Decreto 1082 de 2015 que dispone:  las personas inscritas en el RUP deben presentar la información para renovar su registro a más tardar el quinto día hábil del mes de abril de cada año, pues de lo contrario cesan los efectos del RUP, AL VERIFICAR EL PLAZO OTORGADO, ESTE VENCIÓ EL JUEVES 7 DE ABRIL DE 2022, Y EN UNA CONSULTA RAPIDA A LA PAGINA RUES, SE EVIDENCIA QUE EFECTIVAMENTE EL RUP DEL PROVEEDOR AUN SE ENCUENTRA (SIN RENOVAR)</t>
  </si>
  <si>
    <r>
      <rPr>
        <b/>
        <sz val="14"/>
        <color theme="1"/>
        <rFont val="Arial Narrow"/>
        <family val="2"/>
      </rPr>
      <t>NO CUMPLE</t>
    </r>
    <r>
      <rPr>
        <b/>
        <sz val="10"/>
        <color theme="1"/>
        <rFont val="Arial Narrow"/>
        <family val="2"/>
      </rPr>
      <t xml:space="preserve"> Teniendo en cuenta las consideraciones antes relacionadas y las descritas en la correspondiente Evaluación FINANCIERA.</t>
    </r>
  </si>
  <si>
    <t>1. IIS TECHNOLOGY SOLUTIONS</t>
  </si>
  <si>
    <t>2. CONSORCIO M&amp;F</t>
  </si>
  <si>
    <t>3. CIVETEL</t>
  </si>
  <si>
    <t>4. GUSTAVO ADOLFO GUALTERO SÁNCHEZ</t>
  </si>
  <si>
    <t>5.CONSTRUCTORA COMERCIAL LOS ALAMOS S.A.</t>
  </si>
  <si>
    <t>presento documentos mediante escrito de subsanación dentro del termino otorgado</t>
  </si>
  <si>
    <r>
      <rPr>
        <b/>
        <sz val="16"/>
        <color theme="1"/>
        <rFont val="Arial Narrow"/>
        <family val="2"/>
      </rPr>
      <t>CUMPLE</t>
    </r>
    <r>
      <rPr>
        <b/>
        <sz val="10"/>
        <color theme="1"/>
        <rFont val="Arial Narrow"/>
        <family val="2"/>
      </rPr>
      <t xml:space="preserve"> Teniendo en cuenta las consideraciones antes relacionadas y las descritas en la correspondiente Evaluación Jurídica.</t>
    </r>
  </si>
  <si>
    <t>Mediante escrito de subsanación presentado dentro del termino legal, aporta factura y recibo de caja donde demuestra que realizo la solicitud de renovación ante la Camara de Comercio de Armenia, así: MAKINGENIERIA SAS el 5 de Abril de 2022 y VIVI MORALES FABIAN el 31 de marzo de 2022, por lo que se entiende la obligación cumplida del artículo 2.2.1.1.1.5.1 del Decreto 1082 de 2015 que dispone:  las personas inscritas en el RUP deben presentar la información para renovar su registro a más tardar el quinto día hábil del mes de abril de cada año, es así como se procede a evaluar con el certificado de RUP presentado en la oferta</t>
  </si>
  <si>
    <t>se pidio mayor o igual a 1,2</t>
  </si>
  <si>
    <t>se pidio menor o igual a 0,7</t>
  </si>
  <si>
    <t>se pidio mayor o igual a 1,25 o INDETERMINADO</t>
  </si>
  <si>
    <t>se pidio mayor o igual a 3%</t>
  </si>
  <si>
    <t>se pidio mayor o igual a 2%</t>
  </si>
  <si>
    <t>SE SOLICITO</t>
  </si>
  <si>
    <t>MAKINGENIERIA SAS</t>
  </si>
  <si>
    <t>VIVI MORALES FABIAN</t>
  </si>
  <si>
    <t>Tiene en el RUP 19.91</t>
  </si>
  <si>
    <t>Tiene en el RUP 0,04</t>
  </si>
  <si>
    <t>Tiene en el RUP 118.83</t>
  </si>
  <si>
    <t>Tiene en el RUP 0.13 que para convertirlo en % se multiplicarlo x100 da como resultado 13%</t>
  </si>
  <si>
    <t>Tiene en el RUP 0,13 que para convertirlo en % se multiplicarlo x100 da como resultado 13%</t>
  </si>
  <si>
    <t>Tiene en el RUP 20,46</t>
  </si>
  <si>
    <t xml:space="preserve">Tiene en el RUP 0,13 </t>
  </si>
  <si>
    <t>Tiene en el RUP 13,52</t>
  </si>
  <si>
    <t>Tiene en el RUP 0.12 que para convertirlo en % se multiplicarlo x100 da como resultado 12%</t>
  </si>
  <si>
    <t>Tiene en el RUP 0,10 que para convertirlo en % se multiplicarlo x100 da como resultado 10%</t>
  </si>
  <si>
    <t>La Entidad asignará hasta veinte (20) puntos a la oferta de: (i) servicios nacionales o (ii) con
Trato nacional. Y que adicionalmente acrediten su domicilio principal y/o sucursal, y/o agencia,
y/o establecimientos de comercio en los Departamentos de Risaralda,Quindio y Caldas</t>
  </si>
  <si>
    <t>PROMOTORA DE VIVIENDA Y DESARROLLO DEL QUINDIO 274,02SMMLV
FUERZA AEREA COLOMBIANA
484SMMLV x 50% = 242SMMLV
AERONAUTICA CIVIL
159,47SMMLV x 98% =155SMMLV
total 671SMMLV</t>
  </si>
  <si>
    <t>HABILITADO</t>
  </si>
  <si>
    <t>REQUISITOS PONDERABLES</t>
  </si>
  <si>
    <t>OFERTA ECONOMICA PUNTAJE</t>
  </si>
  <si>
    <t>APOYO A LA INDUSTRIA NACIONAL PUNTAJE</t>
  </si>
  <si>
    <t>COMPONENTE DE CALIDAD                 PUTAJE</t>
  </si>
  <si>
    <t>TOTAL DE PUNTAJE ASIGNADO</t>
  </si>
  <si>
    <t>CONSOLIDADO INFORME DE EVALUACIÒN Y VERIFICACIÒN DEFINITIVO</t>
  </si>
  <si>
    <t>NOTA: MAXIMO DE PUNTAJE POSIBLE ASIGNADO 60 PUNTOS</t>
  </si>
  <si>
    <t>vmin</t>
  </si>
  <si>
    <t>oferta 6</t>
  </si>
  <si>
    <t>oferta 5</t>
  </si>
  <si>
    <t>oferta 4</t>
  </si>
  <si>
    <t>oferta 3</t>
  </si>
  <si>
    <t>oferta 2</t>
  </si>
  <si>
    <t>oferta 1</t>
  </si>
  <si>
    <t>Propuesta</t>
  </si>
  <si>
    <t>FORMULA APLICADA</t>
  </si>
  <si>
    <t>VALOR DE OFERTA PRESETADA</t>
  </si>
  <si>
    <t>OFERA ECONOMICA PUNTAJE</t>
  </si>
  <si>
    <t>SELECCIÓN ABREVIADA DE MENOR CUANTÍA 
No. DT-RIS-SAM-04-02-2022</t>
  </si>
  <si>
    <t xml:space="preserve"> NO HABILITDO/NO EVALUADO</t>
  </si>
  <si>
    <t>Presentò oferta  por valor de $ 96'.604.170</t>
  </si>
  <si>
    <t xml:space="preserve"> PUNTAJE ASIGNADO A LA PROPUESTA</t>
  </si>
  <si>
    <t>NO CUMPLE/ NO PRESENTO SUBSANACIÓN</t>
  </si>
  <si>
    <t>Mediante escrito de subsanación presentado dentro del termino legal, aporta factura y recibo de caja donde demuestra que realizo la solicitud de renovación ante la Camara de Comercio de Ibague el 7 de Abril de 2022, por lo que, se entiende la obligación cumplida del artículo 2.2.1.1.1.5.1 del Decreto 1082 de 2015 que dispone:  las personas inscritas en el RUP deben presentar la información para renovar su registro a más tardar el quinto día hábil del mes de abril de cada año, es así como se procede a evaluar con el certificado de RUP presentado en la oferta</t>
  </si>
  <si>
    <t>Tiene en el RUP</t>
  </si>
  <si>
    <t xml:space="preserve">Tiene en el RUP 0,19 que para convertirlo en % se multiplicarlo x100 </t>
  </si>
  <si>
    <t>0.19 = 19%</t>
  </si>
  <si>
    <t xml:space="preserve">Tiene en el RUP 0,12 que para convertirlo en % se multiplicarlo x100 </t>
  </si>
  <si>
    <t>0.12 = 12%</t>
  </si>
  <si>
    <t>Presentò la segunda oferta economica de menor precio,
 la cual fue por valor de $106'.516.936</t>
  </si>
  <si>
    <t>para obtener este puntaje debia demostrar su domicilio en cualquiera de los 3 departamente (Risaralda, Quindio Caldas) no se eviendencia el cumplimiento del mismo</t>
  </si>
  <si>
    <t>INSTITUTO DE HIDROLOGIA,
METEOROLOGIA Y ESTUDIOSAMBIEN  TALES - IDEAM 58smmlv
GOBERNACION DEL TOLIMA 281SMMLV
CONSEJO
PROFESIONAL
NACIONAL DE
INGENIERIA 246smmlv 
Total 587.1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</si>
</sst>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_(&quot;$&quot;* \(#,##0.00\);_(&quot;$&quot;* &quot;-&quot;??_);_(@_)"/>
    <numFmt numFmtId="165" formatCode="0.0"/>
    <numFmt numFmtId="166" formatCode="0.0%"/>
  </numFmts>
  <fonts count="18" x14ac:knownFonts="1">
    <font>
      <sz val="11"/>
      <color theme="1"/>
      <name val="Calibri"/>
      <family val="2"/>
      <scheme val="minor"/>
    </font>
    <font>
      <b/>
      <sz val="26"/>
      <color theme="1"/>
      <name val="Arial Narrow"/>
      <family val="2"/>
    </font>
    <font>
      <b/>
      <sz val="12"/>
      <color theme="1"/>
      <name val="Arial Narrow"/>
      <family val="2"/>
    </font>
    <font>
      <b/>
      <sz val="11"/>
      <color theme="1"/>
      <name val="Arial Narrow"/>
      <family val="2"/>
    </font>
    <font>
      <sz val="10"/>
      <color theme="1"/>
      <name val="Arial Narrow"/>
      <family val="2"/>
    </font>
    <font>
      <b/>
      <sz val="10"/>
      <color theme="1"/>
      <name val="Arial Narrow"/>
      <family val="2"/>
    </font>
    <font>
      <b/>
      <sz val="28"/>
      <color theme="1"/>
      <name val="Arial Narrow"/>
      <family val="2"/>
    </font>
    <font>
      <sz val="11"/>
      <color theme="1"/>
      <name val="Arial Narrow"/>
      <family val="2"/>
    </font>
    <font>
      <b/>
      <sz val="20"/>
      <color theme="1"/>
      <name val="Arial Narrow"/>
      <family val="2"/>
    </font>
    <font>
      <b/>
      <sz val="15"/>
      <color theme="1"/>
      <name val="Arial Narrow"/>
      <family val="2"/>
    </font>
    <font>
      <b/>
      <sz val="14"/>
      <color theme="1"/>
      <name val="Arial Narrow"/>
      <family val="2"/>
    </font>
    <font>
      <b/>
      <u/>
      <sz val="11"/>
      <color theme="1"/>
      <name val="Arial Narrow"/>
      <family val="2"/>
    </font>
    <font>
      <sz val="11"/>
      <color theme="1"/>
      <name val="Calibri"/>
      <family val="2"/>
      <scheme val="minor"/>
    </font>
    <font>
      <b/>
      <sz val="16"/>
      <color theme="1"/>
      <name val="Arial Narrow"/>
      <family val="2"/>
    </font>
    <font>
      <sz val="10"/>
      <name val="Arial Narrow"/>
      <family val="2"/>
    </font>
    <font>
      <b/>
      <sz val="18"/>
      <color theme="1"/>
      <name val="Arial Narrow"/>
      <family val="2"/>
    </font>
    <font>
      <b/>
      <sz val="14"/>
      <color theme="1"/>
      <name val="Calibri"/>
      <family val="2"/>
      <scheme val="minor"/>
    </font>
    <font>
      <sz val="15"/>
      <color theme="1"/>
      <name val="Arial Narrow"/>
      <family val="2"/>
    </font>
  </fonts>
  <fills count="11">
    <fill>
      <patternFill patternType="none"/>
    </fill>
    <fill>
      <patternFill patternType="gray125"/>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0000"/>
        <bgColor indexed="64"/>
      </patternFill>
    </fill>
    <fill>
      <patternFill patternType="solid">
        <fgColor theme="6"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s>
  <cellStyleXfs count="3">
    <xf numFmtId="0" fontId="0" fillId="0" borderId="0"/>
    <xf numFmtId="164" fontId="12" fillId="0" borderId="0" applyFont="0" applyFill="0" applyBorder="0" applyAlignment="0" applyProtection="0"/>
    <xf numFmtId="9" fontId="12" fillId="0" borderId="0" applyFont="0" applyFill="0" applyBorder="0" applyAlignment="0" applyProtection="0"/>
  </cellStyleXfs>
  <cellXfs count="191">
    <xf numFmtId="0" fontId="0" fillId="0" borderId="0" xfId="0"/>
    <xf numFmtId="0" fontId="2" fillId="3" borderId="1" xfId="0" applyFont="1" applyFill="1" applyBorder="1" applyAlignment="1">
      <alignment horizontal="center"/>
    </xf>
    <xf numFmtId="0" fontId="3" fillId="3" borderId="1" xfId="0" applyFont="1" applyFill="1" applyBorder="1"/>
    <xf numFmtId="0" fontId="3" fillId="3" borderId="1" xfId="0" applyFont="1" applyFill="1" applyBorder="1" applyAlignment="1">
      <alignment horizontal="center"/>
    </xf>
    <xf numFmtId="0" fontId="2" fillId="4" borderId="1" xfId="0" applyFont="1" applyFill="1" applyBorder="1" applyAlignment="1">
      <alignment horizontal="center"/>
    </xf>
    <xf numFmtId="0" fontId="4" fillId="4" borderId="1" xfId="0" applyFont="1" applyFill="1" applyBorder="1" applyAlignment="1">
      <alignment horizontal="justify" vertical="center"/>
    </xf>
    <xf numFmtId="0" fontId="4" fillId="4" borderId="1" xfId="0" applyFont="1" applyFill="1" applyBorder="1" applyAlignment="1">
      <alignment horizontal="center" vertical="center" wrapText="1"/>
    </xf>
    <xf numFmtId="0" fontId="7" fillId="4" borderId="1" xfId="0" applyFont="1" applyFill="1" applyBorder="1"/>
    <xf numFmtId="0" fontId="7" fillId="4" borderId="1" xfId="0" applyFont="1" applyFill="1" applyBorder="1" applyAlignment="1">
      <alignment vertical="center" wrapText="1"/>
    </xf>
    <xf numFmtId="0" fontId="3" fillId="5" borderId="1" xfId="0" applyFont="1" applyFill="1" applyBorder="1"/>
    <xf numFmtId="0" fontId="3" fillId="5" borderId="1" xfId="0" applyFont="1" applyFill="1" applyBorder="1" applyAlignment="1"/>
    <xf numFmtId="0" fontId="2" fillId="7" borderId="1" xfId="0" applyFont="1" applyFill="1" applyBorder="1" applyAlignment="1">
      <alignment horizontal="center"/>
    </xf>
    <xf numFmtId="0" fontId="3" fillId="7" borderId="1" xfId="0" applyFont="1" applyFill="1" applyBorder="1"/>
    <xf numFmtId="0" fontId="7" fillId="7" borderId="1" xfId="0" applyFont="1" applyFill="1" applyBorder="1" applyAlignment="1">
      <alignment horizontal="center" vertical="center"/>
    </xf>
    <xf numFmtId="0" fontId="0" fillId="0" borderId="0" xfId="0" applyAlignment="1"/>
    <xf numFmtId="0" fontId="2" fillId="4" borderId="2" xfId="0" applyFont="1" applyFill="1" applyBorder="1" applyAlignment="1">
      <alignment horizontal="center" vertical="center"/>
    </xf>
    <xf numFmtId="0" fontId="2" fillId="4" borderId="1" xfId="0" applyFont="1" applyFill="1" applyBorder="1" applyAlignment="1">
      <alignment horizontal="center" vertical="center"/>
    </xf>
    <xf numFmtId="0" fontId="4" fillId="4" borderId="1" xfId="0" applyFont="1" applyFill="1" applyBorder="1" applyAlignment="1">
      <alignment vertical="center" wrapText="1"/>
    </xf>
    <xf numFmtId="0" fontId="7" fillId="4" borderId="1" xfId="0" applyFont="1" applyFill="1" applyBorder="1" applyAlignment="1">
      <alignment horizontal="left" vertical="center" wrapText="1"/>
    </xf>
    <xf numFmtId="0" fontId="7" fillId="4" borderId="2" xfId="0" applyFont="1" applyFill="1" applyBorder="1" applyAlignment="1">
      <alignment horizontal="center" vertical="center"/>
    </xf>
    <xf numFmtId="0" fontId="7" fillId="7" borderId="1" xfId="0" applyFont="1" applyFill="1" applyBorder="1" applyAlignment="1">
      <alignment horizontal="center" vertical="center" wrapText="1"/>
    </xf>
    <xf numFmtId="0" fontId="3" fillId="7" borderId="1" xfId="0" applyFont="1" applyFill="1" applyBorder="1" applyAlignment="1">
      <alignment horizontal="right" vertical="center"/>
    </xf>
    <xf numFmtId="0" fontId="7" fillId="7" borderId="6" xfId="0" applyFont="1" applyFill="1" applyBorder="1" applyAlignment="1">
      <alignment vertical="center"/>
    </xf>
    <xf numFmtId="0" fontId="3" fillId="7" borderId="1" xfId="0" applyFont="1" applyFill="1" applyBorder="1" applyAlignment="1"/>
    <xf numFmtId="0" fontId="3" fillId="7" borderId="1" xfId="0" applyFont="1" applyFill="1" applyBorder="1" applyAlignment="1">
      <alignment horizontal="center" vertical="center"/>
    </xf>
    <xf numFmtId="0" fontId="7" fillId="7" borderId="6" xfId="0" applyFont="1" applyFill="1" applyBorder="1" applyAlignment="1">
      <alignment vertical="center" wrapText="1"/>
    </xf>
    <xf numFmtId="0" fontId="8" fillId="5" borderId="1" xfId="0" applyFont="1" applyFill="1" applyBorder="1"/>
    <xf numFmtId="0" fontId="7" fillId="6" borderId="1" xfId="0" applyFont="1" applyFill="1" applyBorder="1" applyAlignment="1">
      <alignment vertical="center"/>
    </xf>
    <xf numFmtId="0" fontId="7" fillId="6" borderId="1" xfId="0" applyFont="1" applyFill="1" applyBorder="1" applyAlignment="1">
      <alignment horizontal="center" vertical="center"/>
    </xf>
    <xf numFmtId="0" fontId="3" fillId="7" borderId="1" xfId="0" applyFont="1" applyFill="1" applyBorder="1" applyAlignment="1">
      <alignment horizontal="right"/>
    </xf>
    <xf numFmtId="0" fontId="3" fillId="0" borderId="0" xfId="0" applyFont="1"/>
    <xf numFmtId="0" fontId="4" fillId="4" borderId="1" xfId="0" applyFont="1" applyFill="1" applyBorder="1" applyAlignment="1">
      <alignment horizontal="center" vertical="center" wrapText="1"/>
    </xf>
    <xf numFmtId="164" fontId="0" fillId="0" borderId="0" xfId="1" applyFont="1"/>
    <xf numFmtId="0" fontId="0" fillId="0" borderId="0" xfId="0" applyAlignment="1">
      <alignment horizontal="left"/>
    </xf>
    <xf numFmtId="0" fontId="4" fillId="4" borderId="2" xfId="0" applyFont="1" applyFill="1" applyBorder="1" applyAlignment="1">
      <alignment horizontal="center" vertical="center" wrapText="1"/>
    </xf>
    <xf numFmtId="0" fontId="2" fillId="4" borderId="2" xfId="0" applyFont="1" applyFill="1" applyBorder="1" applyAlignment="1">
      <alignment horizontal="center"/>
    </xf>
    <xf numFmtId="0" fontId="7" fillId="4" borderId="2" xfId="0" applyFont="1" applyFill="1" applyBorder="1"/>
    <xf numFmtId="0" fontId="5" fillId="2" borderId="5" xfId="0" applyFont="1" applyFill="1" applyBorder="1" applyAlignment="1">
      <alignment horizontal="left" vertical="center" wrapText="1"/>
    </xf>
    <xf numFmtId="0" fontId="5" fillId="2" borderId="5" xfId="0" applyFont="1" applyFill="1" applyBorder="1" applyAlignment="1">
      <alignment horizontal="center" vertical="center" wrapText="1"/>
    </xf>
    <xf numFmtId="2" fontId="3" fillId="6" borderId="1" xfId="0" applyNumberFormat="1" applyFont="1" applyFill="1" applyBorder="1" applyAlignment="1"/>
    <xf numFmtId="2" fontId="8" fillId="5" borderId="1" xfId="0" applyNumberFormat="1" applyFont="1" applyFill="1" applyBorder="1"/>
    <xf numFmtId="0" fontId="11" fillId="0" borderId="0" xfId="0" applyFont="1" applyAlignment="1">
      <alignment horizontal="left"/>
    </xf>
    <xf numFmtId="0" fontId="3" fillId="0" borderId="0" xfId="0" applyFont="1" applyAlignment="1">
      <alignment horizontal="left"/>
    </xf>
    <xf numFmtId="0" fontId="4" fillId="4"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2" fillId="7" borderId="1" xfId="0" applyFont="1" applyFill="1" applyBorder="1" applyAlignment="1">
      <alignment horizontal="center" vertical="center"/>
    </xf>
    <xf numFmtId="0" fontId="3" fillId="3" borderId="1" xfId="0" applyFont="1" applyFill="1" applyBorder="1" applyAlignment="1">
      <alignment horizontal="center"/>
    </xf>
    <xf numFmtId="0" fontId="7" fillId="7" borderId="1" xfId="0" applyFont="1" applyFill="1" applyBorder="1" applyAlignment="1">
      <alignment horizontal="center" vertical="center" wrapText="1"/>
    </xf>
    <xf numFmtId="0" fontId="7" fillId="7" borderId="1" xfId="0" applyFont="1" applyFill="1" applyBorder="1" applyAlignment="1">
      <alignment horizontal="center" vertical="center"/>
    </xf>
    <xf numFmtId="0" fontId="3" fillId="7" borderId="1" xfId="0" applyFont="1" applyFill="1" applyBorder="1" applyAlignment="1">
      <alignment horizontal="right" vertical="center"/>
    </xf>
    <xf numFmtId="0" fontId="5" fillId="2" borderId="5"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7" fillId="4" borderId="1" xfId="0" applyFont="1" applyFill="1" applyBorder="1" applyAlignment="1">
      <alignment vertical="center"/>
    </xf>
    <xf numFmtId="0" fontId="7" fillId="7" borderId="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0" fillId="0" borderId="0" xfId="0" applyAlignment="1">
      <alignment wrapText="1"/>
    </xf>
    <xf numFmtId="0" fontId="5" fillId="2" borderId="5"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4" fillId="7" borderId="6" xfId="0" applyFont="1" applyFill="1" applyBorder="1" applyAlignment="1">
      <alignment vertical="center" wrapText="1"/>
    </xf>
    <xf numFmtId="0" fontId="3" fillId="7" borderId="1" xfId="0" applyFont="1" applyFill="1" applyBorder="1" applyAlignment="1">
      <alignment vertical="center"/>
    </xf>
    <xf numFmtId="0" fontId="7" fillId="0" borderId="1" xfId="0" applyFont="1" applyFill="1" applyBorder="1" applyAlignment="1">
      <alignment horizontal="center" vertical="center"/>
    </xf>
    <xf numFmtId="0" fontId="7" fillId="9"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7" fillId="9" borderId="1" xfId="0" applyFont="1" applyFill="1" applyBorder="1" applyAlignment="1">
      <alignment horizontal="center" vertical="center" wrapText="1"/>
    </xf>
    <xf numFmtId="0" fontId="0" fillId="0" borderId="1" xfId="0" applyBorder="1" applyAlignment="1">
      <alignment horizontal="center"/>
    </xf>
    <xf numFmtId="0" fontId="4" fillId="4" borderId="1" xfId="0" applyFont="1" applyFill="1" applyBorder="1" applyAlignment="1">
      <alignment horizontal="center" vertical="center" wrapText="1"/>
    </xf>
    <xf numFmtId="0" fontId="3" fillId="3" borderId="1" xfId="0" applyFont="1" applyFill="1" applyBorder="1" applyAlignment="1">
      <alignment horizontal="center"/>
    </xf>
    <xf numFmtId="0" fontId="7" fillId="7" borderId="1" xfId="0" applyFont="1" applyFill="1" applyBorder="1" applyAlignment="1">
      <alignment horizontal="center" vertical="center" wrapText="1"/>
    </xf>
    <xf numFmtId="0" fontId="7" fillId="7" borderId="1" xfId="0" applyFont="1" applyFill="1" applyBorder="1" applyAlignment="1">
      <alignment horizontal="center" vertical="center"/>
    </xf>
    <xf numFmtId="0" fontId="4" fillId="9" borderId="1" xfId="0" applyFont="1" applyFill="1" applyBorder="1" applyAlignment="1">
      <alignment horizontal="center" vertical="center" wrapText="1"/>
    </xf>
    <xf numFmtId="2" fontId="3" fillId="0" borderId="1" xfId="0" applyNumberFormat="1" applyFont="1" applyFill="1" applyBorder="1" applyAlignment="1"/>
    <xf numFmtId="164" fontId="0" fillId="0" borderId="0" xfId="1" applyFont="1" applyFill="1"/>
    <xf numFmtId="0" fontId="0" fillId="0" borderId="0" xfId="0" applyFill="1"/>
    <xf numFmtId="0" fontId="3" fillId="3" borderId="1" xfId="0" applyFont="1" applyFill="1" applyBorder="1" applyAlignment="1"/>
    <xf numFmtId="0" fontId="7" fillId="4" borderId="1" xfId="0" applyFont="1" applyFill="1" applyBorder="1" applyAlignment="1">
      <alignment wrapText="1"/>
    </xf>
    <xf numFmtId="1" fontId="3" fillId="6" borderId="1" xfId="0" applyNumberFormat="1" applyFont="1" applyFill="1" applyBorder="1" applyAlignment="1"/>
    <xf numFmtId="0" fontId="7" fillId="0" borderId="1" xfId="0" applyFont="1" applyBorder="1" applyAlignment="1">
      <alignment horizontal="center" vertical="center"/>
    </xf>
    <xf numFmtId="2" fontId="7" fillId="0" borderId="1" xfId="0" applyNumberFormat="1" applyFont="1" applyBorder="1" applyAlignment="1">
      <alignment horizontal="center" vertical="center"/>
    </xf>
    <xf numFmtId="0" fontId="9" fillId="0" borderId="1" xfId="0" applyFont="1" applyBorder="1" applyAlignment="1">
      <alignment vertical="center" wrapText="1"/>
    </xf>
    <xf numFmtId="0" fontId="7" fillId="0" borderId="0" xfId="0" applyFont="1" applyAlignment="1">
      <alignment wrapText="1"/>
    </xf>
    <xf numFmtId="0" fontId="7" fillId="0" borderId="11" xfId="0" applyFont="1" applyBorder="1" applyAlignment="1">
      <alignment vertical="center"/>
    </xf>
    <xf numFmtId="0" fontId="7" fillId="0" borderId="10" xfId="0" applyFont="1" applyBorder="1" applyAlignment="1">
      <alignment vertical="center"/>
    </xf>
    <xf numFmtId="164" fontId="16" fillId="0" borderId="1" xfId="0" applyNumberFormat="1" applyFont="1" applyBorder="1"/>
    <xf numFmtId="2" fontId="17" fillId="0" borderId="1" xfId="0" applyNumberFormat="1" applyFont="1" applyBorder="1" applyAlignment="1">
      <alignment horizontal="center" vertical="center" wrapText="1"/>
    </xf>
    <xf numFmtId="0" fontId="7" fillId="0" borderId="1" xfId="0" applyFont="1" applyBorder="1" applyAlignment="1">
      <alignment wrapText="1"/>
    </xf>
    <xf numFmtId="0" fontId="7" fillId="0" borderId="9" xfId="0" applyFont="1" applyBorder="1" applyAlignment="1">
      <alignment vertical="center"/>
    </xf>
    <xf numFmtId="0" fontId="7" fillId="0" borderId="8" xfId="0" applyFont="1" applyBorder="1" applyAlignment="1">
      <alignment vertical="center"/>
    </xf>
    <xf numFmtId="0" fontId="9" fillId="0" borderId="10" xfId="0" applyFont="1" applyBorder="1" applyAlignment="1">
      <alignment horizontal="center" vertical="center" wrapText="1"/>
    </xf>
    <xf numFmtId="0" fontId="10" fillId="0" borderId="0" xfId="0" applyFont="1" applyAlignment="1">
      <alignment vertical="center"/>
    </xf>
    <xf numFmtId="0" fontId="0" fillId="0" borderId="3" xfId="0" applyBorder="1" applyAlignment="1">
      <alignment horizontal="center"/>
    </xf>
    <xf numFmtId="0" fontId="7" fillId="8" borderId="10" xfId="0" applyFont="1" applyFill="1" applyBorder="1" applyAlignment="1">
      <alignment horizontal="center" vertical="center" wrapText="1"/>
    </xf>
    <xf numFmtId="0" fontId="7" fillId="4" borderId="1" xfId="0" applyFont="1" applyFill="1" applyBorder="1" applyAlignment="1">
      <alignment horizontal="right" wrapText="1"/>
    </xf>
    <xf numFmtId="166" fontId="7" fillId="4" borderId="1" xfId="2" applyNumberFormat="1" applyFont="1" applyFill="1" applyBorder="1" applyAlignment="1">
      <alignment horizontal="right" wrapText="1"/>
    </xf>
    <xf numFmtId="0" fontId="3" fillId="0" borderId="0" xfId="0" applyFont="1" applyFill="1"/>
    <xf numFmtId="0" fontId="9" fillId="0" borderId="10" xfId="0" applyFont="1" applyBorder="1" applyAlignment="1">
      <alignment horizontal="center" vertical="center" wrapText="1"/>
    </xf>
    <xf numFmtId="0" fontId="9" fillId="0" borderId="0" xfId="0" applyFont="1" applyBorder="1" applyAlignment="1">
      <alignment horizontal="center" vertical="center" wrapText="1"/>
    </xf>
    <xf numFmtId="0" fontId="9" fillId="0" borderId="1" xfId="0" applyFont="1" applyBorder="1" applyAlignment="1">
      <alignment horizontal="center" vertical="center" wrapText="1"/>
    </xf>
    <xf numFmtId="165" fontId="15" fillId="0" borderId="1" xfId="0" applyNumberFormat="1" applyFont="1" applyBorder="1" applyAlignment="1">
      <alignment horizontal="center" vertical="center" wrapText="1"/>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5" fillId="0" borderId="1" xfId="0" applyFont="1" applyBorder="1" applyAlignment="1">
      <alignment horizontal="center" vertical="center" wrapText="1"/>
    </xf>
    <xf numFmtId="0" fontId="10" fillId="6"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Fill="1" applyBorder="1" applyAlignment="1">
      <alignment horizontal="left" wrapText="1"/>
    </xf>
    <xf numFmtId="0" fontId="0" fillId="0" borderId="1" xfId="0" applyBorder="1" applyAlignment="1">
      <alignment horizontal="center"/>
    </xf>
    <xf numFmtId="0" fontId="10" fillId="6" borderId="2" xfId="0" applyFont="1" applyFill="1" applyBorder="1" applyAlignment="1">
      <alignment horizontal="center" vertical="center"/>
    </xf>
    <xf numFmtId="0" fontId="10" fillId="6" borderId="3" xfId="0" applyFont="1" applyFill="1" applyBorder="1" applyAlignment="1">
      <alignment horizontal="center" vertical="center"/>
    </xf>
    <xf numFmtId="0" fontId="0" fillId="0" borderId="14" xfId="0" applyBorder="1" applyAlignment="1">
      <alignment horizontal="center"/>
    </xf>
    <xf numFmtId="0" fontId="8"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4" fillId="4" borderId="1" xfId="0" applyFont="1" applyFill="1" applyBorder="1" applyAlignment="1">
      <alignment horizontal="center" vertical="center"/>
    </xf>
    <xf numFmtId="0" fontId="4" fillId="4"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14" fillId="4" borderId="1" xfId="0" applyFont="1" applyFill="1" applyBorder="1" applyAlignment="1">
      <alignment horizontal="center" vertical="center" wrapText="1"/>
    </xf>
    <xf numFmtId="0" fontId="14" fillId="4" borderId="1" xfId="0" applyFont="1" applyFill="1" applyBorder="1" applyAlignment="1">
      <alignment horizontal="center" vertical="center"/>
    </xf>
    <xf numFmtId="0" fontId="4" fillId="4" borderId="1" xfId="0" applyFont="1" applyFill="1" applyBorder="1" applyAlignment="1">
      <alignment horizontal="left" vertical="center"/>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9" borderId="5" xfId="0" applyFont="1" applyFill="1" applyBorder="1" applyAlignment="1">
      <alignment horizontal="left" vertical="center" wrapText="1"/>
    </xf>
    <xf numFmtId="0" fontId="5" fillId="9" borderId="6"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6" xfId="0" applyFont="1" applyFill="1" applyBorder="1" applyAlignment="1">
      <alignment horizontal="left" vertical="center" wrapText="1"/>
    </xf>
    <xf numFmtId="0" fontId="3" fillId="3" borderId="1" xfId="0" applyFont="1" applyFill="1" applyBorder="1" applyAlignment="1">
      <alignment horizontal="center"/>
    </xf>
    <xf numFmtId="0" fontId="3" fillId="9" borderId="4" xfId="0" applyFont="1" applyFill="1" applyBorder="1" applyAlignment="1">
      <alignment horizontal="center" vertical="center"/>
    </xf>
    <xf numFmtId="0" fontId="3" fillId="9" borderId="6" xfId="0" applyFont="1" applyFill="1" applyBorder="1" applyAlignment="1">
      <alignment horizontal="center" vertical="center"/>
    </xf>
    <xf numFmtId="0" fontId="6" fillId="2" borderId="3" xfId="0" applyFont="1" applyFill="1" applyBorder="1" applyAlignment="1">
      <alignment horizontal="center" vertical="center" wrapText="1"/>
    </xf>
    <xf numFmtId="0" fontId="4" fillId="4" borderId="4"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8" fillId="5" borderId="1" xfId="0" applyFont="1" applyFill="1" applyBorder="1" applyAlignment="1">
      <alignment horizontal="center"/>
    </xf>
    <xf numFmtId="0" fontId="1" fillId="5" borderId="1" xfId="0" applyFont="1" applyFill="1" applyBorder="1" applyAlignment="1">
      <alignment horizontal="center"/>
    </xf>
    <xf numFmtId="0" fontId="7" fillId="7" borderId="1" xfId="0" applyFont="1" applyFill="1" applyBorder="1" applyAlignment="1">
      <alignment horizontal="center" vertical="center" wrapText="1"/>
    </xf>
    <xf numFmtId="0" fontId="7" fillId="7" borderId="1" xfId="0" applyFont="1" applyFill="1" applyBorder="1" applyAlignment="1">
      <alignment horizontal="center" vertical="center"/>
    </xf>
    <xf numFmtId="0" fontId="3" fillId="7" borderId="1" xfId="0" applyFont="1" applyFill="1" applyBorder="1" applyAlignment="1">
      <alignment horizontal="right" vertical="center"/>
    </xf>
    <xf numFmtId="0" fontId="1" fillId="0" borderId="1" xfId="0" applyFont="1" applyBorder="1" applyAlignment="1">
      <alignment horizontal="center" vertical="center"/>
    </xf>
    <xf numFmtId="0" fontId="4" fillId="4" borderId="4" xfId="0" applyFont="1" applyFill="1" applyBorder="1" applyAlignment="1">
      <alignment horizontal="justify" vertical="top"/>
    </xf>
    <xf numFmtId="0" fontId="4" fillId="4" borderId="5" xfId="0" applyFont="1" applyFill="1" applyBorder="1" applyAlignment="1">
      <alignment horizontal="justify" vertical="top"/>
    </xf>
    <xf numFmtId="0" fontId="4" fillId="4" borderId="6" xfId="0" applyFont="1" applyFill="1" applyBorder="1" applyAlignment="1">
      <alignment horizontal="justify" vertical="top"/>
    </xf>
    <xf numFmtId="0" fontId="1" fillId="0" borderId="1" xfId="0" applyFont="1" applyBorder="1" applyAlignment="1">
      <alignment horizontal="center"/>
    </xf>
    <xf numFmtId="0" fontId="1" fillId="2" borderId="1" xfId="0" applyFont="1" applyFill="1" applyBorder="1" applyAlignment="1">
      <alignment horizont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2" fillId="4" borderId="4"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3" fillId="5" borderId="4" xfId="0" applyFont="1" applyFill="1" applyBorder="1" applyAlignment="1">
      <alignment horizontal="center"/>
    </xf>
    <xf numFmtId="0" fontId="3" fillId="5" borderId="6" xfId="0" applyFont="1" applyFill="1" applyBorder="1" applyAlignment="1">
      <alignment horizontal="center"/>
    </xf>
    <xf numFmtId="0" fontId="7" fillId="6" borderId="4" xfId="0" applyFont="1" applyFill="1" applyBorder="1" applyAlignment="1">
      <alignment horizontal="center" vertical="center"/>
    </xf>
    <xf numFmtId="0" fontId="7" fillId="6" borderId="6" xfId="0" applyFont="1" applyFill="1" applyBorder="1" applyAlignment="1">
      <alignment horizontal="center" vertical="center"/>
    </xf>
    <xf numFmtId="0" fontId="7" fillId="7" borderId="8"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7" fillId="7" borderId="10" xfId="0" applyFont="1" applyFill="1" applyBorder="1" applyAlignment="1">
      <alignment horizontal="center" vertical="center" wrapText="1"/>
    </xf>
    <xf numFmtId="0" fontId="7" fillId="7" borderId="11" xfId="0" applyFont="1" applyFill="1" applyBorder="1" applyAlignment="1">
      <alignment horizontal="center" vertical="center" wrapText="1"/>
    </xf>
    <xf numFmtId="0" fontId="7" fillId="7" borderId="12" xfId="0" applyFont="1" applyFill="1" applyBorder="1" applyAlignment="1">
      <alignment horizontal="center" vertical="center" wrapText="1"/>
    </xf>
    <xf numFmtId="0" fontId="7" fillId="7" borderId="7" xfId="0" applyFont="1" applyFill="1" applyBorder="1" applyAlignment="1">
      <alignment horizontal="center" vertical="center" wrapText="1"/>
    </xf>
    <xf numFmtId="0" fontId="1" fillId="5" borderId="4" xfId="0" applyFont="1" applyFill="1" applyBorder="1" applyAlignment="1">
      <alignment horizontal="center"/>
    </xf>
    <xf numFmtId="0" fontId="1" fillId="5" borderId="5" xfId="0" applyFont="1" applyFill="1" applyBorder="1" applyAlignment="1">
      <alignment horizontal="center"/>
    </xf>
    <xf numFmtId="0" fontId="1" fillId="5" borderId="6" xfId="0" applyFont="1" applyFill="1" applyBorder="1" applyAlignment="1">
      <alignment horizontal="center"/>
    </xf>
    <xf numFmtId="0" fontId="1" fillId="5" borderId="1" xfId="0" applyFont="1" applyFill="1" applyBorder="1" applyAlignment="1">
      <alignment horizontal="center" wrapText="1"/>
    </xf>
    <xf numFmtId="0" fontId="3" fillId="5" borderId="5" xfId="0" applyFont="1" applyFill="1" applyBorder="1" applyAlignment="1">
      <alignment horizontal="center"/>
    </xf>
    <xf numFmtId="0" fontId="7" fillId="6" borderId="4" xfId="0" applyFont="1" applyFill="1" applyBorder="1" applyAlignment="1">
      <alignment horizontal="center" wrapText="1"/>
    </xf>
    <xf numFmtId="0" fontId="7" fillId="6" borderId="5" xfId="0" applyFont="1" applyFill="1" applyBorder="1" applyAlignment="1">
      <alignment horizontal="center" wrapText="1"/>
    </xf>
    <xf numFmtId="0" fontId="7" fillId="4" borderId="4" xfId="0" applyFont="1" applyFill="1" applyBorder="1" applyAlignment="1">
      <alignment horizontal="center" wrapText="1"/>
    </xf>
    <xf numFmtId="0" fontId="7" fillId="4" borderId="5" xfId="0" applyFont="1" applyFill="1" applyBorder="1" applyAlignment="1">
      <alignment horizontal="center" wrapText="1"/>
    </xf>
    <xf numFmtId="0" fontId="7" fillId="4" borderId="6" xfId="0" applyFont="1" applyFill="1" applyBorder="1" applyAlignment="1">
      <alignment horizontal="center" wrapText="1"/>
    </xf>
    <xf numFmtId="0" fontId="1" fillId="2" borderId="1" xfId="0" applyFont="1" applyFill="1" applyBorder="1" applyAlignment="1">
      <alignment horizontal="center" wrapText="1"/>
    </xf>
    <xf numFmtId="0" fontId="2" fillId="4" borderId="4" xfId="0" applyFont="1" applyFill="1" applyBorder="1" applyAlignment="1">
      <alignment horizontal="center" vertical="top" wrapText="1"/>
    </xf>
    <xf numFmtId="0" fontId="2" fillId="4" borderId="5" xfId="0" applyFont="1" applyFill="1" applyBorder="1" applyAlignment="1">
      <alignment horizontal="center" vertical="top" wrapText="1"/>
    </xf>
    <xf numFmtId="0" fontId="2" fillId="4" borderId="6" xfId="0" applyFont="1" applyFill="1" applyBorder="1" applyAlignment="1">
      <alignment horizontal="center" vertical="top" wrapText="1"/>
    </xf>
    <xf numFmtId="0" fontId="5" fillId="2" borderId="6"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14" fillId="4" borderId="1" xfId="0" applyFont="1" applyFill="1" applyBorder="1" applyAlignment="1">
      <alignment horizontal="left" vertical="center" wrapText="1"/>
    </xf>
    <xf numFmtId="0" fontId="4" fillId="4" borderId="2"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7" xfId="0" applyFont="1" applyFill="1" applyBorder="1" applyAlignment="1">
      <alignment horizontal="center" vertical="center"/>
    </xf>
    <xf numFmtId="0" fontId="1" fillId="5" borderId="12" xfId="0" applyFont="1" applyFill="1" applyBorder="1" applyAlignment="1">
      <alignment horizontal="center"/>
    </xf>
    <xf numFmtId="0" fontId="1" fillId="5" borderId="13" xfId="0" applyFont="1" applyFill="1" applyBorder="1" applyAlignment="1">
      <alignment horizontal="center"/>
    </xf>
    <xf numFmtId="0" fontId="1" fillId="5" borderId="7" xfId="0" applyFont="1" applyFill="1" applyBorder="1" applyAlignment="1">
      <alignment horizontal="center"/>
    </xf>
    <xf numFmtId="0" fontId="7" fillId="0" borderId="4"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4" xfId="0" applyFont="1" applyFill="1" applyBorder="1" applyAlignment="1">
      <alignment horizontal="center" wrapText="1"/>
    </xf>
    <xf numFmtId="0" fontId="7" fillId="0" borderId="5" xfId="0" applyFont="1" applyFill="1" applyBorder="1" applyAlignment="1">
      <alignment horizontal="center" wrapText="1"/>
    </xf>
    <xf numFmtId="0" fontId="5" fillId="2" borderId="4" xfId="0" applyFont="1" applyFill="1" applyBorder="1" applyAlignment="1">
      <alignment horizontal="right" vertical="center" wrapText="1"/>
    </xf>
    <xf numFmtId="0" fontId="5" fillId="2" borderId="5" xfId="0" applyFont="1" applyFill="1" applyBorder="1" applyAlignment="1">
      <alignment horizontal="right"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75671</xdr:colOff>
      <xdr:row>4</xdr:row>
      <xdr:rowOff>22225</xdr:rowOff>
    </xdr:from>
    <xdr:ext cx="4263496" cy="1105894"/>
    <xdr:pic>
      <xdr:nvPicPr>
        <xdr:cNvPr id="2" name="Imagen 6">
          <a:extLst>
            <a:ext uri="{FF2B5EF4-FFF2-40B4-BE49-F238E27FC236}">
              <a16:creationId xmlns:a16="http://schemas.microsoft.com/office/drawing/2014/main" id="{8B55209B-5AF5-45BA-B536-9192132DA126}"/>
            </a:ext>
          </a:extLst>
        </xdr:cNvPr>
        <xdr:cNvPicPr>
          <a:picLocks noChangeAspect="1"/>
        </xdr:cNvPicPr>
      </xdr:nvPicPr>
      <xdr:blipFill>
        <a:blip xmlns:r="http://schemas.openxmlformats.org/officeDocument/2006/relationships" r:embed="rId1"/>
        <a:stretch>
          <a:fillRect/>
        </a:stretch>
      </xdr:blipFill>
      <xdr:spPr>
        <a:xfrm>
          <a:off x="10659004" y="2731558"/>
          <a:ext cx="4263496" cy="1105894"/>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leja\Dropbox\Mi%20PC%20(LAPTOP-4M0L11BN)\Downloads\INFORME%20DE%20VERIFICACION%20Y%20EVALUACION%20PRELIMINAR%20No.%20DT-RIS-SAM-04-02-2022%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INFORME"/>
      <sheetName val="EVALUACION DE LA OFERTA"/>
      <sheetName val="1."/>
      <sheetName val="1.1"/>
      <sheetName val="2."/>
      <sheetName val="2.1"/>
      <sheetName val="3. "/>
      <sheetName val="3.1"/>
      <sheetName val="4. "/>
      <sheetName val="4.1"/>
      <sheetName val="5"/>
      <sheetName val="5.1"/>
    </sheetNames>
    <sheetDataSet>
      <sheetData sheetId="0"/>
      <sheetData sheetId="1"/>
      <sheetData sheetId="2">
        <row r="4">
          <cell r="A4" t="str">
            <v>PROPONENTE: 1. IIS TECHNOLOGY SOLUTIONS</v>
          </cell>
        </row>
      </sheetData>
      <sheetData sheetId="3"/>
      <sheetData sheetId="4">
        <row r="4">
          <cell r="A4" t="str">
            <v>PROPONENTE: 2. CONSORCIO MF</v>
          </cell>
        </row>
      </sheetData>
      <sheetData sheetId="5"/>
      <sheetData sheetId="6">
        <row r="4">
          <cell r="A4" t="str">
            <v>PROPONENTE: 3. CIVETEL</v>
          </cell>
        </row>
      </sheetData>
      <sheetData sheetId="7"/>
      <sheetData sheetId="8">
        <row r="47">
          <cell r="G47">
            <v>106516936</v>
          </cell>
        </row>
      </sheetData>
      <sheetData sheetId="9"/>
      <sheetData sheetId="10">
        <row r="4">
          <cell r="A4" t="str">
            <v>PROPONENTE: 5.CONSTRUCTORA COMERCIAL LOS ALAMOS S.A.</v>
          </cell>
        </row>
      </sheetData>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
  <sheetViews>
    <sheetView zoomScale="90" zoomScaleNormal="90" workbookViewId="0">
      <selection activeCell="N8" sqref="N8"/>
    </sheetView>
  </sheetViews>
  <sheetFormatPr baseColWidth="10" defaultColWidth="10.85546875" defaultRowHeight="15" x14ac:dyDescent="0.25"/>
  <cols>
    <col min="1" max="1" width="39.140625" style="33" customWidth="1"/>
    <col min="2" max="2" width="31.5703125" style="33" customWidth="1"/>
    <col min="4" max="4" width="7.7109375" customWidth="1"/>
    <col min="11" max="11" width="40.28515625" customWidth="1"/>
  </cols>
  <sheetData>
    <row r="1" spans="1:19" ht="130.5" customHeight="1" x14ac:dyDescent="0.25">
      <c r="A1" s="95" t="s">
        <v>93</v>
      </c>
      <c r="B1" s="96"/>
      <c r="C1" s="96"/>
      <c r="D1" s="96"/>
      <c r="E1" s="96"/>
      <c r="F1" s="96"/>
      <c r="G1" s="96"/>
      <c r="H1" s="96"/>
      <c r="I1" s="96"/>
      <c r="J1" s="96"/>
      <c r="K1" s="96"/>
      <c r="L1" s="96"/>
      <c r="M1" s="96"/>
      <c r="N1" s="96"/>
      <c r="O1" s="96"/>
      <c r="P1" s="96"/>
      <c r="Q1" s="96"/>
      <c r="R1" s="96"/>
      <c r="S1" s="96"/>
    </row>
    <row r="2" spans="1:19" ht="33.75" customHeight="1" x14ac:dyDescent="0.25">
      <c r="A2" s="99" t="s">
        <v>166</v>
      </c>
      <c r="B2" s="100"/>
      <c r="C2" s="100"/>
      <c r="D2" s="100"/>
      <c r="E2" s="100"/>
      <c r="F2" s="100"/>
      <c r="G2" s="100"/>
      <c r="H2" s="100"/>
      <c r="I2" s="100"/>
      <c r="J2" s="100"/>
      <c r="K2" s="100"/>
      <c r="L2" s="100"/>
      <c r="M2" s="100"/>
      <c r="N2" s="100"/>
      <c r="O2" s="100"/>
      <c r="P2" s="100"/>
      <c r="Q2" s="100"/>
      <c r="R2" s="100"/>
      <c r="S2" s="100"/>
    </row>
    <row r="3" spans="1:19" ht="23.25" customHeight="1" x14ac:dyDescent="0.25">
      <c r="A3" s="107"/>
      <c r="B3" s="107"/>
      <c r="C3" s="102" t="s">
        <v>66</v>
      </c>
      <c r="D3" s="102"/>
      <c r="E3" s="102"/>
      <c r="F3" s="102"/>
      <c r="G3" s="102"/>
      <c r="H3" s="102"/>
      <c r="I3" s="102"/>
      <c r="J3" s="102"/>
      <c r="K3" s="108" t="s">
        <v>118</v>
      </c>
      <c r="L3" s="103" t="s">
        <v>161</v>
      </c>
      <c r="M3" s="103"/>
      <c r="N3" s="103"/>
      <c r="O3" s="103"/>
      <c r="P3" s="103"/>
      <c r="Q3" s="103"/>
      <c r="R3" s="102"/>
      <c r="S3" s="102"/>
    </row>
    <row r="4" spans="1:19" ht="78.75" customHeight="1" x14ac:dyDescent="0.25">
      <c r="A4" s="97" t="s">
        <v>67</v>
      </c>
      <c r="B4" s="97"/>
      <c r="C4" s="97" t="s">
        <v>62</v>
      </c>
      <c r="D4" s="97"/>
      <c r="E4" s="97" t="s">
        <v>63</v>
      </c>
      <c r="F4" s="97"/>
      <c r="G4" s="97" t="s">
        <v>64</v>
      </c>
      <c r="H4" s="97"/>
      <c r="I4" s="97" t="s">
        <v>65</v>
      </c>
      <c r="J4" s="97"/>
      <c r="K4" s="109"/>
      <c r="L4" s="97" t="s">
        <v>162</v>
      </c>
      <c r="M4" s="97"/>
      <c r="N4" s="97" t="s">
        <v>163</v>
      </c>
      <c r="O4" s="97"/>
      <c r="P4" s="97" t="s">
        <v>164</v>
      </c>
      <c r="Q4" s="97"/>
      <c r="R4" s="101" t="s">
        <v>165</v>
      </c>
      <c r="S4" s="101"/>
    </row>
    <row r="5" spans="1:19" ht="106.5" customHeight="1" x14ac:dyDescent="0.3">
      <c r="A5" s="106" t="s">
        <v>132</v>
      </c>
      <c r="B5" s="106"/>
      <c r="C5" s="104" t="s">
        <v>183</v>
      </c>
      <c r="D5" s="104"/>
      <c r="E5" s="105" t="s">
        <v>23</v>
      </c>
      <c r="F5" s="105"/>
      <c r="G5" s="104" t="s">
        <v>183</v>
      </c>
      <c r="H5" s="104"/>
      <c r="I5" s="104" t="s">
        <v>21</v>
      </c>
      <c r="J5" s="104"/>
      <c r="K5" s="61" t="s">
        <v>119</v>
      </c>
      <c r="L5" s="77"/>
      <c r="M5" s="78"/>
      <c r="N5" s="77"/>
      <c r="O5" s="77"/>
      <c r="P5" s="77"/>
      <c r="Q5" s="77"/>
      <c r="R5" s="98"/>
      <c r="S5" s="98"/>
    </row>
    <row r="6" spans="1:19" ht="103.5" customHeight="1" x14ac:dyDescent="0.3">
      <c r="A6" s="106" t="s">
        <v>133</v>
      </c>
      <c r="B6" s="106"/>
      <c r="C6" s="105" t="s">
        <v>23</v>
      </c>
      <c r="D6" s="105"/>
      <c r="E6" s="105" t="s">
        <v>23</v>
      </c>
      <c r="F6" s="105"/>
      <c r="G6" s="104" t="s">
        <v>23</v>
      </c>
      <c r="H6" s="104"/>
      <c r="I6" s="105" t="s">
        <v>23</v>
      </c>
      <c r="J6" s="105"/>
      <c r="K6" s="62" t="s">
        <v>160</v>
      </c>
      <c r="L6" s="77" t="s">
        <v>23</v>
      </c>
      <c r="M6" s="78">
        <v>60</v>
      </c>
      <c r="N6" s="77" t="s">
        <v>23</v>
      </c>
      <c r="O6" s="77">
        <v>20</v>
      </c>
      <c r="P6" s="77" t="s">
        <v>23</v>
      </c>
      <c r="Q6" s="77">
        <v>20</v>
      </c>
      <c r="R6" s="98">
        <f t="shared" ref="R6" si="0">(M6+O6+Q6)</f>
        <v>100</v>
      </c>
      <c r="S6" s="98"/>
    </row>
    <row r="7" spans="1:19" ht="101.25" customHeight="1" x14ac:dyDescent="0.3">
      <c r="A7" s="106" t="s">
        <v>134</v>
      </c>
      <c r="B7" s="106"/>
      <c r="C7" s="104" t="s">
        <v>23</v>
      </c>
      <c r="D7" s="104"/>
      <c r="E7" s="104" t="s">
        <v>23</v>
      </c>
      <c r="F7" s="104"/>
      <c r="G7" s="104" t="s">
        <v>183</v>
      </c>
      <c r="H7" s="104"/>
      <c r="I7" s="104" t="s">
        <v>21</v>
      </c>
      <c r="J7" s="104"/>
      <c r="K7" s="61" t="s">
        <v>119</v>
      </c>
      <c r="L7" s="77"/>
      <c r="M7" s="78"/>
      <c r="N7" s="77"/>
      <c r="O7" s="77"/>
      <c r="P7" s="77"/>
      <c r="Q7" s="77"/>
      <c r="R7" s="98"/>
      <c r="S7" s="98"/>
    </row>
    <row r="8" spans="1:19" ht="102" customHeight="1" x14ac:dyDescent="0.3">
      <c r="A8" s="106" t="s">
        <v>135</v>
      </c>
      <c r="B8" s="106"/>
      <c r="C8" s="105" t="s">
        <v>23</v>
      </c>
      <c r="D8" s="105"/>
      <c r="E8" s="105" t="s">
        <v>23</v>
      </c>
      <c r="F8" s="105"/>
      <c r="G8" s="104" t="s">
        <v>23</v>
      </c>
      <c r="H8" s="104"/>
      <c r="I8" s="105" t="s">
        <v>23</v>
      </c>
      <c r="J8" s="105"/>
      <c r="K8" s="62" t="s">
        <v>160</v>
      </c>
      <c r="L8" s="77" t="s">
        <v>23</v>
      </c>
      <c r="M8" s="78">
        <v>54.41</v>
      </c>
      <c r="N8" s="77"/>
      <c r="O8" s="77">
        <v>0</v>
      </c>
      <c r="P8" s="77" t="s">
        <v>23</v>
      </c>
      <c r="Q8" s="77">
        <v>15</v>
      </c>
      <c r="R8" s="98">
        <f t="shared" ref="R8" si="1">(M8+O8+Q8)</f>
        <v>69.41</v>
      </c>
      <c r="S8" s="98"/>
    </row>
    <row r="9" spans="1:19" ht="115.5" customHeight="1" x14ac:dyDescent="0.3">
      <c r="A9" s="106" t="s">
        <v>136</v>
      </c>
      <c r="B9" s="106"/>
      <c r="C9" s="104" t="s">
        <v>183</v>
      </c>
      <c r="D9" s="104"/>
      <c r="E9" s="105" t="s">
        <v>23</v>
      </c>
      <c r="F9" s="105"/>
      <c r="G9" s="104" t="s">
        <v>183</v>
      </c>
      <c r="H9" s="104"/>
      <c r="I9" s="104" t="s">
        <v>21</v>
      </c>
      <c r="J9" s="104"/>
      <c r="K9" s="61" t="s">
        <v>119</v>
      </c>
      <c r="L9" s="77"/>
      <c r="M9" s="78"/>
      <c r="N9" s="77"/>
      <c r="O9" s="77"/>
      <c r="P9" s="77"/>
      <c r="Q9" s="77"/>
      <c r="R9" s="98"/>
      <c r="S9" s="98"/>
    </row>
    <row r="10" spans="1:19" x14ac:dyDescent="0.25">
      <c r="G10" s="73"/>
      <c r="H10" s="73"/>
    </row>
    <row r="11" spans="1:19" ht="16.5" customHeight="1" x14ac:dyDescent="0.3">
      <c r="A11" s="41" t="s">
        <v>69</v>
      </c>
      <c r="B11" s="42"/>
      <c r="C11" s="30"/>
      <c r="D11" s="30"/>
      <c r="E11" s="30"/>
      <c r="F11" s="30"/>
      <c r="G11" s="94"/>
      <c r="H11" s="94"/>
      <c r="I11" s="30"/>
      <c r="J11" s="30"/>
      <c r="K11" s="30"/>
    </row>
    <row r="12" spans="1:19" ht="16.5" customHeight="1" x14ac:dyDescent="0.3">
      <c r="A12" s="42" t="s">
        <v>71</v>
      </c>
      <c r="B12" s="42"/>
      <c r="C12" s="30"/>
      <c r="D12" s="30" t="s">
        <v>70</v>
      </c>
      <c r="E12" s="30"/>
      <c r="F12" s="30"/>
      <c r="G12" s="94"/>
      <c r="H12" s="94"/>
      <c r="I12" s="30"/>
      <c r="J12" s="30"/>
      <c r="K12" s="30"/>
    </row>
    <row r="13" spans="1:19" ht="16.5" customHeight="1" x14ac:dyDescent="0.3">
      <c r="A13" s="42" t="s">
        <v>72</v>
      </c>
      <c r="B13" s="42"/>
      <c r="C13" s="30"/>
      <c r="D13" s="30" t="s">
        <v>81</v>
      </c>
      <c r="E13" s="30"/>
      <c r="F13" s="30"/>
      <c r="G13" s="94"/>
      <c r="H13" s="94"/>
      <c r="I13" s="30"/>
      <c r="J13" s="30"/>
      <c r="K13" s="30"/>
    </row>
  </sheetData>
  <mergeCells count="46">
    <mergeCell ref="A7:B7"/>
    <mergeCell ref="A8:B8"/>
    <mergeCell ref="C7:D7"/>
    <mergeCell ref="C8:D8"/>
    <mergeCell ref="K3:K4"/>
    <mergeCell ref="A3:B3"/>
    <mergeCell ref="A5:B5"/>
    <mergeCell ref="A6:B6"/>
    <mergeCell ref="E5:F5"/>
    <mergeCell ref="C5:D5"/>
    <mergeCell ref="C6:D6"/>
    <mergeCell ref="C3:J3"/>
    <mergeCell ref="E8:F8"/>
    <mergeCell ref="G8:H8"/>
    <mergeCell ref="I8:J8"/>
    <mergeCell ref="G6:H6"/>
    <mergeCell ref="I6:J6"/>
    <mergeCell ref="E7:F7"/>
    <mergeCell ref="G7:H7"/>
    <mergeCell ref="I7:J7"/>
    <mergeCell ref="A9:B9"/>
    <mergeCell ref="C9:D9"/>
    <mergeCell ref="E9:F9"/>
    <mergeCell ref="G9:H9"/>
    <mergeCell ref="I9:J9"/>
    <mergeCell ref="I4:J4"/>
    <mergeCell ref="G5:H5"/>
    <mergeCell ref="I5:J5"/>
    <mergeCell ref="E6:F6"/>
    <mergeCell ref="A4:B4"/>
    <mergeCell ref="A1:S1"/>
    <mergeCell ref="L4:M4"/>
    <mergeCell ref="N4:O4"/>
    <mergeCell ref="P4:Q4"/>
    <mergeCell ref="R9:S9"/>
    <mergeCell ref="A2:S2"/>
    <mergeCell ref="R4:S4"/>
    <mergeCell ref="R5:S5"/>
    <mergeCell ref="R6:S6"/>
    <mergeCell ref="R7:S7"/>
    <mergeCell ref="R8:S8"/>
    <mergeCell ref="R3:S3"/>
    <mergeCell ref="L3:Q3"/>
    <mergeCell ref="C4:D4"/>
    <mergeCell ref="E4:F4"/>
    <mergeCell ref="G4:H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66009-0B43-4BED-BBC0-63647F8AA492}">
  <dimension ref="A1:O11"/>
  <sheetViews>
    <sheetView zoomScale="90" zoomScaleNormal="90" workbookViewId="0">
      <selection activeCell="E8" sqref="E8"/>
    </sheetView>
  </sheetViews>
  <sheetFormatPr baseColWidth="10" defaultColWidth="10.85546875" defaultRowHeight="15" x14ac:dyDescent="0.25"/>
  <cols>
    <col min="1" max="1" width="3.140625" bestFit="1" customWidth="1"/>
    <col min="2" max="2" width="67.7109375" style="33" bestFit="1" customWidth="1"/>
    <col min="3" max="3" width="31.85546875" style="33" customWidth="1"/>
    <col min="4" max="4" width="29.28515625" customWidth="1"/>
    <col min="5" max="5" width="26.5703125" customWidth="1"/>
    <col min="7" max="7" width="61.5703125" customWidth="1"/>
    <col min="8" max="8" width="15.42578125" hidden="1" customWidth="1"/>
    <col min="9" max="9" width="18.85546875" hidden="1" customWidth="1"/>
    <col min="10" max="19" width="0" hidden="1" customWidth="1"/>
  </cols>
  <sheetData>
    <row r="1" spans="1:15" ht="102.75" customHeight="1" x14ac:dyDescent="0.25">
      <c r="B1" s="97" t="s">
        <v>179</v>
      </c>
      <c r="C1" s="111"/>
      <c r="D1" s="111"/>
      <c r="E1" s="111"/>
      <c r="F1" s="111"/>
      <c r="G1" s="111"/>
    </row>
    <row r="2" spans="1:15" ht="33.75" x14ac:dyDescent="0.25">
      <c r="A2" s="65"/>
      <c r="B2" s="112" t="s">
        <v>166</v>
      </c>
      <c r="C2" s="112"/>
      <c r="D2" s="112"/>
      <c r="E2" s="112"/>
      <c r="F2" s="112"/>
      <c r="G2" s="112"/>
    </row>
    <row r="3" spans="1:15" ht="18" x14ac:dyDescent="0.25">
      <c r="A3" s="65"/>
      <c r="B3" s="90"/>
      <c r="C3" s="90"/>
      <c r="D3" s="113" t="s">
        <v>161</v>
      </c>
      <c r="E3" s="113"/>
      <c r="F3" s="113"/>
      <c r="G3" s="113"/>
      <c r="H3" s="89"/>
      <c r="I3" s="89"/>
    </row>
    <row r="4" spans="1:15" ht="39" x14ac:dyDescent="0.25">
      <c r="A4" s="65"/>
      <c r="B4" s="79" t="s">
        <v>67</v>
      </c>
      <c r="C4" s="63" t="s">
        <v>182</v>
      </c>
      <c r="D4" s="63" t="s">
        <v>178</v>
      </c>
      <c r="E4" s="63" t="s">
        <v>177</v>
      </c>
      <c r="F4" s="97" t="s">
        <v>176</v>
      </c>
      <c r="G4" s="97"/>
      <c r="I4" s="88" t="s">
        <v>175</v>
      </c>
      <c r="J4" s="88" t="s">
        <v>174</v>
      </c>
      <c r="K4" s="88" t="s">
        <v>173</v>
      </c>
      <c r="L4" s="88" t="s">
        <v>172</v>
      </c>
      <c r="M4" s="88" t="s">
        <v>171</v>
      </c>
      <c r="N4" s="88" t="s">
        <v>170</v>
      </c>
      <c r="O4" s="88" t="s">
        <v>169</v>
      </c>
    </row>
    <row r="5" spans="1:15" ht="19.5" customHeight="1" x14ac:dyDescent="0.3">
      <c r="A5" s="65">
        <v>1</v>
      </c>
      <c r="B5" s="85" t="str">
        <f>+'[1]1.'!A4</f>
        <v>PROPONENTE: 1. IIS TECHNOLOGY SOLUTIONS</v>
      </c>
      <c r="C5" s="84"/>
      <c r="D5" s="64" t="s">
        <v>180</v>
      </c>
      <c r="E5" s="83"/>
      <c r="F5" s="87"/>
      <c r="G5" s="86"/>
      <c r="H5" s="33">
        <v>1</v>
      </c>
      <c r="I5">
        <v>100</v>
      </c>
      <c r="J5">
        <v>90</v>
      </c>
      <c r="K5">
        <v>80</v>
      </c>
      <c r="L5">
        <v>78</v>
      </c>
      <c r="M5">
        <v>90</v>
      </c>
      <c r="N5">
        <v>85</v>
      </c>
      <c r="O5">
        <v>60</v>
      </c>
    </row>
    <row r="6" spans="1:15" ht="19.5" customHeight="1" x14ac:dyDescent="0.3">
      <c r="A6" s="65">
        <v>2</v>
      </c>
      <c r="B6" s="85" t="str">
        <f>+'[1]2.'!A4</f>
        <v>PROPONENTE: 2. CONSORCIO MF</v>
      </c>
      <c r="C6" s="84">
        <v>60</v>
      </c>
      <c r="D6" s="77" t="s">
        <v>23</v>
      </c>
      <c r="E6" s="83">
        <v>96604170</v>
      </c>
      <c r="F6" s="82"/>
      <c r="G6" s="81"/>
      <c r="H6" s="33">
        <v>2</v>
      </c>
      <c r="I6" t="s">
        <v>168</v>
      </c>
      <c r="J6">
        <f>+O5</f>
        <v>60</v>
      </c>
    </row>
    <row r="7" spans="1:15" ht="19.5" customHeight="1" x14ac:dyDescent="0.3">
      <c r="A7" s="65">
        <v>3</v>
      </c>
      <c r="B7" s="85" t="str">
        <f>+'[1]3. '!A4</f>
        <v>PROPONENTE: 3. CIVETEL</v>
      </c>
      <c r="C7" s="84"/>
      <c r="D7" s="64" t="s">
        <v>180</v>
      </c>
      <c r="E7" s="83"/>
      <c r="F7" s="82"/>
      <c r="G7" s="81"/>
      <c r="H7" s="33">
        <v>3</v>
      </c>
    </row>
    <row r="8" spans="1:15" ht="19.5" customHeight="1" x14ac:dyDescent="0.3">
      <c r="A8" s="65">
        <v>4</v>
      </c>
      <c r="B8" s="85" t="s">
        <v>129</v>
      </c>
      <c r="C8" s="84">
        <v>54.41</v>
      </c>
      <c r="D8" s="77" t="s">
        <v>23</v>
      </c>
      <c r="E8" s="83">
        <f>+'[1]4. '!G47</f>
        <v>106516936</v>
      </c>
      <c r="F8" s="82"/>
      <c r="G8" s="81"/>
      <c r="H8" s="33">
        <v>4</v>
      </c>
    </row>
    <row r="9" spans="1:15" ht="19.5" customHeight="1" x14ac:dyDescent="0.3">
      <c r="A9" s="65">
        <v>5</v>
      </c>
      <c r="B9" s="85" t="str">
        <f>+'[1]5'!A4</f>
        <v>PROPONENTE: 5.CONSTRUCTORA COMERCIAL LOS ALAMOS S.A.</v>
      </c>
      <c r="C9" s="84"/>
      <c r="D9" s="64" t="s">
        <v>180</v>
      </c>
      <c r="E9" s="83"/>
      <c r="F9" s="82"/>
      <c r="G9" s="81"/>
      <c r="H9" s="33"/>
    </row>
    <row r="10" spans="1:15" ht="59.25" customHeight="1" x14ac:dyDescent="0.3">
      <c r="C10" s="91" t="s">
        <v>167</v>
      </c>
      <c r="D10" s="80"/>
      <c r="F10" s="110"/>
      <c r="G10" s="110"/>
    </row>
    <row r="11" spans="1:15" ht="16.5" x14ac:dyDescent="0.3">
      <c r="D11" s="80"/>
    </row>
  </sheetData>
  <mergeCells count="5">
    <mergeCell ref="F10:G10"/>
    <mergeCell ref="F4:G4"/>
    <mergeCell ref="B1:G1"/>
    <mergeCell ref="B2:G2"/>
    <mergeCell ref="D3:G3"/>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7"/>
  <sheetViews>
    <sheetView topLeftCell="A31" zoomScale="80" zoomScaleNormal="80" workbookViewId="0">
      <selection activeCell="A35" sqref="A35:D35"/>
    </sheetView>
  </sheetViews>
  <sheetFormatPr baseColWidth="10" defaultColWidth="10.85546875" defaultRowHeight="15" x14ac:dyDescent="0.25"/>
  <cols>
    <col min="1" max="1" width="10.5703125" style="14" customWidth="1"/>
    <col min="2" max="2" width="60.85546875" customWidth="1"/>
    <col min="3" max="3" width="35.5703125" customWidth="1"/>
    <col min="4" max="4" width="39.42578125" customWidth="1"/>
    <col min="5" max="5" width="21.28515625" customWidth="1"/>
    <col min="6" max="6" width="29.85546875" customWidth="1"/>
    <col min="7" max="7" width="35.5703125" customWidth="1"/>
  </cols>
  <sheetData>
    <row r="1" spans="1:7" ht="183" customHeight="1" x14ac:dyDescent="0.25">
      <c r="A1" s="111" t="s">
        <v>110</v>
      </c>
      <c r="B1" s="112"/>
      <c r="C1" s="112"/>
      <c r="D1" s="112"/>
      <c r="E1" s="112"/>
      <c r="F1" s="112"/>
    </row>
    <row r="2" spans="1:7" ht="33.75" x14ac:dyDescent="0.25">
      <c r="A2" s="138" t="s">
        <v>68</v>
      </c>
      <c r="B2" s="138"/>
      <c r="C2" s="138"/>
      <c r="D2" s="138"/>
      <c r="E2" s="138"/>
      <c r="F2" s="138"/>
    </row>
    <row r="3" spans="1:7" ht="33.75" x14ac:dyDescent="0.5">
      <c r="A3" s="142" t="s">
        <v>0</v>
      </c>
      <c r="B3" s="142"/>
      <c r="C3" s="142"/>
      <c r="D3" s="142"/>
      <c r="E3" s="142"/>
      <c r="F3" s="142"/>
    </row>
    <row r="4" spans="1:7" ht="33.75" x14ac:dyDescent="0.5">
      <c r="A4" s="142" t="s">
        <v>90</v>
      </c>
      <c r="B4" s="142"/>
      <c r="C4" s="142"/>
      <c r="D4" s="142"/>
      <c r="E4" s="142"/>
      <c r="F4" s="142"/>
    </row>
    <row r="5" spans="1:7" ht="33.75" x14ac:dyDescent="0.5">
      <c r="A5" s="143" t="s">
        <v>1</v>
      </c>
      <c r="B5" s="143"/>
      <c r="C5" s="143"/>
      <c r="D5" s="143"/>
      <c r="E5" s="143"/>
      <c r="F5" s="143"/>
    </row>
    <row r="6" spans="1:7" ht="16.5" x14ac:dyDescent="0.3">
      <c r="A6" s="1" t="s">
        <v>2</v>
      </c>
      <c r="B6" s="2" t="s">
        <v>1</v>
      </c>
      <c r="C6" s="3" t="s">
        <v>3</v>
      </c>
      <c r="D6" s="126" t="s">
        <v>4</v>
      </c>
      <c r="E6" s="126"/>
      <c r="F6" s="126"/>
    </row>
    <row r="7" spans="1:7" ht="26.25" customHeight="1" x14ac:dyDescent="0.25">
      <c r="A7" s="16">
        <v>1</v>
      </c>
      <c r="B7" s="5" t="s">
        <v>7</v>
      </c>
      <c r="C7" s="57" t="s">
        <v>23</v>
      </c>
      <c r="D7" s="139" t="s">
        <v>116</v>
      </c>
      <c r="E7" s="140"/>
      <c r="F7" s="141"/>
      <c r="G7" s="55"/>
    </row>
    <row r="8" spans="1:7" ht="66" customHeight="1" x14ac:dyDescent="0.25">
      <c r="A8" s="16">
        <v>2</v>
      </c>
      <c r="B8" s="17" t="s">
        <v>40</v>
      </c>
      <c r="C8" s="6" t="s">
        <v>8</v>
      </c>
      <c r="D8" s="116"/>
      <c r="E8" s="119"/>
      <c r="F8" s="119"/>
    </row>
    <row r="9" spans="1:7" ht="33" customHeight="1" x14ac:dyDescent="0.25">
      <c r="A9" s="16">
        <v>3</v>
      </c>
      <c r="B9" s="17" t="s">
        <v>41</v>
      </c>
      <c r="C9" s="6" t="s">
        <v>23</v>
      </c>
      <c r="D9" s="119"/>
      <c r="E9" s="119"/>
      <c r="F9" s="119"/>
    </row>
    <row r="10" spans="1:7" ht="33" customHeight="1" x14ac:dyDescent="0.25">
      <c r="A10" s="4">
        <v>4</v>
      </c>
      <c r="B10" s="5" t="s">
        <v>13</v>
      </c>
      <c r="C10" s="6" t="s">
        <v>23</v>
      </c>
      <c r="D10" s="114" t="s">
        <v>44</v>
      </c>
      <c r="E10" s="114"/>
      <c r="F10" s="114"/>
    </row>
    <row r="11" spans="1:7" ht="33.75" customHeight="1" x14ac:dyDescent="0.25">
      <c r="A11" s="4">
        <v>5</v>
      </c>
      <c r="B11" s="5" t="s">
        <v>9</v>
      </c>
      <c r="C11" s="6" t="s">
        <v>23</v>
      </c>
      <c r="D11" s="114" t="s">
        <v>82</v>
      </c>
      <c r="E11" s="114"/>
      <c r="F11" s="114"/>
    </row>
    <row r="12" spans="1:7" ht="40.5" customHeight="1" x14ac:dyDescent="0.25">
      <c r="A12" s="4">
        <v>6</v>
      </c>
      <c r="B12" s="5" t="s">
        <v>5</v>
      </c>
      <c r="C12" s="6" t="s">
        <v>6</v>
      </c>
      <c r="D12" s="114" t="s">
        <v>44</v>
      </c>
      <c r="E12" s="114"/>
      <c r="F12" s="114"/>
    </row>
    <row r="13" spans="1:7" ht="36.75" customHeight="1" x14ac:dyDescent="0.25">
      <c r="A13" s="4">
        <v>7</v>
      </c>
      <c r="B13" s="5" t="s">
        <v>11</v>
      </c>
      <c r="C13" s="6" t="s">
        <v>8</v>
      </c>
      <c r="D13" s="116"/>
      <c r="E13" s="116"/>
      <c r="F13" s="116"/>
    </row>
    <row r="14" spans="1:7" ht="36.75" customHeight="1" x14ac:dyDescent="0.25">
      <c r="A14" s="4">
        <v>8</v>
      </c>
      <c r="B14" s="5" t="s">
        <v>12</v>
      </c>
      <c r="C14" s="6" t="s">
        <v>23</v>
      </c>
      <c r="D14" s="117" t="s">
        <v>91</v>
      </c>
      <c r="E14" s="118"/>
      <c r="F14" s="118"/>
    </row>
    <row r="15" spans="1:7" ht="36.75" customHeight="1" x14ac:dyDescent="0.25">
      <c r="A15" s="4">
        <v>9</v>
      </c>
      <c r="B15" s="5" t="s">
        <v>18</v>
      </c>
      <c r="C15" s="6" t="s">
        <v>6</v>
      </c>
      <c r="D15" s="117" t="s">
        <v>91</v>
      </c>
      <c r="E15" s="118"/>
      <c r="F15" s="118"/>
    </row>
    <row r="16" spans="1:7" ht="36.75" customHeight="1" x14ac:dyDescent="0.25">
      <c r="A16" s="4">
        <v>10</v>
      </c>
      <c r="B16" s="5" t="s">
        <v>19</v>
      </c>
      <c r="C16" s="6" t="s">
        <v>6</v>
      </c>
      <c r="D16" s="117" t="s">
        <v>91</v>
      </c>
      <c r="E16" s="118"/>
      <c r="F16" s="118"/>
    </row>
    <row r="17" spans="1:6" ht="47.25" customHeight="1" x14ac:dyDescent="0.25">
      <c r="A17" s="4">
        <v>11</v>
      </c>
      <c r="B17" s="5" t="s">
        <v>83</v>
      </c>
      <c r="C17" s="43" t="s">
        <v>6</v>
      </c>
      <c r="D17" s="117" t="s">
        <v>91</v>
      </c>
      <c r="E17" s="118"/>
      <c r="F17" s="118"/>
    </row>
    <row r="18" spans="1:6" ht="36.75" customHeight="1" x14ac:dyDescent="0.25">
      <c r="A18" s="4">
        <v>12</v>
      </c>
      <c r="B18" s="5" t="s">
        <v>15</v>
      </c>
      <c r="C18" s="43" t="s">
        <v>6</v>
      </c>
      <c r="D18" s="117" t="s">
        <v>91</v>
      </c>
      <c r="E18" s="118"/>
      <c r="F18" s="118"/>
    </row>
    <row r="19" spans="1:6" ht="45" customHeight="1" x14ac:dyDescent="0.25">
      <c r="A19" s="4">
        <v>13</v>
      </c>
      <c r="B19" s="5" t="s">
        <v>16</v>
      </c>
      <c r="C19" s="43" t="s">
        <v>6</v>
      </c>
      <c r="D19" s="117" t="s">
        <v>91</v>
      </c>
      <c r="E19" s="118"/>
      <c r="F19" s="118"/>
    </row>
    <row r="20" spans="1:6" ht="64.5" customHeight="1" x14ac:dyDescent="0.25">
      <c r="A20" s="4">
        <v>14</v>
      </c>
      <c r="B20" s="5" t="s">
        <v>17</v>
      </c>
      <c r="C20" s="43" t="s">
        <v>6</v>
      </c>
      <c r="D20" s="117" t="s">
        <v>91</v>
      </c>
      <c r="E20" s="118"/>
      <c r="F20" s="118"/>
    </row>
    <row r="21" spans="1:6" ht="19.149999999999999" customHeight="1" x14ac:dyDescent="0.25">
      <c r="A21" s="4">
        <v>15</v>
      </c>
      <c r="B21" s="5" t="s">
        <v>20</v>
      </c>
      <c r="C21" s="51" t="s">
        <v>23</v>
      </c>
      <c r="D21" s="117" t="s">
        <v>85</v>
      </c>
      <c r="E21" s="118"/>
      <c r="F21" s="118"/>
    </row>
    <row r="22" spans="1:6" ht="37.5" customHeight="1" x14ac:dyDescent="0.25">
      <c r="A22" s="4">
        <v>16</v>
      </c>
      <c r="B22" s="5" t="s">
        <v>42</v>
      </c>
      <c r="C22" s="6" t="s">
        <v>6</v>
      </c>
      <c r="D22" s="114" t="s">
        <v>111</v>
      </c>
      <c r="E22" s="114"/>
      <c r="F22" s="114"/>
    </row>
    <row r="23" spans="1:6" ht="15" customHeight="1" x14ac:dyDescent="0.25">
      <c r="A23" s="4">
        <v>17</v>
      </c>
      <c r="B23" s="5" t="s">
        <v>22</v>
      </c>
      <c r="C23" s="6" t="s">
        <v>23</v>
      </c>
      <c r="D23" s="114" t="s">
        <v>46</v>
      </c>
      <c r="E23" s="114"/>
      <c r="F23" s="114"/>
    </row>
    <row r="24" spans="1:6" ht="15" customHeight="1" x14ac:dyDescent="0.25">
      <c r="A24" s="4">
        <v>18</v>
      </c>
      <c r="B24" s="5" t="s">
        <v>24</v>
      </c>
      <c r="C24" s="51" t="s">
        <v>23</v>
      </c>
      <c r="D24" s="130" t="s">
        <v>44</v>
      </c>
      <c r="E24" s="131"/>
      <c r="F24" s="132"/>
    </row>
    <row r="25" spans="1:6" ht="15.75" x14ac:dyDescent="0.25">
      <c r="A25" s="4">
        <v>19</v>
      </c>
      <c r="B25" s="5" t="s">
        <v>10</v>
      </c>
      <c r="C25" s="6" t="s">
        <v>23</v>
      </c>
      <c r="D25" s="115" t="s">
        <v>92</v>
      </c>
      <c r="E25" s="114"/>
      <c r="F25" s="114"/>
    </row>
    <row r="26" spans="1:6" ht="15.75" x14ac:dyDescent="0.25">
      <c r="A26" s="4">
        <v>20</v>
      </c>
      <c r="B26" s="5" t="s">
        <v>43</v>
      </c>
      <c r="C26" s="70" t="s">
        <v>21</v>
      </c>
      <c r="D26" s="115" t="s">
        <v>112</v>
      </c>
      <c r="E26" s="114"/>
      <c r="F26" s="114"/>
    </row>
    <row r="27" spans="1:6" ht="40.5" customHeight="1" x14ac:dyDescent="0.25">
      <c r="A27" s="120" t="s">
        <v>77</v>
      </c>
      <c r="B27" s="121"/>
      <c r="C27" s="38" t="str">
        <f>+A4</f>
        <v>PROPONENTE: 1. IIS TECHNOLOGY SOLUTIONS</v>
      </c>
      <c r="D27" s="122" t="s">
        <v>117</v>
      </c>
      <c r="E27" s="122"/>
      <c r="F27" s="123"/>
    </row>
    <row r="28" spans="1:6" ht="35.25" x14ac:dyDescent="0.25">
      <c r="A28" s="129" t="s">
        <v>25</v>
      </c>
      <c r="B28" s="129"/>
      <c r="C28" s="129"/>
      <c r="D28" s="129"/>
      <c r="E28" s="129"/>
      <c r="F28" s="129"/>
    </row>
    <row r="29" spans="1:6" ht="16.5" x14ac:dyDescent="0.3">
      <c r="A29" s="1" t="s">
        <v>2</v>
      </c>
      <c r="B29" s="2" t="s">
        <v>25</v>
      </c>
      <c r="C29" s="2" t="s">
        <v>3</v>
      </c>
      <c r="D29" s="126" t="s">
        <v>4</v>
      </c>
      <c r="E29" s="126"/>
      <c r="F29" s="126"/>
    </row>
    <row r="30" spans="1:6" ht="180.75" customHeight="1" x14ac:dyDescent="0.25">
      <c r="A30" s="16">
        <v>1</v>
      </c>
      <c r="B30" s="5" t="s">
        <v>49</v>
      </c>
      <c r="C30" s="6" t="s">
        <v>23</v>
      </c>
      <c r="D30" s="116" t="s">
        <v>94</v>
      </c>
      <c r="E30" s="119"/>
      <c r="F30" s="119"/>
    </row>
    <row r="31" spans="1:6" ht="133.5" customHeight="1" x14ac:dyDescent="0.25">
      <c r="A31" s="15">
        <v>2</v>
      </c>
      <c r="B31" s="5" t="s">
        <v>50</v>
      </c>
      <c r="C31" s="19" t="s">
        <v>23</v>
      </c>
      <c r="D31" s="116" t="s">
        <v>95</v>
      </c>
      <c r="E31" s="119"/>
      <c r="F31" s="119"/>
    </row>
    <row r="32" spans="1:6" ht="16.5" x14ac:dyDescent="0.3">
      <c r="A32" s="4">
        <v>3</v>
      </c>
      <c r="B32" s="7" t="s">
        <v>26</v>
      </c>
      <c r="C32" s="6" t="s">
        <v>23</v>
      </c>
      <c r="D32" s="114" t="s">
        <v>48</v>
      </c>
      <c r="E32" s="114"/>
      <c r="F32" s="114"/>
    </row>
    <row r="33" spans="1:7" ht="54" customHeight="1" x14ac:dyDescent="0.25">
      <c r="A33" s="120" t="s">
        <v>77</v>
      </c>
      <c r="B33" s="121"/>
      <c r="C33" s="38" t="str">
        <f>+C27</f>
        <v>PROPONENTE: 1. IIS TECHNOLOGY SOLUTIONS</v>
      </c>
      <c r="D33" s="124" t="s">
        <v>80</v>
      </c>
      <c r="E33" s="124"/>
      <c r="F33" s="125"/>
    </row>
    <row r="34" spans="1:7" ht="44.25" customHeight="1" x14ac:dyDescent="0.25">
      <c r="A34" s="144" t="s">
        <v>27</v>
      </c>
      <c r="B34" s="145"/>
      <c r="C34" s="145"/>
      <c r="D34" s="145"/>
      <c r="E34" s="145"/>
      <c r="F34" s="146"/>
    </row>
    <row r="35" spans="1:7" ht="158.25" customHeight="1" x14ac:dyDescent="0.25">
      <c r="A35" s="147" t="s">
        <v>126</v>
      </c>
      <c r="B35" s="148"/>
      <c r="C35" s="148"/>
      <c r="D35" s="149"/>
      <c r="E35" s="127" t="s">
        <v>21</v>
      </c>
      <c r="F35" s="128"/>
    </row>
    <row r="36" spans="1:7" ht="33.75" x14ac:dyDescent="0.5">
      <c r="A36" s="170" t="s">
        <v>28</v>
      </c>
      <c r="B36" s="170"/>
      <c r="C36" s="170"/>
      <c r="D36" s="170"/>
      <c r="E36" s="170"/>
      <c r="F36" s="170"/>
    </row>
    <row r="37" spans="1:7" ht="16.5" x14ac:dyDescent="0.3">
      <c r="A37" s="1" t="s">
        <v>2</v>
      </c>
      <c r="B37" s="2" t="s">
        <v>29</v>
      </c>
      <c r="C37" s="2" t="s">
        <v>3</v>
      </c>
      <c r="D37" s="126" t="s">
        <v>4</v>
      </c>
      <c r="E37" s="126"/>
      <c r="F37" s="126"/>
    </row>
    <row r="38" spans="1:7" ht="33" customHeight="1" x14ac:dyDescent="0.3">
      <c r="A38" s="4"/>
      <c r="B38" s="7" t="s">
        <v>30</v>
      </c>
      <c r="C38" s="7" t="s">
        <v>8</v>
      </c>
      <c r="D38" s="167" t="s">
        <v>115</v>
      </c>
      <c r="E38" s="168"/>
      <c r="F38" s="169"/>
    </row>
    <row r="39" spans="1:7" ht="33.75" customHeight="1" x14ac:dyDescent="0.3">
      <c r="A39" s="4"/>
      <c r="B39" s="7" t="s">
        <v>31</v>
      </c>
      <c r="C39" s="7" t="s">
        <v>8</v>
      </c>
      <c r="D39" s="167" t="s">
        <v>115</v>
      </c>
      <c r="E39" s="168"/>
      <c r="F39" s="169"/>
    </row>
    <row r="40" spans="1:7" ht="32.25" customHeight="1" x14ac:dyDescent="0.3">
      <c r="A40" s="4"/>
      <c r="B40" s="7" t="s">
        <v>32</v>
      </c>
      <c r="C40" s="7" t="s">
        <v>8</v>
      </c>
      <c r="D40" s="167" t="s">
        <v>115</v>
      </c>
      <c r="E40" s="168"/>
      <c r="F40" s="169"/>
    </row>
    <row r="41" spans="1:7" ht="36.75" customHeight="1" x14ac:dyDescent="0.3">
      <c r="A41" s="4"/>
      <c r="B41" s="7" t="s">
        <v>33</v>
      </c>
      <c r="C41" s="7" t="s">
        <v>8</v>
      </c>
      <c r="D41" s="167" t="s">
        <v>115</v>
      </c>
      <c r="E41" s="168"/>
      <c r="F41" s="169"/>
    </row>
    <row r="42" spans="1:7" ht="36.75" customHeight="1" x14ac:dyDescent="0.3">
      <c r="A42" s="4"/>
      <c r="B42" s="7" t="s">
        <v>34</v>
      </c>
      <c r="C42" s="7" t="s">
        <v>8</v>
      </c>
      <c r="D42" s="167" t="s">
        <v>115</v>
      </c>
      <c r="E42" s="168"/>
      <c r="F42" s="169"/>
    </row>
    <row r="43" spans="1:7" ht="57" customHeight="1" x14ac:dyDescent="0.25">
      <c r="A43" s="120" t="s">
        <v>77</v>
      </c>
      <c r="B43" s="121"/>
      <c r="C43" s="38" t="str">
        <f>+C33</f>
        <v>PROPONENTE: 1. IIS TECHNOLOGY SOLUTIONS</v>
      </c>
      <c r="D43" s="122" t="s">
        <v>114</v>
      </c>
      <c r="E43" s="122"/>
      <c r="F43" s="123"/>
    </row>
    <row r="44" spans="1:7" ht="33.75" x14ac:dyDescent="0.5">
      <c r="A44" s="160" t="s">
        <v>35</v>
      </c>
      <c r="B44" s="161"/>
      <c r="C44" s="161"/>
      <c r="D44" s="161"/>
      <c r="E44" s="161"/>
      <c r="F44" s="162"/>
    </row>
    <row r="45" spans="1:7" ht="33.75" x14ac:dyDescent="0.5">
      <c r="A45" s="163" t="s">
        <v>36</v>
      </c>
      <c r="B45" s="163"/>
      <c r="C45" s="163"/>
      <c r="D45" s="163"/>
      <c r="E45" s="163"/>
      <c r="F45" s="163"/>
    </row>
    <row r="46" spans="1:7" ht="16.5" x14ac:dyDescent="0.3">
      <c r="A46" s="150" t="s">
        <v>29</v>
      </c>
      <c r="B46" s="151"/>
      <c r="C46" s="9" t="s">
        <v>3</v>
      </c>
      <c r="D46" s="150" t="s">
        <v>4</v>
      </c>
      <c r="E46" s="164"/>
      <c r="F46" s="10" t="s">
        <v>37</v>
      </c>
    </row>
    <row r="47" spans="1:7" ht="34.5" customHeight="1" x14ac:dyDescent="0.3">
      <c r="A47" s="152" t="s">
        <v>51</v>
      </c>
      <c r="B47" s="153"/>
      <c r="C47" s="28"/>
      <c r="D47" s="165"/>
      <c r="E47" s="166"/>
      <c r="F47" s="39"/>
      <c r="G47" s="32"/>
    </row>
    <row r="48" spans="1:7" ht="33.75" x14ac:dyDescent="0.5">
      <c r="A48" s="134" t="s">
        <v>39</v>
      </c>
      <c r="B48" s="134"/>
      <c r="C48" s="134"/>
      <c r="D48" s="134"/>
      <c r="E48" s="134"/>
      <c r="F48" s="134"/>
    </row>
    <row r="49" spans="1:6" x14ac:dyDescent="0.25">
      <c r="A49" s="135" t="s">
        <v>52</v>
      </c>
      <c r="B49" s="135"/>
      <c r="C49" s="135"/>
      <c r="D49" s="136"/>
      <c r="E49" s="136"/>
      <c r="F49" s="137"/>
    </row>
    <row r="50" spans="1:6" x14ac:dyDescent="0.25">
      <c r="A50" s="135"/>
      <c r="B50" s="135"/>
      <c r="C50" s="135"/>
      <c r="D50" s="136"/>
      <c r="E50" s="136"/>
      <c r="F50" s="137"/>
    </row>
    <row r="51" spans="1:6" x14ac:dyDescent="0.25">
      <c r="A51" s="135"/>
      <c r="B51" s="135"/>
      <c r="C51" s="135"/>
      <c r="D51" s="136"/>
      <c r="E51" s="136"/>
      <c r="F51" s="137"/>
    </row>
    <row r="52" spans="1:6" ht="33.75" x14ac:dyDescent="0.5">
      <c r="A52" s="134" t="s">
        <v>53</v>
      </c>
      <c r="B52" s="134"/>
      <c r="C52" s="134"/>
      <c r="D52" s="134"/>
      <c r="E52" s="134"/>
      <c r="F52" s="134"/>
    </row>
    <row r="53" spans="1:6" ht="16.5" x14ac:dyDescent="0.3">
      <c r="A53" s="11" t="s">
        <v>2</v>
      </c>
      <c r="B53" s="12" t="s">
        <v>38</v>
      </c>
      <c r="C53" s="12" t="s">
        <v>3</v>
      </c>
      <c r="D53" s="24" t="s">
        <v>3</v>
      </c>
      <c r="E53" s="23" t="s">
        <v>58</v>
      </c>
      <c r="F53" s="12" t="s">
        <v>37</v>
      </c>
    </row>
    <row r="54" spans="1:6" ht="136.5" customHeight="1" x14ac:dyDescent="0.25">
      <c r="A54" s="154" t="s">
        <v>54</v>
      </c>
      <c r="B54" s="155"/>
      <c r="C54" s="20" t="s">
        <v>55</v>
      </c>
      <c r="D54" s="44"/>
      <c r="E54" s="25"/>
      <c r="F54" s="13"/>
    </row>
    <row r="55" spans="1:6" ht="108" customHeight="1" x14ac:dyDescent="0.25">
      <c r="A55" s="156"/>
      <c r="B55" s="157"/>
      <c r="C55" s="20" t="s">
        <v>56</v>
      </c>
      <c r="D55" s="20"/>
      <c r="E55" s="22"/>
      <c r="F55" s="13"/>
    </row>
    <row r="56" spans="1:6" ht="101.65" customHeight="1" x14ac:dyDescent="0.25">
      <c r="A56" s="158"/>
      <c r="B56" s="159"/>
      <c r="C56" s="20" t="s">
        <v>57</v>
      </c>
      <c r="D56" s="44"/>
      <c r="E56" s="25"/>
      <c r="F56" s="21"/>
    </row>
    <row r="57" spans="1:6" ht="25.5" x14ac:dyDescent="0.35">
      <c r="A57" s="133" t="s">
        <v>59</v>
      </c>
      <c r="B57" s="133"/>
      <c r="C57" s="133"/>
      <c r="D57" s="133"/>
      <c r="E57" s="133"/>
      <c r="F57" s="40"/>
    </row>
  </sheetData>
  <mergeCells count="60">
    <mergeCell ref="D38:F38"/>
    <mergeCell ref="D39:F39"/>
    <mergeCell ref="A44:F44"/>
    <mergeCell ref="A45:F45"/>
    <mergeCell ref="D46:E46"/>
    <mergeCell ref="D47:E47"/>
    <mergeCell ref="D40:F40"/>
    <mergeCell ref="D41:F41"/>
    <mergeCell ref="D42:F42"/>
    <mergeCell ref="A1:F1"/>
    <mergeCell ref="A2:F2"/>
    <mergeCell ref="D7:F7"/>
    <mergeCell ref="D8:F8"/>
    <mergeCell ref="D9:F9"/>
    <mergeCell ref="D6:F6"/>
    <mergeCell ref="A3:F3"/>
    <mergeCell ref="A4:F4"/>
    <mergeCell ref="A5:F5"/>
    <mergeCell ref="D26:F26"/>
    <mergeCell ref="A57:E57"/>
    <mergeCell ref="A48:F48"/>
    <mergeCell ref="A49:C51"/>
    <mergeCell ref="D49:E51"/>
    <mergeCell ref="F49:F51"/>
    <mergeCell ref="A43:B43"/>
    <mergeCell ref="D43:F43"/>
    <mergeCell ref="A34:F34"/>
    <mergeCell ref="A35:D35"/>
    <mergeCell ref="D30:F30"/>
    <mergeCell ref="D32:F32"/>
    <mergeCell ref="A46:B46"/>
    <mergeCell ref="A47:B47"/>
    <mergeCell ref="A54:B56"/>
    <mergeCell ref="A52:F52"/>
    <mergeCell ref="D31:F31"/>
    <mergeCell ref="A27:B27"/>
    <mergeCell ref="D27:F27"/>
    <mergeCell ref="D33:F33"/>
    <mergeCell ref="D37:F37"/>
    <mergeCell ref="E35:F35"/>
    <mergeCell ref="A28:F28"/>
    <mergeCell ref="D29:F29"/>
    <mergeCell ref="A36:F36"/>
    <mergeCell ref="A33:B33"/>
    <mergeCell ref="D11:F11"/>
    <mergeCell ref="D22:F22"/>
    <mergeCell ref="D25:F25"/>
    <mergeCell ref="D10:F10"/>
    <mergeCell ref="D12:F12"/>
    <mergeCell ref="D13:F13"/>
    <mergeCell ref="D16:F16"/>
    <mergeCell ref="D17:F17"/>
    <mergeCell ref="D15:F15"/>
    <mergeCell ref="D21:F21"/>
    <mergeCell ref="D18:F18"/>
    <mergeCell ref="D19:F19"/>
    <mergeCell ref="D20:F20"/>
    <mergeCell ref="D23:F23"/>
    <mergeCell ref="D24:F24"/>
    <mergeCell ref="D14:F14"/>
  </mergeCells>
  <dataValidations count="1">
    <dataValidation type="list" allowBlank="1" showInputMessage="1" showErrorMessage="1" errorTitle="ALTO " promptTitle="CUMPLE/NO CUMPLE " sqref="C24:C26 C30 C32 C7:C22" xr:uid="{00000000-0002-0000-0200-000000000000}">
      <formula1>"CUMPLE,NO CUMPLE, N/A"</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7"/>
  <sheetViews>
    <sheetView topLeftCell="A52" zoomScale="70" zoomScaleNormal="70" workbookViewId="0">
      <selection activeCell="F57" sqref="F57"/>
    </sheetView>
  </sheetViews>
  <sheetFormatPr baseColWidth="10" defaultColWidth="10.85546875" defaultRowHeight="15" x14ac:dyDescent="0.25"/>
  <cols>
    <col min="1" max="1" width="10.5703125" style="14" customWidth="1"/>
    <col min="2" max="2" width="57.42578125" customWidth="1"/>
    <col min="3" max="3" width="35.5703125" customWidth="1"/>
    <col min="4" max="4" width="47.140625" customWidth="1"/>
    <col min="5" max="5" width="25.5703125" customWidth="1"/>
    <col min="6" max="6" width="29.85546875" customWidth="1"/>
    <col min="7" max="7" width="24.85546875" customWidth="1"/>
  </cols>
  <sheetData>
    <row r="1" spans="1:6" ht="183" customHeight="1" x14ac:dyDescent="0.25">
      <c r="A1" s="111" t="s">
        <v>120</v>
      </c>
      <c r="B1" s="112"/>
      <c r="C1" s="112"/>
      <c r="D1" s="112"/>
      <c r="E1" s="112"/>
      <c r="F1" s="112"/>
    </row>
    <row r="2" spans="1:6" ht="33.75" x14ac:dyDescent="0.25">
      <c r="A2" s="138" t="s">
        <v>68</v>
      </c>
      <c r="B2" s="138"/>
      <c r="C2" s="138"/>
      <c r="D2" s="138"/>
      <c r="E2" s="138"/>
      <c r="F2" s="138"/>
    </row>
    <row r="3" spans="1:6" ht="33.75" x14ac:dyDescent="0.5">
      <c r="A3" s="142" t="s">
        <v>0</v>
      </c>
      <c r="B3" s="142"/>
      <c r="C3" s="142"/>
      <c r="D3" s="142"/>
      <c r="E3" s="142"/>
      <c r="F3" s="142"/>
    </row>
    <row r="4" spans="1:6" ht="33.75" x14ac:dyDescent="0.5">
      <c r="A4" s="142" t="s">
        <v>124</v>
      </c>
      <c r="B4" s="142"/>
      <c r="C4" s="142"/>
      <c r="D4" s="142"/>
      <c r="E4" s="142"/>
      <c r="F4" s="142"/>
    </row>
    <row r="5" spans="1:6" ht="33.75" x14ac:dyDescent="0.5">
      <c r="A5" s="143" t="s">
        <v>1</v>
      </c>
      <c r="B5" s="143"/>
      <c r="C5" s="143"/>
      <c r="D5" s="143"/>
      <c r="E5" s="143"/>
      <c r="F5" s="143"/>
    </row>
    <row r="6" spans="1:6" ht="16.5" x14ac:dyDescent="0.3">
      <c r="A6" s="1" t="s">
        <v>2</v>
      </c>
      <c r="B6" s="2" t="s">
        <v>1</v>
      </c>
      <c r="C6" s="3" t="s">
        <v>3</v>
      </c>
      <c r="D6" s="126" t="s">
        <v>4</v>
      </c>
      <c r="E6" s="126"/>
      <c r="F6" s="126"/>
    </row>
    <row r="7" spans="1:6" ht="40.5" customHeight="1" x14ac:dyDescent="0.25">
      <c r="A7" s="16">
        <v>1</v>
      </c>
      <c r="B7" s="5" t="s">
        <v>7</v>
      </c>
      <c r="C7" s="6" t="s">
        <v>23</v>
      </c>
      <c r="D7" s="130" t="s">
        <v>125</v>
      </c>
      <c r="E7" s="131"/>
      <c r="F7" s="132"/>
    </row>
    <row r="8" spans="1:6" ht="33" customHeight="1" x14ac:dyDescent="0.25">
      <c r="A8" s="16">
        <v>2</v>
      </c>
      <c r="B8" s="17" t="s">
        <v>40</v>
      </c>
      <c r="C8" s="6" t="s">
        <v>8</v>
      </c>
      <c r="D8" s="130"/>
      <c r="E8" s="131"/>
      <c r="F8" s="132"/>
    </row>
    <row r="9" spans="1:6" ht="33" customHeight="1" x14ac:dyDescent="0.25">
      <c r="A9" s="16">
        <v>3</v>
      </c>
      <c r="B9" s="17" t="s">
        <v>41</v>
      </c>
      <c r="C9" s="6" t="s">
        <v>23</v>
      </c>
      <c r="D9" s="114" t="s">
        <v>123</v>
      </c>
      <c r="E9" s="114"/>
      <c r="F9" s="114"/>
    </row>
    <row r="10" spans="1:6" ht="30" customHeight="1" x14ac:dyDescent="0.25">
      <c r="A10" s="16">
        <v>4</v>
      </c>
      <c r="B10" s="5" t="s">
        <v>13</v>
      </c>
      <c r="C10" s="6" t="s">
        <v>23</v>
      </c>
      <c r="D10" s="114" t="s">
        <v>60</v>
      </c>
      <c r="E10" s="114"/>
      <c r="F10" s="114"/>
    </row>
    <row r="11" spans="1:6" ht="33.75" customHeight="1" x14ac:dyDescent="0.25">
      <c r="A11" s="16">
        <v>5</v>
      </c>
      <c r="B11" s="5" t="s">
        <v>9</v>
      </c>
      <c r="C11" s="6" t="s">
        <v>23</v>
      </c>
      <c r="D11" s="114" t="s">
        <v>121</v>
      </c>
      <c r="E11" s="114"/>
      <c r="F11" s="114"/>
    </row>
    <row r="12" spans="1:6" ht="40.5" customHeight="1" x14ac:dyDescent="0.25">
      <c r="A12" s="4">
        <v>6</v>
      </c>
      <c r="B12" s="5" t="s">
        <v>5</v>
      </c>
      <c r="C12" s="6" t="s">
        <v>6</v>
      </c>
      <c r="D12" s="114" t="s">
        <v>60</v>
      </c>
      <c r="E12" s="114"/>
      <c r="F12" s="114"/>
    </row>
    <row r="13" spans="1:6" ht="36" customHeight="1" x14ac:dyDescent="0.25">
      <c r="A13" s="4">
        <v>7</v>
      </c>
      <c r="B13" s="5" t="s">
        <v>11</v>
      </c>
      <c r="C13" s="54" t="s">
        <v>23</v>
      </c>
      <c r="D13" s="114" t="s">
        <v>122</v>
      </c>
      <c r="E13" s="114"/>
      <c r="F13" s="114"/>
    </row>
    <row r="14" spans="1:6" ht="36.75" customHeight="1" x14ac:dyDescent="0.25">
      <c r="A14" s="4">
        <v>8</v>
      </c>
      <c r="B14" s="5" t="s">
        <v>12</v>
      </c>
      <c r="C14" s="6" t="s">
        <v>23</v>
      </c>
      <c r="D14" s="114" t="s">
        <v>46</v>
      </c>
      <c r="E14" s="114"/>
      <c r="F14" s="114"/>
    </row>
    <row r="15" spans="1:6" ht="36.75" customHeight="1" x14ac:dyDescent="0.25">
      <c r="A15" s="4">
        <v>9</v>
      </c>
      <c r="B15" s="5" t="s">
        <v>18</v>
      </c>
      <c r="C15" s="6" t="s">
        <v>6</v>
      </c>
      <c r="D15" s="114" t="s">
        <v>60</v>
      </c>
      <c r="E15" s="114"/>
      <c r="F15" s="114"/>
    </row>
    <row r="16" spans="1:6" ht="36.75" customHeight="1" x14ac:dyDescent="0.25">
      <c r="A16" s="4">
        <v>10</v>
      </c>
      <c r="B16" s="5" t="s">
        <v>19</v>
      </c>
      <c r="C16" s="6" t="s">
        <v>6</v>
      </c>
      <c r="D16" s="114" t="s">
        <v>60</v>
      </c>
      <c r="E16" s="114"/>
      <c r="F16" s="114"/>
    </row>
    <row r="17" spans="1:6" ht="47.25" customHeight="1" x14ac:dyDescent="0.25">
      <c r="A17" s="4">
        <v>11</v>
      </c>
      <c r="B17" s="5" t="s">
        <v>14</v>
      </c>
      <c r="C17" s="6" t="s">
        <v>6</v>
      </c>
      <c r="D17" s="115" t="s">
        <v>96</v>
      </c>
      <c r="E17" s="114"/>
      <c r="F17" s="114"/>
    </row>
    <row r="18" spans="1:6" ht="36.75" customHeight="1" x14ac:dyDescent="0.25">
      <c r="A18" s="4">
        <v>12</v>
      </c>
      <c r="B18" s="5" t="s">
        <v>15</v>
      </c>
      <c r="C18" s="6" t="s">
        <v>6</v>
      </c>
      <c r="D18" s="114" t="s">
        <v>46</v>
      </c>
      <c r="E18" s="114"/>
      <c r="F18" s="114"/>
    </row>
    <row r="19" spans="1:6" ht="45" customHeight="1" x14ac:dyDescent="0.25">
      <c r="A19" s="16">
        <v>13</v>
      </c>
      <c r="B19" s="5" t="s">
        <v>16</v>
      </c>
      <c r="C19" s="6" t="s">
        <v>6</v>
      </c>
      <c r="D19" s="114" t="s">
        <v>46</v>
      </c>
      <c r="E19" s="114"/>
      <c r="F19" s="114"/>
    </row>
    <row r="20" spans="1:6" ht="64.5" customHeight="1" x14ac:dyDescent="0.25">
      <c r="A20" s="4">
        <v>14</v>
      </c>
      <c r="B20" s="5" t="s">
        <v>17</v>
      </c>
      <c r="C20" s="6" t="s">
        <v>6</v>
      </c>
      <c r="D20" s="114" t="s">
        <v>46</v>
      </c>
      <c r="E20" s="114"/>
      <c r="F20" s="114"/>
    </row>
    <row r="21" spans="1:6" ht="49.5" customHeight="1" x14ac:dyDescent="0.25">
      <c r="A21" s="4">
        <v>15</v>
      </c>
      <c r="B21" s="5" t="s">
        <v>20</v>
      </c>
      <c r="C21" s="31" t="s">
        <v>23</v>
      </c>
      <c r="D21" s="114" t="s">
        <v>46</v>
      </c>
      <c r="E21" s="114"/>
      <c r="F21" s="114"/>
    </row>
    <row r="22" spans="1:6" ht="37.5" customHeight="1" x14ac:dyDescent="0.25">
      <c r="A22" s="4">
        <v>16</v>
      </c>
      <c r="B22" s="5" t="s">
        <v>42</v>
      </c>
      <c r="C22" s="66" t="s">
        <v>23</v>
      </c>
      <c r="D22" s="115" t="s">
        <v>137</v>
      </c>
      <c r="E22" s="115"/>
      <c r="F22" s="115"/>
    </row>
    <row r="23" spans="1:6" ht="15" customHeight="1" x14ac:dyDescent="0.25">
      <c r="A23" s="4">
        <v>17</v>
      </c>
      <c r="B23" s="5" t="s">
        <v>22</v>
      </c>
      <c r="C23" s="31" t="s">
        <v>23</v>
      </c>
      <c r="D23" s="114" t="s">
        <v>73</v>
      </c>
      <c r="E23" s="114"/>
      <c r="F23" s="114"/>
    </row>
    <row r="24" spans="1:6" ht="15" customHeight="1" x14ac:dyDescent="0.25">
      <c r="A24" s="4">
        <v>18</v>
      </c>
      <c r="B24" s="5" t="s">
        <v>24</v>
      </c>
      <c r="C24" s="6" t="s">
        <v>23</v>
      </c>
      <c r="D24" s="114" t="s">
        <v>73</v>
      </c>
      <c r="E24" s="114"/>
      <c r="F24" s="114"/>
    </row>
    <row r="25" spans="1:6" ht="33.75" customHeight="1" x14ac:dyDescent="0.25">
      <c r="A25" s="16">
        <v>19</v>
      </c>
      <c r="B25" s="5" t="s">
        <v>10</v>
      </c>
      <c r="C25" s="6" t="s">
        <v>6</v>
      </c>
      <c r="D25" s="115" t="s">
        <v>97</v>
      </c>
      <c r="E25" s="114"/>
      <c r="F25" s="114"/>
    </row>
    <row r="26" spans="1:6" ht="30.75" customHeight="1" x14ac:dyDescent="0.25">
      <c r="A26" s="16">
        <v>20</v>
      </c>
      <c r="B26" s="5" t="s">
        <v>43</v>
      </c>
      <c r="C26" s="6" t="s">
        <v>6</v>
      </c>
      <c r="D26" s="114" t="s">
        <v>47</v>
      </c>
      <c r="E26" s="114"/>
      <c r="F26" s="114"/>
    </row>
    <row r="27" spans="1:6" ht="40.5" customHeight="1" x14ac:dyDescent="0.25">
      <c r="A27" s="120" t="s">
        <v>77</v>
      </c>
      <c r="B27" s="121"/>
      <c r="C27" s="37" t="str">
        <f>+A4</f>
        <v>PROPONENTE: 2. CONSORCIO M&amp;F</v>
      </c>
      <c r="D27" s="121" t="s">
        <v>138</v>
      </c>
      <c r="E27" s="121"/>
      <c r="F27" s="121"/>
    </row>
    <row r="28" spans="1:6" ht="35.25" x14ac:dyDescent="0.25">
      <c r="A28" s="129" t="s">
        <v>25</v>
      </c>
      <c r="B28" s="129"/>
      <c r="C28" s="129"/>
      <c r="D28" s="129"/>
      <c r="E28" s="129"/>
      <c r="F28" s="129"/>
    </row>
    <row r="29" spans="1:6" ht="16.5" x14ac:dyDescent="0.3">
      <c r="A29" s="1" t="s">
        <v>2</v>
      </c>
      <c r="B29" s="2" t="s">
        <v>25</v>
      </c>
      <c r="C29" s="2" t="s">
        <v>3</v>
      </c>
      <c r="D29" s="126" t="s">
        <v>4</v>
      </c>
      <c r="E29" s="126"/>
      <c r="F29" s="126"/>
    </row>
    <row r="30" spans="1:6" ht="180.75" customHeight="1" x14ac:dyDescent="0.25">
      <c r="A30" s="4">
        <v>1</v>
      </c>
      <c r="B30" s="8" t="s">
        <v>49</v>
      </c>
      <c r="C30" s="6" t="s">
        <v>23</v>
      </c>
      <c r="D30" s="116" t="s">
        <v>98</v>
      </c>
      <c r="E30" s="119"/>
      <c r="F30" s="119"/>
    </row>
    <row r="31" spans="1:6" ht="133.5" customHeight="1" x14ac:dyDescent="0.25">
      <c r="A31" s="15">
        <v>2</v>
      </c>
      <c r="B31" s="18" t="s">
        <v>50</v>
      </c>
      <c r="C31" s="19" t="s">
        <v>23</v>
      </c>
      <c r="D31" s="116" t="s">
        <v>99</v>
      </c>
      <c r="E31" s="116"/>
      <c r="F31" s="116"/>
    </row>
    <row r="32" spans="1:6" ht="16.5" x14ac:dyDescent="0.3">
      <c r="A32" s="4">
        <v>3</v>
      </c>
      <c r="B32" s="7" t="s">
        <v>26</v>
      </c>
      <c r="C32" s="6" t="s">
        <v>23</v>
      </c>
      <c r="D32" s="114" t="s">
        <v>48</v>
      </c>
      <c r="E32" s="114"/>
      <c r="F32" s="114"/>
    </row>
    <row r="33" spans="1:7" ht="54" customHeight="1" x14ac:dyDescent="0.25">
      <c r="A33" s="120" t="s">
        <v>75</v>
      </c>
      <c r="B33" s="121"/>
      <c r="C33" s="37" t="str">
        <f>+C27</f>
        <v>PROPONENTE: 2. CONSORCIO M&amp;F</v>
      </c>
      <c r="D33" s="124" t="s">
        <v>78</v>
      </c>
      <c r="E33" s="124"/>
      <c r="F33" s="125"/>
    </row>
    <row r="34" spans="1:7" ht="33.75" x14ac:dyDescent="0.25">
      <c r="A34" s="144" t="s">
        <v>27</v>
      </c>
      <c r="B34" s="145"/>
      <c r="C34" s="145"/>
      <c r="D34" s="145"/>
      <c r="E34" s="145"/>
      <c r="F34" s="146"/>
    </row>
    <row r="35" spans="1:7" ht="128.25" customHeight="1" x14ac:dyDescent="0.25">
      <c r="A35" s="171" t="s">
        <v>139</v>
      </c>
      <c r="B35" s="172"/>
      <c r="C35" s="172"/>
      <c r="D35" s="173"/>
      <c r="E35" s="120" t="s">
        <v>6</v>
      </c>
      <c r="F35" s="174"/>
    </row>
    <row r="36" spans="1:7" ht="33.75" x14ac:dyDescent="0.5">
      <c r="A36" s="170" t="s">
        <v>28</v>
      </c>
      <c r="B36" s="170"/>
      <c r="C36" s="170"/>
      <c r="D36" s="170"/>
      <c r="E36" s="170"/>
      <c r="F36" s="170"/>
    </row>
    <row r="37" spans="1:7" ht="16.5" x14ac:dyDescent="0.3">
      <c r="A37" s="1" t="s">
        <v>2</v>
      </c>
      <c r="B37" s="2" t="s">
        <v>29</v>
      </c>
      <c r="C37" s="2" t="s">
        <v>3</v>
      </c>
      <c r="D37" s="67" t="s">
        <v>145</v>
      </c>
      <c r="E37" s="74" t="s">
        <v>146</v>
      </c>
      <c r="F37" s="74" t="s">
        <v>147</v>
      </c>
    </row>
    <row r="38" spans="1:7" ht="16.5" customHeight="1" x14ac:dyDescent="0.3">
      <c r="A38" s="4"/>
      <c r="B38" s="7" t="s">
        <v>30</v>
      </c>
      <c r="C38" s="7" t="s">
        <v>23</v>
      </c>
      <c r="D38" s="7" t="s">
        <v>140</v>
      </c>
      <c r="E38" s="75" t="s">
        <v>148</v>
      </c>
      <c r="F38" s="75" t="s">
        <v>153</v>
      </c>
    </row>
    <row r="39" spans="1:7" ht="34.5" customHeight="1" x14ac:dyDescent="0.3">
      <c r="A39" s="4"/>
      <c r="B39" s="7" t="s">
        <v>31</v>
      </c>
      <c r="C39" s="7" t="s">
        <v>23</v>
      </c>
      <c r="D39" s="7" t="s">
        <v>141</v>
      </c>
      <c r="E39" s="75" t="s">
        <v>149</v>
      </c>
      <c r="F39" s="75" t="s">
        <v>154</v>
      </c>
    </row>
    <row r="40" spans="1:7" ht="36.75" customHeight="1" x14ac:dyDescent="0.3">
      <c r="A40" s="4"/>
      <c r="B40" s="7" t="s">
        <v>32</v>
      </c>
      <c r="C40" s="7" t="s">
        <v>23</v>
      </c>
      <c r="D40" s="7" t="s">
        <v>142</v>
      </c>
      <c r="E40" s="75" t="s">
        <v>150</v>
      </c>
      <c r="F40" s="75" t="s">
        <v>155</v>
      </c>
    </row>
    <row r="41" spans="1:7" ht="81" customHeight="1" x14ac:dyDescent="0.3">
      <c r="A41" s="4"/>
      <c r="B41" s="7" t="s">
        <v>33</v>
      </c>
      <c r="C41" s="7" t="s">
        <v>23</v>
      </c>
      <c r="D41" s="7" t="s">
        <v>143</v>
      </c>
      <c r="E41" s="75" t="s">
        <v>151</v>
      </c>
      <c r="F41" s="75" t="s">
        <v>156</v>
      </c>
    </row>
    <row r="42" spans="1:7" ht="64.5" customHeight="1" x14ac:dyDescent="0.3">
      <c r="A42" s="4"/>
      <c r="B42" s="7" t="s">
        <v>34</v>
      </c>
      <c r="C42" s="7" t="s">
        <v>23</v>
      </c>
      <c r="D42" s="7" t="s">
        <v>144</v>
      </c>
      <c r="E42" s="75" t="s">
        <v>152</v>
      </c>
      <c r="F42" s="75" t="s">
        <v>157</v>
      </c>
    </row>
    <row r="43" spans="1:7" ht="38.25" customHeight="1" x14ac:dyDescent="0.25">
      <c r="A43" s="120" t="s">
        <v>75</v>
      </c>
      <c r="B43" s="121"/>
      <c r="C43" s="37" t="str">
        <f>+C33</f>
        <v>PROPONENTE: 2. CONSORCIO M&amp;F</v>
      </c>
      <c r="D43" s="124" t="s">
        <v>138</v>
      </c>
      <c r="E43" s="124"/>
      <c r="F43" s="125"/>
    </row>
    <row r="44" spans="1:7" ht="33.75" x14ac:dyDescent="0.5">
      <c r="A44" s="160" t="s">
        <v>35</v>
      </c>
      <c r="B44" s="161"/>
      <c r="C44" s="161"/>
      <c r="D44" s="161"/>
      <c r="E44" s="161"/>
      <c r="F44" s="162"/>
    </row>
    <row r="45" spans="1:7" ht="34.5" customHeight="1" x14ac:dyDescent="0.5">
      <c r="A45" s="163" t="s">
        <v>36</v>
      </c>
      <c r="B45" s="163"/>
      <c r="C45" s="163"/>
      <c r="D45" s="163"/>
      <c r="E45" s="163"/>
      <c r="F45" s="163"/>
    </row>
    <row r="46" spans="1:7" ht="16.5" x14ac:dyDescent="0.3">
      <c r="A46" s="150" t="s">
        <v>29</v>
      </c>
      <c r="B46" s="151"/>
      <c r="C46" s="9" t="s">
        <v>3</v>
      </c>
      <c r="D46" s="150" t="s">
        <v>4</v>
      </c>
      <c r="E46" s="164"/>
      <c r="F46" s="10" t="s">
        <v>37</v>
      </c>
    </row>
    <row r="47" spans="1:7" ht="45.75" customHeight="1" x14ac:dyDescent="0.3">
      <c r="A47" s="152" t="s">
        <v>51</v>
      </c>
      <c r="B47" s="153"/>
      <c r="C47" s="27" t="s">
        <v>23</v>
      </c>
      <c r="D47" s="175" t="s">
        <v>181</v>
      </c>
      <c r="E47" s="176"/>
      <c r="F47" s="76">
        <v>60</v>
      </c>
      <c r="G47" s="32"/>
    </row>
    <row r="48" spans="1:7" ht="39" customHeight="1" x14ac:dyDescent="0.5">
      <c r="A48" s="134" t="s">
        <v>39</v>
      </c>
      <c r="B48" s="134"/>
      <c r="C48" s="134"/>
      <c r="D48" s="134"/>
      <c r="E48" s="134"/>
      <c r="F48" s="134"/>
    </row>
    <row r="49" spans="1:6" ht="15" customHeight="1" x14ac:dyDescent="0.25">
      <c r="A49" s="135" t="s">
        <v>158</v>
      </c>
      <c r="B49" s="135"/>
      <c r="C49" s="135"/>
      <c r="D49" s="136" t="s">
        <v>23</v>
      </c>
      <c r="E49" s="136"/>
      <c r="F49" s="137">
        <v>20</v>
      </c>
    </row>
    <row r="50" spans="1:6" ht="15" customHeight="1" x14ac:dyDescent="0.25">
      <c r="A50" s="135"/>
      <c r="B50" s="135"/>
      <c r="C50" s="135"/>
      <c r="D50" s="136"/>
      <c r="E50" s="136"/>
      <c r="F50" s="137"/>
    </row>
    <row r="51" spans="1:6" ht="33" customHeight="1" x14ac:dyDescent="0.25">
      <c r="A51" s="135"/>
      <c r="B51" s="135"/>
      <c r="C51" s="135"/>
      <c r="D51" s="136"/>
      <c r="E51" s="136"/>
      <c r="F51" s="137"/>
    </row>
    <row r="52" spans="1:6" ht="95.25" customHeight="1" x14ac:dyDescent="0.5">
      <c r="A52" s="134" t="s">
        <v>53</v>
      </c>
      <c r="B52" s="134"/>
      <c r="C52" s="134"/>
      <c r="D52" s="134"/>
      <c r="E52" s="134"/>
      <c r="F52" s="134"/>
    </row>
    <row r="53" spans="1:6" ht="16.5" x14ac:dyDescent="0.25">
      <c r="A53" s="45" t="s">
        <v>2</v>
      </c>
      <c r="B53" s="59" t="s">
        <v>38</v>
      </c>
      <c r="C53" s="59" t="s">
        <v>3</v>
      </c>
      <c r="D53" s="24" t="s">
        <v>3</v>
      </c>
      <c r="E53" s="59" t="s">
        <v>58</v>
      </c>
      <c r="F53" s="59" t="s">
        <v>37</v>
      </c>
    </row>
    <row r="54" spans="1:6" ht="36" customHeight="1" x14ac:dyDescent="0.25">
      <c r="A54" s="154" t="s">
        <v>54</v>
      </c>
      <c r="B54" s="155"/>
      <c r="C54" s="20" t="s">
        <v>55</v>
      </c>
      <c r="D54" s="68" t="s">
        <v>8</v>
      </c>
      <c r="E54" s="58"/>
      <c r="F54" s="69"/>
    </row>
    <row r="55" spans="1:6" ht="33" x14ac:dyDescent="0.25">
      <c r="A55" s="156"/>
      <c r="B55" s="157"/>
      <c r="C55" s="20" t="s">
        <v>56</v>
      </c>
      <c r="D55" s="68" t="s">
        <v>8</v>
      </c>
      <c r="E55" s="22"/>
      <c r="F55" s="69"/>
    </row>
    <row r="56" spans="1:6" ht="233.25" customHeight="1" x14ac:dyDescent="0.3">
      <c r="A56" s="158"/>
      <c r="B56" s="159"/>
      <c r="C56" s="20" t="s">
        <v>57</v>
      </c>
      <c r="D56" s="68" t="s">
        <v>23</v>
      </c>
      <c r="E56" s="53" t="s">
        <v>159</v>
      </c>
      <c r="F56" s="29">
        <v>20</v>
      </c>
    </row>
    <row r="57" spans="1:6" ht="25.5" x14ac:dyDescent="0.35">
      <c r="A57" s="133" t="s">
        <v>59</v>
      </c>
      <c r="B57" s="133"/>
      <c r="C57" s="133"/>
      <c r="D57" s="133"/>
      <c r="E57" s="133"/>
      <c r="F57" s="40">
        <f>SUM(F47+F56)</f>
        <v>80</v>
      </c>
    </row>
  </sheetData>
  <mergeCells count="54">
    <mergeCell ref="A46:B46"/>
    <mergeCell ref="D46:E46"/>
    <mergeCell ref="A47:B47"/>
    <mergeCell ref="D47:E47"/>
    <mergeCell ref="D32:F32"/>
    <mergeCell ref="A36:F36"/>
    <mergeCell ref="A33:B33"/>
    <mergeCell ref="D33:F33"/>
    <mergeCell ref="A57:E57"/>
    <mergeCell ref="A34:F34"/>
    <mergeCell ref="A35:D35"/>
    <mergeCell ref="E35:F35"/>
    <mergeCell ref="A48:F48"/>
    <mergeCell ref="A49:C51"/>
    <mergeCell ref="D49:E51"/>
    <mergeCell ref="F49:F51"/>
    <mergeCell ref="A52:F52"/>
    <mergeCell ref="A54:B56"/>
    <mergeCell ref="A44:F44"/>
    <mergeCell ref="A45:F45"/>
    <mergeCell ref="A43:B43"/>
    <mergeCell ref="D43:F43"/>
    <mergeCell ref="D29:F29"/>
    <mergeCell ref="D19:F19"/>
    <mergeCell ref="D20:F20"/>
    <mergeCell ref="D21:F21"/>
    <mergeCell ref="D22:F22"/>
    <mergeCell ref="D23:F23"/>
    <mergeCell ref="D24:F24"/>
    <mergeCell ref="D25:F25"/>
    <mergeCell ref="D26:F26"/>
    <mergeCell ref="A28:F28"/>
    <mergeCell ref="A27:B27"/>
    <mergeCell ref="D27:F27"/>
    <mergeCell ref="D30:F30"/>
    <mergeCell ref="D31:F31"/>
    <mergeCell ref="D18:F18"/>
    <mergeCell ref="D7:F7"/>
    <mergeCell ref="D8:F8"/>
    <mergeCell ref="D9:F9"/>
    <mergeCell ref="D10:F10"/>
    <mergeCell ref="D11:F11"/>
    <mergeCell ref="D12:F12"/>
    <mergeCell ref="D13:F13"/>
    <mergeCell ref="D14:F14"/>
    <mergeCell ref="D15:F15"/>
    <mergeCell ref="D16:F16"/>
    <mergeCell ref="D17:F17"/>
    <mergeCell ref="D6:F6"/>
    <mergeCell ref="A1:F1"/>
    <mergeCell ref="A2:F2"/>
    <mergeCell ref="A3:F3"/>
    <mergeCell ref="A4:F4"/>
    <mergeCell ref="A5:F5"/>
  </mergeCells>
  <dataValidations count="1">
    <dataValidation type="list" allowBlank="1" showInputMessage="1" showErrorMessage="1" errorTitle="ALTO " promptTitle="CUMPLE/NO CUMPLE " sqref="C32 C30 C7:C26" xr:uid="{00000000-0002-0000-0300-000000000000}">
      <formula1>"CUMPLE,NO CUMPLE, N/A"</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57"/>
  <sheetViews>
    <sheetView zoomScale="85" zoomScaleNormal="85" workbookViewId="0">
      <selection activeCell="A4" sqref="A4:F4"/>
    </sheetView>
  </sheetViews>
  <sheetFormatPr baseColWidth="10" defaultColWidth="10.85546875" defaultRowHeight="15" x14ac:dyDescent="0.25"/>
  <cols>
    <col min="1" max="1" width="10.5703125" style="14" customWidth="1"/>
    <col min="2" max="2" width="57.42578125" customWidth="1"/>
    <col min="3" max="3" width="35.5703125" customWidth="1"/>
    <col min="4" max="4" width="39.42578125" customWidth="1"/>
    <col min="5" max="6" width="30.42578125" customWidth="1"/>
    <col min="7" max="7" width="22.5703125" customWidth="1"/>
  </cols>
  <sheetData>
    <row r="1" spans="1:6" ht="183" customHeight="1" x14ac:dyDescent="0.25">
      <c r="A1" s="111" t="s">
        <v>120</v>
      </c>
      <c r="B1" s="112"/>
      <c r="C1" s="112"/>
      <c r="D1" s="112"/>
      <c r="E1" s="112"/>
      <c r="F1" s="112"/>
    </row>
    <row r="2" spans="1:6" ht="33.75" x14ac:dyDescent="0.25">
      <c r="A2" s="138" t="s">
        <v>68</v>
      </c>
      <c r="B2" s="138"/>
      <c r="C2" s="138"/>
      <c r="D2" s="138"/>
      <c r="E2" s="138"/>
      <c r="F2" s="138"/>
    </row>
    <row r="3" spans="1:6" ht="33.75" x14ac:dyDescent="0.5">
      <c r="A3" s="142" t="s">
        <v>0</v>
      </c>
      <c r="B3" s="142"/>
      <c r="C3" s="142"/>
      <c r="D3" s="142"/>
      <c r="E3" s="142"/>
      <c r="F3" s="142"/>
    </row>
    <row r="4" spans="1:6" ht="33.75" x14ac:dyDescent="0.5">
      <c r="A4" s="142" t="s">
        <v>103</v>
      </c>
      <c r="B4" s="142"/>
      <c r="C4" s="142"/>
      <c r="D4" s="142"/>
      <c r="E4" s="142"/>
      <c r="F4" s="142"/>
    </row>
    <row r="5" spans="1:6" ht="33.75" x14ac:dyDescent="0.5">
      <c r="A5" s="143" t="s">
        <v>1</v>
      </c>
      <c r="B5" s="143"/>
      <c r="C5" s="143"/>
      <c r="D5" s="143"/>
      <c r="E5" s="143"/>
      <c r="F5" s="143"/>
    </row>
    <row r="6" spans="1:6" ht="16.5" x14ac:dyDescent="0.3">
      <c r="A6" s="1" t="s">
        <v>2</v>
      </c>
      <c r="B6" s="2" t="s">
        <v>1</v>
      </c>
      <c r="C6" s="3" t="s">
        <v>3</v>
      </c>
      <c r="D6" s="126" t="s">
        <v>4</v>
      </c>
      <c r="E6" s="126"/>
      <c r="F6" s="126"/>
    </row>
    <row r="7" spans="1:6" ht="40.5" customHeight="1" x14ac:dyDescent="0.25">
      <c r="A7" s="4">
        <v>1</v>
      </c>
      <c r="B7" s="5" t="s">
        <v>7</v>
      </c>
      <c r="C7" s="6" t="s">
        <v>23</v>
      </c>
      <c r="D7" s="115" t="s">
        <v>84</v>
      </c>
      <c r="E7" s="114"/>
      <c r="F7" s="114"/>
    </row>
    <row r="8" spans="1:6" ht="33" customHeight="1" x14ac:dyDescent="0.25">
      <c r="A8" s="4">
        <v>2</v>
      </c>
      <c r="B8" s="17" t="s">
        <v>40</v>
      </c>
      <c r="C8" s="6" t="s">
        <v>23</v>
      </c>
      <c r="D8" s="114" t="s">
        <v>85</v>
      </c>
      <c r="E8" s="114"/>
      <c r="F8" s="114"/>
    </row>
    <row r="9" spans="1:6" ht="33" customHeight="1" x14ac:dyDescent="0.25">
      <c r="A9" s="4">
        <v>3</v>
      </c>
      <c r="B9" s="17" t="s">
        <v>41</v>
      </c>
      <c r="C9" s="54" t="s">
        <v>23</v>
      </c>
      <c r="D9" s="114" t="s">
        <v>85</v>
      </c>
      <c r="E9" s="114"/>
      <c r="F9" s="114"/>
    </row>
    <row r="10" spans="1:6" ht="25.5" x14ac:dyDescent="0.25">
      <c r="A10" s="16">
        <v>4</v>
      </c>
      <c r="B10" s="5" t="s">
        <v>13</v>
      </c>
      <c r="C10" s="6" t="s">
        <v>23</v>
      </c>
      <c r="D10" s="114" t="s">
        <v>85</v>
      </c>
      <c r="E10" s="114"/>
      <c r="F10" s="114"/>
    </row>
    <row r="11" spans="1:6" ht="33.75" customHeight="1" x14ac:dyDescent="0.25">
      <c r="A11" s="4">
        <v>5</v>
      </c>
      <c r="B11" s="5" t="s">
        <v>9</v>
      </c>
      <c r="C11" s="6" t="s">
        <v>6</v>
      </c>
      <c r="D11" s="114" t="s">
        <v>85</v>
      </c>
      <c r="E11" s="114"/>
      <c r="F11" s="114"/>
    </row>
    <row r="12" spans="1:6" ht="40.5" customHeight="1" x14ac:dyDescent="0.25">
      <c r="A12" s="4">
        <v>6</v>
      </c>
      <c r="B12" s="5" t="s">
        <v>5</v>
      </c>
      <c r="C12" s="6" t="s">
        <v>6</v>
      </c>
      <c r="D12" s="114" t="s">
        <v>85</v>
      </c>
      <c r="E12" s="114"/>
      <c r="F12" s="114"/>
    </row>
    <row r="13" spans="1:6" ht="36" customHeight="1" x14ac:dyDescent="0.25">
      <c r="A13" s="4">
        <v>7</v>
      </c>
      <c r="B13" s="5" t="s">
        <v>11</v>
      </c>
      <c r="C13" s="54" t="s">
        <v>6</v>
      </c>
      <c r="D13" s="114" t="s">
        <v>85</v>
      </c>
      <c r="E13" s="114"/>
      <c r="F13" s="114"/>
    </row>
    <row r="14" spans="1:6" ht="36.75" customHeight="1" x14ac:dyDescent="0.25">
      <c r="A14" s="4">
        <v>8</v>
      </c>
      <c r="B14" s="5" t="s">
        <v>12</v>
      </c>
      <c r="C14" s="6" t="s">
        <v>23</v>
      </c>
      <c r="D14" s="114" t="s">
        <v>85</v>
      </c>
      <c r="E14" s="114"/>
      <c r="F14" s="114"/>
    </row>
    <row r="15" spans="1:6" ht="36.75" customHeight="1" x14ac:dyDescent="0.25">
      <c r="A15" s="4">
        <v>9</v>
      </c>
      <c r="B15" s="5" t="s">
        <v>18</v>
      </c>
      <c r="C15" s="6" t="s">
        <v>6</v>
      </c>
      <c r="D15" s="114" t="s">
        <v>44</v>
      </c>
      <c r="E15" s="114"/>
      <c r="F15" s="114"/>
    </row>
    <row r="16" spans="1:6" ht="36.75" customHeight="1" x14ac:dyDescent="0.25">
      <c r="A16" s="4">
        <v>10</v>
      </c>
      <c r="B16" s="5" t="s">
        <v>19</v>
      </c>
      <c r="C16" s="6" t="s">
        <v>6</v>
      </c>
      <c r="D16" s="114" t="s">
        <v>44</v>
      </c>
      <c r="E16" s="114"/>
      <c r="F16" s="114"/>
    </row>
    <row r="17" spans="1:6" ht="47.25" customHeight="1" x14ac:dyDescent="0.25">
      <c r="A17" s="4">
        <v>11</v>
      </c>
      <c r="B17" s="5" t="s">
        <v>14</v>
      </c>
      <c r="C17" s="6" t="s">
        <v>6</v>
      </c>
      <c r="D17" s="115" t="s">
        <v>86</v>
      </c>
      <c r="E17" s="114"/>
      <c r="F17" s="114"/>
    </row>
    <row r="18" spans="1:6" ht="36.75" customHeight="1" x14ac:dyDescent="0.25">
      <c r="A18" s="4">
        <v>12</v>
      </c>
      <c r="B18" s="5" t="s">
        <v>15</v>
      </c>
      <c r="C18" s="6" t="s">
        <v>6</v>
      </c>
      <c r="D18" s="115" t="s">
        <v>86</v>
      </c>
      <c r="E18" s="114"/>
      <c r="F18" s="114"/>
    </row>
    <row r="19" spans="1:6" ht="45" customHeight="1" x14ac:dyDescent="0.25">
      <c r="A19" s="16">
        <v>13</v>
      </c>
      <c r="B19" s="5" t="s">
        <v>16</v>
      </c>
      <c r="C19" s="6" t="s">
        <v>6</v>
      </c>
      <c r="D19" s="115" t="s">
        <v>86</v>
      </c>
      <c r="E19" s="114"/>
      <c r="F19" s="114"/>
    </row>
    <row r="20" spans="1:6" ht="64.5" customHeight="1" x14ac:dyDescent="0.25">
      <c r="A20" s="4">
        <v>14</v>
      </c>
      <c r="B20" s="5" t="s">
        <v>17</v>
      </c>
      <c r="C20" s="6" t="s">
        <v>6</v>
      </c>
      <c r="D20" s="115" t="s">
        <v>86</v>
      </c>
      <c r="E20" s="114"/>
      <c r="F20" s="114"/>
    </row>
    <row r="21" spans="1:6" ht="49.5" customHeight="1" x14ac:dyDescent="0.25">
      <c r="A21" s="4">
        <v>15</v>
      </c>
      <c r="B21" s="5" t="s">
        <v>20</v>
      </c>
      <c r="C21" s="6" t="s">
        <v>23</v>
      </c>
      <c r="D21" s="114" t="s">
        <v>44</v>
      </c>
      <c r="E21" s="114"/>
      <c r="F21" s="114"/>
    </row>
    <row r="22" spans="1:6" ht="37.5" customHeight="1" x14ac:dyDescent="0.25">
      <c r="A22" s="4">
        <v>16</v>
      </c>
      <c r="B22" s="5" t="s">
        <v>42</v>
      </c>
      <c r="C22" s="6" t="s">
        <v>6</v>
      </c>
      <c r="D22" s="115" t="s">
        <v>100</v>
      </c>
      <c r="E22" s="114"/>
      <c r="F22" s="114"/>
    </row>
    <row r="23" spans="1:6" ht="15" customHeight="1" x14ac:dyDescent="0.25">
      <c r="A23" s="4">
        <v>17</v>
      </c>
      <c r="B23" s="5" t="s">
        <v>22</v>
      </c>
      <c r="C23" s="6" t="s">
        <v>23</v>
      </c>
      <c r="D23" s="114" t="s">
        <v>46</v>
      </c>
      <c r="E23" s="114"/>
      <c r="F23" s="114"/>
    </row>
    <row r="24" spans="1:6" ht="15" customHeight="1" x14ac:dyDescent="0.25">
      <c r="A24" s="4">
        <v>18</v>
      </c>
      <c r="B24" s="5" t="s">
        <v>24</v>
      </c>
      <c r="C24" s="6" t="s">
        <v>23</v>
      </c>
      <c r="D24" s="114" t="s">
        <v>44</v>
      </c>
      <c r="E24" s="114"/>
      <c r="F24" s="114"/>
    </row>
    <row r="25" spans="1:6" ht="24" customHeight="1" x14ac:dyDescent="0.25">
      <c r="A25" s="16">
        <v>19</v>
      </c>
      <c r="B25" s="5" t="s">
        <v>10</v>
      </c>
      <c r="C25" s="6" t="s">
        <v>23</v>
      </c>
      <c r="D25" s="115" t="s">
        <v>87</v>
      </c>
      <c r="E25" s="114"/>
      <c r="F25" s="114"/>
    </row>
    <row r="26" spans="1:6" ht="30.75" customHeight="1" x14ac:dyDescent="0.25">
      <c r="A26" s="16">
        <v>20</v>
      </c>
      <c r="B26" s="5" t="s">
        <v>43</v>
      </c>
      <c r="C26" s="6" t="s">
        <v>23</v>
      </c>
      <c r="D26" s="114" t="s">
        <v>88</v>
      </c>
      <c r="E26" s="114"/>
      <c r="F26" s="114"/>
    </row>
    <row r="27" spans="1:6" ht="40.5" customHeight="1" x14ac:dyDescent="0.25">
      <c r="A27" s="120" t="s">
        <v>77</v>
      </c>
      <c r="B27" s="121"/>
      <c r="C27" s="38" t="str">
        <f>+A4</f>
        <v>PROPONENTE: 3. CIVETEL</v>
      </c>
      <c r="D27" s="124" t="s">
        <v>78</v>
      </c>
      <c r="E27" s="124"/>
      <c r="F27" s="125"/>
    </row>
    <row r="28" spans="1:6" ht="35.25" x14ac:dyDescent="0.25">
      <c r="A28" s="129" t="s">
        <v>25</v>
      </c>
      <c r="B28" s="129"/>
      <c r="C28" s="129"/>
      <c r="D28" s="129"/>
      <c r="E28" s="129"/>
      <c r="F28" s="129"/>
    </row>
    <row r="29" spans="1:6" ht="16.5" x14ac:dyDescent="0.3">
      <c r="A29" s="1" t="s">
        <v>2</v>
      </c>
      <c r="B29" s="2" t="s">
        <v>25</v>
      </c>
      <c r="C29" s="2" t="s">
        <v>3</v>
      </c>
      <c r="D29" s="126" t="s">
        <v>4</v>
      </c>
      <c r="E29" s="126"/>
      <c r="F29" s="126"/>
    </row>
    <row r="30" spans="1:6" ht="180.75" customHeight="1" x14ac:dyDescent="0.25">
      <c r="A30" s="4">
        <v>1</v>
      </c>
      <c r="B30" s="8" t="s">
        <v>49</v>
      </c>
      <c r="C30" s="19" t="s">
        <v>23</v>
      </c>
      <c r="D30" s="116" t="s">
        <v>102</v>
      </c>
      <c r="E30" s="119"/>
      <c r="F30" s="119"/>
    </row>
    <row r="31" spans="1:6" ht="133.5" customHeight="1" x14ac:dyDescent="0.25">
      <c r="A31" s="15">
        <v>2</v>
      </c>
      <c r="B31" s="18" t="s">
        <v>50</v>
      </c>
      <c r="C31" s="19" t="s">
        <v>23</v>
      </c>
      <c r="D31" s="177" t="s">
        <v>101</v>
      </c>
      <c r="E31" s="119"/>
      <c r="F31" s="119"/>
    </row>
    <row r="32" spans="1:6" ht="16.5" x14ac:dyDescent="0.3">
      <c r="A32" s="35">
        <v>3</v>
      </c>
      <c r="B32" s="36" t="s">
        <v>26</v>
      </c>
      <c r="C32" s="19" t="s">
        <v>23</v>
      </c>
      <c r="D32" s="178" t="s">
        <v>48</v>
      </c>
      <c r="E32" s="178"/>
      <c r="F32" s="178"/>
    </row>
    <row r="33" spans="1:7" ht="54" customHeight="1" x14ac:dyDescent="0.25">
      <c r="A33" s="120" t="s">
        <v>75</v>
      </c>
      <c r="B33" s="121"/>
      <c r="C33" s="37" t="str">
        <f>+C27</f>
        <v>PROPONENTE: 3. CIVETEL</v>
      </c>
      <c r="D33" s="124" t="s">
        <v>78</v>
      </c>
      <c r="E33" s="124"/>
      <c r="F33" s="125"/>
    </row>
    <row r="34" spans="1:7" ht="44.25" customHeight="1" x14ac:dyDescent="0.25">
      <c r="A34" s="179" t="s">
        <v>27</v>
      </c>
      <c r="B34" s="180"/>
      <c r="C34" s="180"/>
      <c r="D34" s="180"/>
      <c r="E34" s="180"/>
      <c r="F34" s="181"/>
    </row>
    <row r="35" spans="1:7" ht="112.5" customHeight="1" x14ac:dyDescent="0.25">
      <c r="A35" s="147" t="s">
        <v>128</v>
      </c>
      <c r="B35" s="148"/>
      <c r="C35" s="148"/>
      <c r="D35" s="149"/>
      <c r="E35" s="127" t="s">
        <v>127</v>
      </c>
      <c r="F35" s="128"/>
    </row>
    <row r="36" spans="1:7" ht="33.75" x14ac:dyDescent="0.5">
      <c r="A36" s="170" t="s">
        <v>28</v>
      </c>
      <c r="B36" s="170"/>
      <c r="C36" s="170"/>
      <c r="D36" s="170"/>
      <c r="E36" s="170"/>
      <c r="F36" s="170"/>
    </row>
    <row r="37" spans="1:7" ht="16.5" x14ac:dyDescent="0.3">
      <c r="A37" s="1" t="s">
        <v>2</v>
      </c>
      <c r="B37" s="2" t="s">
        <v>29</v>
      </c>
      <c r="C37" s="2" t="s">
        <v>3</v>
      </c>
      <c r="D37" s="126" t="s">
        <v>4</v>
      </c>
      <c r="E37" s="126"/>
      <c r="F37" s="126"/>
    </row>
    <row r="38" spans="1:7" ht="16.5" x14ac:dyDescent="0.3">
      <c r="A38" s="4"/>
      <c r="B38" s="52" t="s">
        <v>30</v>
      </c>
      <c r="C38" s="7" t="s">
        <v>8</v>
      </c>
      <c r="D38" s="167" t="s">
        <v>115</v>
      </c>
      <c r="E38" s="168"/>
      <c r="F38" s="169"/>
    </row>
    <row r="39" spans="1:7" ht="16.5" x14ac:dyDescent="0.3">
      <c r="A39" s="4"/>
      <c r="B39" s="7" t="s">
        <v>31</v>
      </c>
      <c r="C39" s="7" t="s">
        <v>8</v>
      </c>
      <c r="D39" s="167" t="s">
        <v>115</v>
      </c>
      <c r="E39" s="168"/>
      <c r="F39" s="169"/>
    </row>
    <row r="40" spans="1:7" ht="16.5" x14ac:dyDescent="0.3">
      <c r="A40" s="4"/>
      <c r="B40" s="7" t="s">
        <v>32</v>
      </c>
      <c r="C40" s="7" t="s">
        <v>8</v>
      </c>
      <c r="D40" s="167" t="s">
        <v>115</v>
      </c>
      <c r="E40" s="168"/>
      <c r="F40" s="169"/>
    </row>
    <row r="41" spans="1:7" ht="34.5" customHeight="1" x14ac:dyDescent="0.3">
      <c r="A41" s="4"/>
      <c r="B41" s="7" t="s">
        <v>33</v>
      </c>
      <c r="C41" s="7" t="s">
        <v>8</v>
      </c>
      <c r="D41" s="167" t="s">
        <v>115</v>
      </c>
      <c r="E41" s="168"/>
      <c r="F41" s="169"/>
    </row>
    <row r="42" spans="1:7" ht="36.75" customHeight="1" x14ac:dyDescent="0.3">
      <c r="A42" s="35"/>
      <c r="B42" s="36" t="s">
        <v>34</v>
      </c>
      <c r="C42" s="7" t="s">
        <v>8</v>
      </c>
      <c r="D42" s="167" t="s">
        <v>115</v>
      </c>
      <c r="E42" s="168"/>
      <c r="F42" s="169"/>
    </row>
    <row r="43" spans="1:7" ht="57" customHeight="1" x14ac:dyDescent="0.25">
      <c r="A43" s="120" t="s">
        <v>75</v>
      </c>
      <c r="B43" s="121"/>
      <c r="C43" s="37" t="str">
        <f>+C27</f>
        <v>PROPONENTE: 3. CIVETEL</v>
      </c>
      <c r="D43" s="122" t="s">
        <v>113</v>
      </c>
      <c r="E43" s="122"/>
      <c r="F43" s="123"/>
    </row>
    <row r="44" spans="1:7" ht="33.75" x14ac:dyDescent="0.5">
      <c r="A44" s="182" t="s">
        <v>35</v>
      </c>
      <c r="B44" s="183"/>
      <c r="C44" s="183"/>
      <c r="D44" s="183"/>
      <c r="E44" s="183"/>
      <c r="F44" s="184"/>
    </row>
    <row r="45" spans="1:7" ht="33.75" x14ac:dyDescent="0.5">
      <c r="A45" s="163" t="s">
        <v>36</v>
      </c>
      <c r="B45" s="163"/>
      <c r="C45" s="163"/>
      <c r="D45" s="163"/>
      <c r="E45" s="163"/>
      <c r="F45" s="163"/>
    </row>
    <row r="46" spans="1:7" ht="16.5" x14ac:dyDescent="0.3">
      <c r="A46" s="150" t="s">
        <v>29</v>
      </c>
      <c r="B46" s="151"/>
      <c r="C46" s="9" t="s">
        <v>3</v>
      </c>
      <c r="D46" s="150" t="s">
        <v>4</v>
      </c>
      <c r="E46" s="164"/>
      <c r="F46" s="10" t="s">
        <v>37</v>
      </c>
    </row>
    <row r="47" spans="1:7" s="73" customFormat="1" ht="34.5" customHeight="1" x14ac:dyDescent="0.3">
      <c r="A47" s="185" t="s">
        <v>51</v>
      </c>
      <c r="B47" s="186"/>
      <c r="C47" s="60"/>
      <c r="D47" s="187"/>
      <c r="E47" s="188"/>
      <c r="F47" s="71"/>
      <c r="G47" s="72"/>
    </row>
    <row r="48" spans="1:7" ht="33.75" x14ac:dyDescent="0.5">
      <c r="A48" s="134" t="s">
        <v>39</v>
      </c>
      <c r="B48" s="134"/>
      <c r="C48" s="134"/>
      <c r="D48" s="134"/>
      <c r="E48" s="134"/>
      <c r="F48" s="134"/>
    </row>
    <row r="49" spans="1:6" x14ac:dyDescent="0.25">
      <c r="A49" s="135" t="s">
        <v>52</v>
      </c>
      <c r="B49" s="135"/>
      <c r="C49" s="135"/>
      <c r="D49" s="136"/>
      <c r="E49" s="136"/>
      <c r="F49" s="137"/>
    </row>
    <row r="50" spans="1:6" x14ac:dyDescent="0.25">
      <c r="A50" s="135"/>
      <c r="B50" s="135"/>
      <c r="C50" s="135"/>
      <c r="D50" s="136"/>
      <c r="E50" s="136"/>
      <c r="F50" s="137"/>
    </row>
    <row r="51" spans="1:6" x14ac:dyDescent="0.25">
      <c r="A51" s="135"/>
      <c r="B51" s="135"/>
      <c r="C51" s="135"/>
      <c r="D51" s="136"/>
      <c r="E51" s="136"/>
      <c r="F51" s="137"/>
    </row>
    <row r="52" spans="1:6" ht="33.75" x14ac:dyDescent="0.5">
      <c r="A52" s="134" t="s">
        <v>53</v>
      </c>
      <c r="B52" s="134"/>
      <c r="C52" s="134"/>
      <c r="D52" s="134"/>
      <c r="E52" s="134"/>
      <c r="F52" s="134"/>
    </row>
    <row r="53" spans="1:6" ht="16.5" x14ac:dyDescent="0.3">
      <c r="A53" s="11" t="s">
        <v>2</v>
      </c>
      <c r="B53" s="12" t="s">
        <v>38</v>
      </c>
      <c r="C53" s="12" t="s">
        <v>3</v>
      </c>
      <c r="D53" s="24" t="s">
        <v>3</v>
      </c>
      <c r="E53" s="23" t="s">
        <v>58</v>
      </c>
      <c r="F53" s="12" t="s">
        <v>37</v>
      </c>
    </row>
    <row r="54" spans="1:6" ht="95.25" customHeight="1" x14ac:dyDescent="0.25">
      <c r="A54" s="154" t="s">
        <v>54</v>
      </c>
      <c r="B54" s="155"/>
      <c r="C54" s="20" t="s">
        <v>55</v>
      </c>
      <c r="D54" s="20"/>
      <c r="E54" s="22"/>
      <c r="F54" s="21"/>
    </row>
    <row r="55" spans="1:6" ht="212.25" customHeight="1" x14ac:dyDescent="0.25">
      <c r="A55" s="156"/>
      <c r="B55" s="157"/>
      <c r="C55" s="20" t="s">
        <v>56</v>
      </c>
      <c r="D55" s="20"/>
      <c r="E55" s="25"/>
      <c r="F55" s="21"/>
    </row>
    <row r="56" spans="1:6" ht="33" x14ac:dyDescent="0.25">
      <c r="A56" s="158"/>
      <c r="B56" s="159"/>
      <c r="C56" s="20" t="s">
        <v>57</v>
      </c>
      <c r="D56" s="20"/>
      <c r="E56" s="53"/>
      <c r="F56" s="21"/>
    </row>
    <row r="57" spans="1:6" ht="25.5" x14ac:dyDescent="0.35">
      <c r="A57" s="133" t="s">
        <v>59</v>
      </c>
      <c r="B57" s="133"/>
      <c r="C57" s="133"/>
      <c r="D57" s="133"/>
      <c r="E57" s="133"/>
      <c r="F57" s="26"/>
    </row>
  </sheetData>
  <mergeCells count="60">
    <mergeCell ref="A52:F52"/>
    <mergeCell ref="A54:B56"/>
    <mergeCell ref="A57:E57"/>
    <mergeCell ref="A47:B47"/>
    <mergeCell ref="D47:E47"/>
    <mergeCell ref="A48:F48"/>
    <mergeCell ref="A49:C51"/>
    <mergeCell ref="D49:E51"/>
    <mergeCell ref="F49:F51"/>
    <mergeCell ref="A45:F45"/>
    <mergeCell ref="A46:B46"/>
    <mergeCell ref="D46:E46"/>
    <mergeCell ref="A43:B43"/>
    <mergeCell ref="D43:F43"/>
    <mergeCell ref="A36:F36"/>
    <mergeCell ref="D37:F37"/>
    <mergeCell ref="A33:B33"/>
    <mergeCell ref="D33:F33"/>
    <mergeCell ref="A44:F44"/>
    <mergeCell ref="D38:F38"/>
    <mergeCell ref="D39:F39"/>
    <mergeCell ref="D40:F40"/>
    <mergeCell ref="D41:F41"/>
    <mergeCell ref="D42:F42"/>
    <mergeCell ref="D30:F30"/>
    <mergeCell ref="D31:F31"/>
    <mergeCell ref="D32:F32"/>
    <mergeCell ref="A34:F34"/>
    <mergeCell ref="A35:D35"/>
    <mergeCell ref="E35:F35"/>
    <mergeCell ref="D29:F29"/>
    <mergeCell ref="D19:F19"/>
    <mergeCell ref="D20:F20"/>
    <mergeCell ref="D21:F21"/>
    <mergeCell ref="D22:F22"/>
    <mergeCell ref="D23:F23"/>
    <mergeCell ref="D24:F24"/>
    <mergeCell ref="D25:F25"/>
    <mergeCell ref="D26:F26"/>
    <mergeCell ref="A28:F28"/>
    <mergeCell ref="A27:B27"/>
    <mergeCell ref="D27:F27"/>
    <mergeCell ref="D18:F18"/>
    <mergeCell ref="D7:F7"/>
    <mergeCell ref="D8:F8"/>
    <mergeCell ref="D9:F9"/>
    <mergeCell ref="D10:F10"/>
    <mergeCell ref="D11:F11"/>
    <mergeCell ref="D12:F12"/>
    <mergeCell ref="D13:F13"/>
    <mergeCell ref="D14:F14"/>
    <mergeCell ref="D15:F15"/>
    <mergeCell ref="D16:F16"/>
    <mergeCell ref="D17:F17"/>
    <mergeCell ref="D6:F6"/>
    <mergeCell ref="A1:F1"/>
    <mergeCell ref="A2:F2"/>
    <mergeCell ref="A3:F3"/>
    <mergeCell ref="A4:F4"/>
    <mergeCell ref="A5:F5"/>
  </mergeCells>
  <dataValidations count="1">
    <dataValidation type="list" allowBlank="1" showInputMessage="1" showErrorMessage="1" errorTitle="ALTO " promptTitle="CUMPLE/NO CUMPLE " sqref="C25:C26 C30 C32 C7:C22" xr:uid="{00000000-0002-0000-0400-000000000000}">
      <formula1>"CUMPLE,NO CUMPLE, N/A"</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57"/>
  <sheetViews>
    <sheetView tabSelected="1" topLeftCell="A45" zoomScale="80" zoomScaleNormal="80" workbookViewId="0">
      <selection activeCell="D47" sqref="D47:E47"/>
    </sheetView>
  </sheetViews>
  <sheetFormatPr baseColWidth="10" defaultColWidth="10.85546875" defaultRowHeight="15" x14ac:dyDescent="0.25"/>
  <cols>
    <col min="1" max="1" width="10.5703125" style="14" customWidth="1"/>
    <col min="2" max="2" width="57.42578125" customWidth="1"/>
    <col min="3" max="3" width="35.5703125" customWidth="1"/>
    <col min="4" max="4" width="39.42578125" customWidth="1"/>
    <col min="5" max="5" width="31.7109375" customWidth="1"/>
    <col min="6" max="6" width="29.85546875" customWidth="1"/>
    <col min="7" max="7" width="11.7109375" bestFit="1" customWidth="1"/>
  </cols>
  <sheetData>
    <row r="1" spans="1:6" ht="183" customHeight="1" x14ac:dyDescent="0.25">
      <c r="A1" s="111" t="s">
        <v>120</v>
      </c>
      <c r="B1" s="112"/>
      <c r="C1" s="112"/>
      <c r="D1" s="112"/>
      <c r="E1" s="112"/>
      <c r="F1" s="112"/>
    </row>
    <row r="2" spans="1:6" ht="33.75" x14ac:dyDescent="0.25">
      <c r="A2" s="138" t="s">
        <v>68</v>
      </c>
      <c r="B2" s="138"/>
      <c r="C2" s="138"/>
      <c r="D2" s="138"/>
      <c r="E2" s="138"/>
      <c r="F2" s="138"/>
    </row>
    <row r="3" spans="1:6" ht="33.75" x14ac:dyDescent="0.5">
      <c r="A3" s="142" t="s">
        <v>0</v>
      </c>
      <c r="B3" s="142"/>
      <c r="C3" s="142"/>
      <c r="D3" s="142"/>
      <c r="E3" s="142"/>
      <c r="F3" s="142"/>
    </row>
    <row r="4" spans="1:6" ht="33.75" x14ac:dyDescent="0.5">
      <c r="A4" s="142" t="s">
        <v>129</v>
      </c>
      <c r="B4" s="142"/>
      <c r="C4" s="142"/>
      <c r="D4" s="142"/>
      <c r="E4" s="142"/>
      <c r="F4" s="142"/>
    </row>
    <row r="5" spans="1:6" ht="33.75" x14ac:dyDescent="0.5">
      <c r="A5" s="143" t="s">
        <v>1</v>
      </c>
      <c r="B5" s="143"/>
      <c r="C5" s="143"/>
      <c r="D5" s="143"/>
      <c r="E5" s="143"/>
      <c r="F5" s="143"/>
    </row>
    <row r="6" spans="1:6" ht="16.5" x14ac:dyDescent="0.3">
      <c r="A6" s="1" t="s">
        <v>2</v>
      </c>
      <c r="B6" s="2" t="s">
        <v>1</v>
      </c>
      <c r="C6" s="3" t="s">
        <v>3</v>
      </c>
      <c r="D6" s="126" t="s">
        <v>4</v>
      </c>
      <c r="E6" s="126"/>
      <c r="F6" s="126"/>
    </row>
    <row r="7" spans="1:6" ht="40.5" customHeight="1" x14ac:dyDescent="0.25">
      <c r="A7" s="4">
        <v>1</v>
      </c>
      <c r="B7" s="5" t="s">
        <v>7</v>
      </c>
      <c r="C7" s="6" t="s">
        <v>8</v>
      </c>
      <c r="D7" s="114"/>
      <c r="E7" s="114"/>
      <c r="F7" s="114"/>
    </row>
    <row r="8" spans="1:6" ht="33" customHeight="1" x14ac:dyDescent="0.25">
      <c r="A8" s="16">
        <v>2</v>
      </c>
      <c r="B8" s="17" t="s">
        <v>40</v>
      </c>
      <c r="C8" s="54" t="s">
        <v>8</v>
      </c>
      <c r="D8" s="114"/>
      <c r="E8" s="114"/>
      <c r="F8" s="114"/>
    </row>
    <row r="9" spans="1:6" ht="33" customHeight="1" x14ac:dyDescent="0.25">
      <c r="A9" s="16">
        <v>3</v>
      </c>
      <c r="B9" s="17" t="s">
        <v>41</v>
      </c>
      <c r="C9" s="54" t="s">
        <v>8</v>
      </c>
      <c r="D9" s="114"/>
      <c r="E9" s="114"/>
      <c r="F9" s="114"/>
    </row>
    <row r="10" spans="1:6" ht="27.75" customHeight="1" x14ac:dyDescent="0.25">
      <c r="A10" s="16">
        <v>4</v>
      </c>
      <c r="B10" s="5" t="s">
        <v>13</v>
      </c>
      <c r="C10" s="54" t="s">
        <v>23</v>
      </c>
      <c r="D10" s="114" t="s">
        <v>89</v>
      </c>
      <c r="E10" s="114"/>
      <c r="F10" s="114"/>
    </row>
    <row r="11" spans="1:6" ht="33.75" customHeight="1" x14ac:dyDescent="0.25">
      <c r="A11" s="4">
        <v>5</v>
      </c>
      <c r="B11" s="5" t="s">
        <v>9</v>
      </c>
      <c r="C11" s="54" t="s">
        <v>23</v>
      </c>
      <c r="D11" s="114" t="s">
        <v>89</v>
      </c>
      <c r="E11" s="114"/>
      <c r="F11" s="114"/>
    </row>
    <row r="12" spans="1:6" ht="40.5" customHeight="1" x14ac:dyDescent="0.25">
      <c r="A12" s="4">
        <v>6</v>
      </c>
      <c r="B12" s="5" t="s">
        <v>5</v>
      </c>
      <c r="C12" s="54" t="s">
        <v>23</v>
      </c>
      <c r="D12" s="114" t="s">
        <v>89</v>
      </c>
      <c r="E12" s="114"/>
      <c r="F12" s="114"/>
    </row>
    <row r="13" spans="1:6" ht="36" customHeight="1" x14ac:dyDescent="0.25">
      <c r="A13" s="4">
        <v>7</v>
      </c>
      <c r="B13" s="5" t="s">
        <v>11</v>
      </c>
      <c r="C13" s="54" t="s">
        <v>23</v>
      </c>
      <c r="D13" s="114" t="s">
        <v>89</v>
      </c>
      <c r="E13" s="114"/>
      <c r="F13" s="114"/>
    </row>
    <row r="14" spans="1:6" ht="36.75" customHeight="1" x14ac:dyDescent="0.25">
      <c r="A14" s="4">
        <v>8</v>
      </c>
      <c r="B14" s="5" t="s">
        <v>12</v>
      </c>
      <c r="C14" s="54" t="s">
        <v>23</v>
      </c>
      <c r="D14" s="114" t="s">
        <v>89</v>
      </c>
      <c r="E14" s="114"/>
      <c r="F14" s="114"/>
    </row>
    <row r="15" spans="1:6" ht="36.75" customHeight="1" x14ac:dyDescent="0.25">
      <c r="A15" s="4">
        <v>9</v>
      </c>
      <c r="B15" s="5" t="s">
        <v>18</v>
      </c>
      <c r="C15" s="54" t="s">
        <v>23</v>
      </c>
      <c r="D15" s="114" t="s">
        <v>89</v>
      </c>
      <c r="E15" s="114"/>
      <c r="F15" s="114"/>
    </row>
    <row r="16" spans="1:6" ht="36.75" customHeight="1" x14ac:dyDescent="0.25">
      <c r="A16" s="4">
        <v>10</v>
      </c>
      <c r="B16" s="5" t="s">
        <v>19</v>
      </c>
      <c r="C16" s="54" t="s">
        <v>23</v>
      </c>
      <c r="D16" s="114" t="s">
        <v>89</v>
      </c>
      <c r="E16" s="114"/>
      <c r="F16" s="114"/>
    </row>
    <row r="17" spans="1:6" ht="47.25" customHeight="1" x14ac:dyDescent="0.25">
      <c r="A17" s="4">
        <v>11</v>
      </c>
      <c r="B17" s="5" t="s">
        <v>14</v>
      </c>
      <c r="C17" s="54" t="s">
        <v>23</v>
      </c>
      <c r="D17" s="114" t="s">
        <v>89</v>
      </c>
      <c r="E17" s="114"/>
      <c r="F17" s="114"/>
    </row>
    <row r="18" spans="1:6" ht="36.75" customHeight="1" x14ac:dyDescent="0.25">
      <c r="A18" s="4">
        <v>12</v>
      </c>
      <c r="B18" s="5" t="s">
        <v>15</v>
      </c>
      <c r="C18" s="54" t="s">
        <v>23</v>
      </c>
      <c r="D18" s="114" t="s">
        <v>89</v>
      </c>
      <c r="E18" s="114"/>
      <c r="F18" s="114"/>
    </row>
    <row r="19" spans="1:6" ht="45" customHeight="1" x14ac:dyDescent="0.25">
      <c r="A19" s="16">
        <v>13</v>
      </c>
      <c r="B19" s="5" t="s">
        <v>16</v>
      </c>
      <c r="C19" s="54" t="s">
        <v>23</v>
      </c>
      <c r="D19" s="114" t="s">
        <v>89</v>
      </c>
      <c r="E19" s="114"/>
      <c r="F19" s="114"/>
    </row>
    <row r="20" spans="1:6" ht="64.5" customHeight="1" x14ac:dyDescent="0.25">
      <c r="A20" s="4">
        <v>14</v>
      </c>
      <c r="B20" s="5" t="s">
        <v>17</v>
      </c>
      <c r="C20" s="54" t="s">
        <v>23</v>
      </c>
      <c r="D20" s="114" t="s">
        <v>89</v>
      </c>
      <c r="E20" s="114"/>
      <c r="F20" s="114"/>
    </row>
    <row r="21" spans="1:6" ht="49.5" customHeight="1" x14ac:dyDescent="0.25">
      <c r="A21" s="4">
        <v>15</v>
      </c>
      <c r="B21" s="5" t="s">
        <v>20</v>
      </c>
      <c r="C21" s="54" t="s">
        <v>23</v>
      </c>
      <c r="D21" s="114" t="s">
        <v>74</v>
      </c>
      <c r="E21" s="114"/>
      <c r="F21" s="114"/>
    </row>
    <row r="22" spans="1:6" ht="37.5" customHeight="1" x14ac:dyDescent="0.25">
      <c r="A22" s="4">
        <v>16</v>
      </c>
      <c r="B22" s="5" t="s">
        <v>42</v>
      </c>
      <c r="C22" s="54" t="s">
        <v>23</v>
      </c>
      <c r="D22" s="114" t="s">
        <v>45</v>
      </c>
      <c r="E22" s="114"/>
      <c r="F22" s="114"/>
    </row>
    <row r="23" spans="1:6" ht="15" customHeight="1" x14ac:dyDescent="0.25">
      <c r="A23" s="4">
        <v>17</v>
      </c>
      <c r="B23" s="5" t="s">
        <v>22</v>
      </c>
      <c r="C23" s="6" t="s">
        <v>6</v>
      </c>
      <c r="D23" s="114" t="s">
        <v>61</v>
      </c>
      <c r="E23" s="114"/>
      <c r="F23" s="114"/>
    </row>
    <row r="24" spans="1:6" ht="15" customHeight="1" x14ac:dyDescent="0.25">
      <c r="A24" s="4">
        <v>18</v>
      </c>
      <c r="B24" s="5" t="s">
        <v>24</v>
      </c>
      <c r="C24" s="6" t="s">
        <v>6</v>
      </c>
      <c r="D24" s="114" t="s">
        <v>44</v>
      </c>
      <c r="E24" s="114"/>
      <c r="F24" s="114"/>
    </row>
    <row r="25" spans="1:6" ht="33.75" customHeight="1" x14ac:dyDescent="0.25">
      <c r="A25" s="16">
        <v>19</v>
      </c>
      <c r="B25" s="5" t="s">
        <v>10</v>
      </c>
      <c r="C25" s="6" t="s">
        <v>6</v>
      </c>
      <c r="D25" s="115" t="s">
        <v>104</v>
      </c>
      <c r="E25" s="114"/>
      <c r="F25" s="114"/>
    </row>
    <row r="26" spans="1:6" ht="30.75" customHeight="1" x14ac:dyDescent="0.25">
      <c r="A26" s="16">
        <v>20</v>
      </c>
      <c r="B26" s="5" t="s">
        <v>43</v>
      </c>
      <c r="C26" s="6" t="s">
        <v>6</v>
      </c>
      <c r="D26" s="114" t="s">
        <v>47</v>
      </c>
      <c r="E26" s="114"/>
      <c r="F26" s="114"/>
    </row>
    <row r="27" spans="1:6" ht="40.5" customHeight="1" x14ac:dyDescent="0.25">
      <c r="A27" s="189" t="s">
        <v>77</v>
      </c>
      <c r="B27" s="190"/>
      <c r="C27" s="38" t="str">
        <f>+A4</f>
        <v>PROPONENTE: 4. GUSTAVO ADOLFO GUALTERO SÁNCHEZ</v>
      </c>
      <c r="D27" s="124" t="s">
        <v>76</v>
      </c>
      <c r="E27" s="124"/>
      <c r="F27" s="125"/>
    </row>
    <row r="28" spans="1:6" ht="35.25" x14ac:dyDescent="0.25">
      <c r="A28" s="129" t="s">
        <v>25</v>
      </c>
      <c r="B28" s="129"/>
      <c r="C28" s="129"/>
      <c r="D28" s="129"/>
      <c r="E28" s="129"/>
      <c r="F28" s="129"/>
    </row>
    <row r="29" spans="1:6" ht="16.5" x14ac:dyDescent="0.3">
      <c r="A29" s="1" t="s">
        <v>2</v>
      </c>
      <c r="B29" s="2" t="s">
        <v>25</v>
      </c>
      <c r="C29" s="2" t="s">
        <v>3</v>
      </c>
      <c r="D29" s="126" t="s">
        <v>4</v>
      </c>
      <c r="E29" s="126"/>
      <c r="F29" s="126"/>
    </row>
    <row r="30" spans="1:6" ht="180.75" customHeight="1" x14ac:dyDescent="0.25">
      <c r="A30" s="15">
        <v>1</v>
      </c>
      <c r="B30" s="8" t="s">
        <v>49</v>
      </c>
      <c r="C30" s="6" t="s">
        <v>23</v>
      </c>
      <c r="D30" s="116" t="s">
        <v>105</v>
      </c>
      <c r="E30" s="119"/>
      <c r="F30" s="119"/>
    </row>
    <row r="31" spans="1:6" ht="133.5" customHeight="1" x14ac:dyDescent="0.25">
      <c r="A31" s="15">
        <v>2</v>
      </c>
      <c r="B31" s="18" t="s">
        <v>50</v>
      </c>
      <c r="C31" s="19" t="s">
        <v>23</v>
      </c>
      <c r="D31" s="116" t="s">
        <v>106</v>
      </c>
      <c r="E31" s="119"/>
      <c r="F31" s="119"/>
    </row>
    <row r="32" spans="1:6" ht="16.5" x14ac:dyDescent="0.3">
      <c r="A32" s="35">
        <v>3</v>
      </c>
      <c r="B32" s="36" t="s">
        <v>26</v>
      </c>
      <c r="C32" s="34" t="s">
        <v>23</v>
      </c>
      <c r="D32" s="178" t="s">
        <v>48</v>
      </c>
      <c r="E32" s="178"/>
      <c r="F32" s="178"/>
    </row>
    <row r="33" spans="1:6" ht="54" customHeight="1" x14ac:dyDescent="0.25">
      <c r="A33" s="120" t="s">
        <v>77</v>
      </c>
      <c r="B33" s="121"/>
      <c r="C33" s="38" t="str">
        <f>+C27</f>
        <v>PROPONENTE: 4. GUSTAVO ADOLFO GUALTERO SÁNCHEZ</v>
      </c>
      <c r="D33" s="124" t="s">
        <v>79</v>
      </c>
      <c r="E33" s="124"/>
      <c r="F33" s="125"/>
    </row>
    <row r="34" spans="1:6" ht="33.75" x14ac:dyDescent="0.25">
      <c r="A34" s="179" t="s">
        <v>27</v>
      </c>
      <c r="B34" s="180"/>
      <c r="C34" s="180"/>
      <c r="D34" s="180"/>
      <c r="E34" s="180"/>
      <c r="F34" s="181"/>
    </row>
    <row r="35" spans="1:6" ht="117" customHeight="1" x14ac:dyDescent="0.25">
      <c r="A35" s="171" t="s">
        <v>184</v>
      </c>
      <c r="B35" s="172"/>
      <c r="C35" s="172"/>
      <c r="D35" s="173"/>
      <c r="E35" s="120" t="s">
        <v>6</v>
      </c>
      <c r="F35" s="174"/>
    </row>
    <row r="36" spans="1:6" ht="33.75" x14ac:dyDescent="0.5">
      <c r="A36" s="170" t="s">
        <v>28</v>
      </c>
      <c r="B36" s="170"/>
      <c r="C36" s="170"/>
      <c r="D36" s="170"/>
      <c r="E36" s="170"/>
      <c r="F36" s="170"/>
    </row>
    <row r="37" spans="1:6" ht="16.5" x14ac:dyDescent="0.3">
      <c r="A37" s="1" t="s">
        <v>2</v>
      </c>
      <c r="B37" s="2" t="s">
        <v>29</v>
      </c>
      <c r="C37" s="2" t="s">
        <v>3</v>
      </c>
      <c r="D37" s="126" t="s">
        <v>4</v>
      </c>
      <c r="E37" s="126"/>
      <c r="F37" s="126"/>
    </row>
    <row r="38" spans="1:6" ht="16.5" customHeight="1" x14ac:dyDescent="0.3">
      <c r="A38" s="4"/>
      <c r="B38" s="7" t="s">
        <v>30</v>
      </c>
      <c r="C38" s="7" t="s">
        <v>23</v>
      </c>
      <c r="D38" s="7" t="s">
        <v>140</v>
      </c>
      <c r="E38" s="75" t="s">
        <v>185</v>
      </c>
      <c r="F38" s="75">
        <v>82.97</v>
      </c>
    </row>
    <row r="39" spans="1:6" ht="34.5" customHeight="1" x14ac:dyDescent="0.3">
      <c r="A39" s="4"/>
      <c r="B39" s="7" t="s">
        <v>31</v>
      </c>
      <c r="C39" s="7" t="s">
        <v>23</v>
      </c>
      <c r="D39" s="7" t="s">
        <v>141</v>
      </c>
      <c r="E39" s="75" t="s">
        <v>185</v>
      </c>
      <c r="F39" s="75">
        <v>0.15</v>
      </c>
    </row>
    <row r="40" spans="1:6" ht="36.75" customHeight="1" x14ac:dyDescent="0.3">
      <c r="A40" s="4"/>
      <c r="B40" s="7" t="s">
        <v>32</v>
      </c>
      <c r="C40" s="7" t="s">
        <v>23</v>
      </c>
      <c r="D40" s="7" t="s">
        <v>142</v>
      </c>
      <c r="E40" s="75" t="s">
        <v>185</v>
      </c>
      <c r="F40" s="92">
        <v>28.92</v>
      </c>
    </row>
    <row r="41" spans="1:6" ht="16.5" customHeight="1" x14ac:dyDescent="0.3">
      <c r="A41" s="4"/>
      <c r="B41" s="7" t="s">
        <v>33</v>
      </c>
      <c r="C41" s="7" t="s">
        <v>23</v>
      </c>
      <c r="D41" s="7" t="s">
        <v>143</v>
      </c>
      <c r="E41" s="75" t="s">
        <v>186</v>
      </c>
      <c r="F41" s="93" t="s">
        <v>187</v>
      </c>
    </row>
    <row r="42" spans="1:6" ht="16.5" customHeight="1" x14ac:dyDescent="0.3">
      <c r="A42" s="4"/>
      <c r="B42" s="7" t="s">
        <v>34</v>
      </c>
      <c r="C42" s="7" t="s">
        <v>23</v>
      </c>
      <c r="D42" s="7" t="s">
        <v>144</v>
      </c>
      <c r="E42" s="75" t="s">
        <v>188</v>
      </c>
      <c r="F42" s="93" t="s">
        <v>189</v>
      </c>
    </row>
    <row r="43" spans="1:6" ht="38.25" customHeight="1" x14ac:dyDescent="0.25">
      <c r="A43" s="120" t="s">
        <v>75</v>
      </c>
      <c r="B43" s="121"/>
      <c r="C43" s="56" t="str">
        <f>+C27</f>
        <v>PROPONENTE: 4. GUSTAVO ADOLFO GUALTERO SÁNCHEZ</v>
      </c>
      <c r="D43" s="124" t="s">
        <v>138</v>
      </c>
      <c r="E43" s="124"/>
      <c r="F43" s="125"/>
    </row>
    <row r="44" spans="1:6" ht="33.75" x14ac:dyDescent="0.5">
      <c r="A44" s="160" t="s">
        <v>35</v>
      </c>
      <c r="B44" s="161"/>
      <c r="C44" s="161"/>
      <c r="D44" s="161"/>
      <c r="E44" s="161"/>
      <c r="F44" s="162"/>
    </row>
    <row r="45" spans="1:6" ht="34.5" customHeight="1" x14ac:dyDescent="0.5">
      <c r="A45" s="163" t="s">
        <v>36</v>
      </c>
      <c r="B45" s="163"/>
      <c r="C45" s="163"/>
      <c r="D45" s="163"/>
      <c r="E45" s="163"/>
      <c r="F45" s="163"/>
    </row>
    <row r="46" spans="1:6" ht="16.5" x14ac:dyDescent="0.3">
      <c r="A46" s="150" t="s">
        <v>29</v>
      </c>
      <c r="B46" s="151"/>
      <c r="C46" s="9" t="s">
        <v>3</v>
      </c>
      <c r="D46" s="150" t="s">
        <v>4</v>
      </c>
      <c r="E46" s="164"/>
      <c r="F46" s="10" t="s">
        <v>37</v>
      </c>
    </row>
    <row r="47" spans="1:6" ht="45.75" customHeight="1" x14ac:dyDescent="0.3">
      <c r="A47" s="152" t="s">
        <v>51</v>
      </c>
      <c r="B47" s="153"/>
      <c r="C47" s="27" t="s">
        <v>23</v>
      </c>
      <c r="D47" s="175" t="s">
        <v>190</v>
      </c>
      <c r="E47" s="176"/>
      <c r="F47" s="39">
        <v>54.41</v>
      </c>
    </row>
    <row r="48" spans="1:6" ht="39" customHeight="1" x14ac:dyDescent="0.5">
      <c r="A48" s="134" t="s">
        <v>39</v>
      </c>
      <c r="B48" s="134"/>
      <c r="C48" s="134"/>
      <c r="D48" s="134"/>
      <c r="E48" s="134"/>
      <c r="F48" s="134"/>
    </row>
    <row r="49" spans="1:6" ht="15" customHeight="1" x14ac:dyDescent="0.25">
      <c r="A49" s="135" t="s">
        <v>158</v>
      </c>
      <c r="B49" s="135"/>
      <c r="C49" s="135"/>
      <c r="D49" s="135" t="s">
        <v>191</v>
      </c>
      <c r="E49" s="135"/>
      <c r="F49" s="137">
        <v>0</v>
      </c>
    </row>
    <row r="50" spans="1:6" ht="15" customHeight="1" x14ac:dyDescent="0.25">
      <c r="A50" s="135"/>
      <c r="B50" s="135"/>
      <c r="C50" s="135"/>
      <c r="D50" s="135"/>
      <c r="E50" s="135"/>
      <c r="F50" s="137"/>
    </row>
    <row r="51" spans="1:6" ht="41.25" customHeight="1" x14ac:dyDescent="0.25">
      <c r="A51" s="135"/>
      <c r="B51" s="135"/>
      <c r="C51" s="135"/>
      <c r="D51" s="135"/>
      <c r="E51" s="135"/>
      <c r="F51" s="137"/>
    </row>
    <row r="52" spans="1:6" ht="95.25" customHeight="1" x14ac:dyDescent="0.5">
      <c r="A52" s="134" t="s">
        <v>53</v>
      </c>
      <c r="B52" s="134"/>
      <c r="C52" s="134"/>
      <c r="D52" s="134"/>
      <c r="E52" s="134"/>
      <c r="F52" s="134"/>
    </row>
    <row r="53" spans="1:6" ht="108" customHeight="1" x14ac:dyDescent="0.3">
      <c r="A53" s="11" t="s">
        <v>2</v>
      </c>
      <c r="B53" s="12" t="s">
        <v>38</v>
      </c>
      <c r="C53" s="12" t="s">
        <v>3</v>
      </c>
      <c r="D53" s="24" t="s">
        <v>3</v>
      </c>
      <c r="E53" s="23" t="s">
        <v>58</v>
      </c>
      <c r="F53" s="12" t="s">
        <v>37</v>
      </c>
    </row>
    <row r="54" spans="1:6" ht="87" customHeight="1" x14ac:dyDescent="0.25">
      <c r="A54" s="154" t="s">
        <v>54</v>
      </c>
      <c r="B54" s="155"/>
      <c r="C54" s="20" t="s">
        <v>55</v>
      </c>
      <c r="D54" s="68" t="s">
        <v>8</v>
      </c>
      <c r="E54" s="22"/>
      <c r="F54" s="69"/>
    </row>
    <row r="55" spans="1:6" ht="207.75" customHeight="1" x14ac:dyDescent="0.25">
      <c r="A55" s="156"/>
      <c r="B55" s="157"/>
      <c r="C55" s="20" t="s">
        <v>56</v>
      </c>
      <c r="D55" s="68" t="s">
        <v>23</v>
      </c>
      <c r="E55" s="25" t="s">
        <v>192</v>
      </c>
      <c r="F55" s="69">
        <v>15</v>
      </c>
    </row>
    <row r="56" spans="1:6" ht="71.25" customHeight="1" x14ac:dyDescent="0.3">
      <c r="A56" s="158"/>
      <c r="B56" s="159"/>
      <c r="C56" s="20" t="s">
        <v>57</v>
      </c>
      <c r="D56" s="68" t="s">
        <v>8</v>
      </c>
      <c r="E56" s="53"/>
      <c r="F56" s="29"/>
    </row>
    <row r="57" spans="1:6" ht="25.5" x14ac:dyDescent="0.35">
      <c r="A57" s="133" t="s">
        <v>59</v>
      </c>
      <c r="B57" s="133"/>
      <c r="C57" s="133"/>
      <c r="D57" s="133"/>
      <c r="E57" s="133"/>
      <c r="F57" s="40">
        <f>SUM(F47+F49+F55)</f>
        <v>69.41</v>
      </c>
    </row>
  </sheetData>
  <mergeCells count="55">
    <mergeCell ref="A52:F52"/>
    <mergeCell ref="A54:B56"/>
    <mergeCell ref="A57:E57"/>
    <mergeCell ref="A47:B47"/>
    <mergeCell ref="D47:E47"/>
    <mergeCell ref="A48:F48"/>
    <mergeCell ref="A49:C51"/>
    <mergeCell ref="D49:E51"/>
    <mergeCell ref="F49:F51"/>
    <mergeCell ref="A46:B46"/>
    <mergeCell ref="D46:E46"/>
    <mergeCell ref="D30:F30"/>
    <mergeCell ref="D31:F31"/>
    <mergeCell ref="D32:F32"/>
    <mergeCell ref="A34:F34"/>
    <mergeCell ref="A35:D35"/>
    <mergeCell ref="E35:F35"/>
    <mergeCell ref="A36:F36"/>
    <mergeCell ref="D37:F37"/>
    <mergeCell ref="A44:F44"/>
    <mergeCell ref="A45:F45"/>
    <mergeCell ref="A33:B33"/>
    <mergeCell ref="D33:F33"/>
    <mergeCell ref="A43:B43"/>
    <mergeCell ref="D43:F43"/>
    <mergeCell ref="D15:F15"/>
    <mergeCell ref="D16:F16"/>
    <mergeCell ref="D17:F17"/>
    <mergeCell ref="D29:F29"/>
    <mergeCell ref="D19:F19"/>
    <mergeCell ref="D20:F20"/>
    <mergeCell ref="D21:F21"/>
    <mergeCell ref="D22:F22"/>
    <mergeCell ref="D23:F23"/>
    <mergeCell ref="D24:F24"/>
    <mergeCell ref="D25:F25"/>
    <mergeCell ref="D26:F26"/>
    <mergeCell ref="A28:F28"/>
    <mergeCell ref="A27:B27"/>
    <mergeCell ref="D27:F27"/>
    <mergeCell ref="D18:F18"/>
    <mergeCell ref="D6:F6"/>
    <mergeCell ref="A1:F1"/>
    <mergeCell ref="A2:F2"/>
    <mergeCell ref="A3:F3"/>
    <mergeCell ref="A4:F4"/>
    <mergeCell ref="A5:F5"/>
    <mergeCell ref="D12:F12"/>
    <mergeCell ref="D13:F13"/>
    <mergeCell ref="D14:F14"/>
    <mergeCell ref="D7:F7"/>
    <mergeCell ref="D8:F8"/>
    <mergeCell ref="D9:F9"/>
    <mergeCell ref="D10:F10"/>
    <mergeCell ref="D11:F11"/>
  </mergeCells>
  <dataValidations count="1">
    <dataValidation type="list" allowBlank="1" showInputMessage="1" showErrorMessage="1" errorTitle="ALTO " promptTitle="CUMPLE/NO CUMPLE " sqref="C32 C30 C7:C26" xr:uid="{00000000-0002-0000-0500-000000000000}">
      <formula1>"CUMPLE,NO CUMPLE, N/A"</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2D560-7222-43CE-9FD1-CC0070EBAA48}">
  <dimension ref="A1:G57"/>
  <sheetViews>
    <sheetView workbookViewId="0">
      <selection activeCell="A4" sqref="A4:F4"/>
    </sheetView>
  </sheetViews>
  <sheetFormatPr baseColWidth="10" defaultColWidth="10.85546875" defaultRowHeight="15" x14ac:dyDescent="0.25"/>
  <cols>
    <col min="1" max="1" width="10.5703125" style="14" customWidth="1"/>
    <col min="2" max="2" width="57.42578125" customWidth="1"/>
    <col min="3" max="3" width="35.5703125" customWidth="1"/>
    <col min="4" max="4" width="39.42578125" customWidth="1"/>
    <col min="5" max="5" width="21.28515625" customWidth="1"/>
    <col min="6" max="6" width="29.85546875" customWidth="1"/>
    <col min="7" max="7" width="35.5703125" customWidth="1"/>
  </cols>
  <sheetData>
    <row r="1" spans="1:7" ht="183" customHeight="1" x14ac:dyDescent="0.25">
      <c r="A1" s="111" t="s">
        <v>120</v>
      </c>
      <c r="B1" s="112"/>
      <c r="C1" s="112"/>
      <c r="D1" s="112"/>
      <c r="E1" s="112"/>
      <c r="F1" s="112"/>
    </row>
    <row r="2" spans="1:7" ht="33.75" x14ac:dyDescent="0.25">
      <c r="A2" s="138" t="s">
        <v>68</v>
      </c>
      <c r="B2" s="138"/>
      <c r="C2" s="138"/>
      <c r="D2" s="138"/>
      <c r="E2" s="138"/>
      <c r="F2" s="138"/>
    </row>
    <row r="3" spans="1:7" ht="33.75" x14ac:dyDescent="0.5">
      <c r="A3" s="142" t="s">
        <v>0</v>
      </c>
      <c r="B3" s="142"/>
      <c r="C3" s="142"/>
      <c r="D3" s="142"/>
      <c r="E3" s="142"/>
      <c r="F3" s="142"/>
    </row>
    <row r="4" spans="1:7" ht="33.75" x14ac:dyDescent="0.5">
      <c r="A4" s="142" t="s">
        <v>109</v>
      </c>
      <c r="B4" s="142"/>
      <c r="C4" s="142"/>
      <c r="D4" s="142"/>
      <c r="E4" s="142"/>
      <c r="F4" s="142"/>
    </row>
    <row r="5" spans="1:7" ht="33.75" x14ac:dyDescent="0.5">
      <c r="A5" s="143" t="s">
        <v>1</v>
      </c>
      <c r="B5" s="143"/>
      <c r="C5" s="143"/>
      <c r="D5" s="143"/>
      <c r="E5" s="143"/>
      <c r="F5" s="143"/>
    </row>
    <row r="6" spans="1:7" ht="16.5" x14ac:dyDescent="0.3">
      <c r="A6" s="1" t="s">
        <v>2</v>
      </c>
      <c r="B6" s="2" t="s">
        <v>1</v>
      </c>
      <c r="C6" s="46" t="s">
        <v>3</v>
      </c>
      <c r="D6" s="126" t="s">
        <v>4</v>
      </c>
      <c r="E6" s="126"/>
      <c r="F6" s="126"/>
    </row>
    <row r="7" spans="1:7" ht="110.25" customHeight="1" x14ac:dyDescent="0.25">
      <c r="A7" s="16">
        <v>1</v>
      </c>
      <c r="B7" s="5" t="s">
        <v>7</v>
      </c>
      <c r="C7" s="51" t="s">
        <v>23</v>
      </c>
      <c r="D7" s="114" t="s">
        <v>85</v>
      </c>
      <c r="E7" s="114"/>
      <c r="F7" s="114"/>
      <c r="G7" s="55"/>
    </row>
    <row r="8" spans="1:7" ht="66" customHeight="1" x14ac:dyDescent="0.25">
      <c r="A8" s="16">
        <v>2</v>
      </c>
      <c r="B8" s="17" t="s">
        <v>40</v>
      </c>
      <c r="C8" s="51" t="s">
        <v>8</v>
      </c>
      <c r="D8" s="114"/>
      <c r="E8" s="114"/>
      <c r="F8" s="114"/>
    </row>
    <row r="9" spans="1:7" ht="33" customHeight="1" x14ac:dyDescent="0.25">
      <c r="A9" s="16">
        <v>3</v>
      </c>
      <c r="B9" s="17" t="s">
        <v>41</v>
      </c>
      <c r="C9" s="51" t="s">
        <v>23</v>
      </c>
      <c r="D9" s="114" t="s">
        <v>85</v>
      </c>
      <c r="E9" s="114"/>
      <c r="F9" s="114"/>
    </row>
    <row r="10" spans="1:7" ht="33" customHeight="1" x14ac:dyDescent="0.25">
      <c r="A10" s="4">
        <v>4</v>
      </c>
      <c r="B10" s="5" t="s">
        <v>13</v>
      </c>
      <c r="C10" s="51" t="s">
        <v>23</v>
      </c>
      <c r="D10" s="114" t="s">
        <v>85</v>
      </c>
      <c r="E10" s="114"/>
      <c r="F10" s="114"/>
    </row>
    <row r="11" spans="1:7" ht="33.75" customHeight="1" x14ac:dyDescent="0.25">
      <c r="A11" s="4">
        <v>5</v>
      </c>
      <c r="B11" s="5" t="s">
        <v>9</v>
      </c>
      <c r="C11" s="51" t="s">
        <v>23</v>
      </c>
      <c r="D11" s="114" t="s">
        <v>85</v>
      </c>
      <c r="E11" s="114"/>
      <c r="F11" s="114"/>
    </row>
    <row r="12" spans="1:7" ht="40.5" customHeight="1" x14ac:dyDescent="0.25">
      <c r="A12" s="4">
        <v>6</v>
      </c>
      <c r="B12" s="5" t="s">
        <v>5</v>
      </c>
      <c r="C12" s="51" t="s">
        <v>6</v>
      </c>
      <c r="D12" s="114" t="s">
        <v>85</v>
      </c>
      <c r="E12" s="114"/>
      <c r="F12" s="114"/>
    </row>
    <row r="13" spans="1:7" ht="36.75" customHeight="1" x14ac:dyDescent="0.25">
      <c r="A13" s="4">
        <v>7</v>
      </c>
      <c r="B13" s="5" t="s">
        <v>11</v>
      </c>
      <c r="C13" s="51" t="s">
        <v>8</v>
      </c>
      <c r="D13" s="114" t="s">
        <v>85</v>
      </c>
      <c r="E13" s="114"/>
      <c r="F13" s="114"/>
    </row>
    <row r="14" spans="1:7" ht="36.75" customHeight="1" x14ac:dyDescent="0.25">
      <c r="A14" s="4">
        <v>8</v>
      </c>
      <c r="B14" s="5" t="s">
        <v>12</v>
      </c>
      <c r="C14" s="51" t="s">
        <v>23</v>
      </c>
      <c r="D14" s="114" t="s">
        <v>85</v>
      </c>
      <c r="E14" s="114"/>
      <c r="F14" s="114"/>
    </row>
    <row r="15" spans="1:7" ht="36.75" customHeight="1" x14ac:dyDescent="0.25">
      <c r="A15" s="4">
        <v>9</v>
      </c>
      <c r="B15" s="5" t="s">
        <v>18</v>
      </c>
      <c r="C15" s="51" t="s">
        <v>6</v>
      </c>
      <c r="D15" s="114" t="s">
        <v>85</v>
      </c>
      <c r="E15" s="114"/>
      <c r="F15" s="114"/>
    </row>
    <row r="16" spans="1:7" ht="36.75" customHeight="1" x14ac:dyDescent="0.25">
      <c r="A16" s="4">
        <v>10</v>
      </c>
      <c r="B16" s="5" t="s">
        <v>19</v>
      </c>
      <c r="C16" s="51" t="s">
        <v>6</v>
      </c>
      <c r="D16" s="114" t="s">
        <v>85</v>
      </c>
      <c r="E16" s="114"/>
      <c r="F16" s="114"/>
    </row>
    <row r="17" spans="1:6" ht="47.25" customHeight="1" x14ac:dyDescent="0.25">
      <c r="A17" s="4">
        <v>11</v>
      </c>
      <c r="B17" s="5" t="s">
        <v>83</v>
      </c>
      <c r="C17" s="51" t="s">
        <v>6</v>
      </c>
      <c r="D17" s="114" t="s">
        <v>85</v>
      </c>
      <c r="E17" s="114"/>
      <c r="F17" s="114"/>
    </row>
    <row r="18" spans="1:6" ht="36.75" customHeight="1" x14ac:dyDescent="0.25">
      <c r="A18" s="4">
        <v>12</v>
      </c>
      <c r="B18" s="5" t="s">
        <v>15</v>
      </c>
      <c r="C18" s="51" t="s">
        <v>6</v>
      </c>
      <c r="D18" s="114" t="s">
        <v>85</v>
      </c>
      <c r="E18" s="114"/>
      <c r="F18" s="114"/>
    </row>
    <row r="19" spans="1:6" ht="45" customHeight="1" x14ac:dyDescent="0.25">
      <c r="A19" s="4">
        <v>13</v>
      </c>
      <c r="B19" s="5" t="s">
        <v>16</v>
      </c>
      <c r="C19" s="51" t="s">
        <v>6</v>
      </c>
      <c r="D19" s="114" t="s">
        <v>85</v>
      </c>
      <c r="E19" s="114"/>
      <c r="F19" s="114"/>
    </row>
    <row r="20" spans="1:6" ht="64.5" customHeight="1" x14ac:dyDescent="0.25">
      <c r="A20" s="4">
        <v>14</v>
      </c>
      <c r="B20" s="5" t="s">
        <v>17</v>
      </c>
      <c r="C20" s="51" t="s">
        <v>6</v>
      </c>
      <c r="D20" s="114" t="s">
        <v>85</v>
      </c>
      <c r="E20" s="114"/>
      <c r="F20" s="114"/>
    </row>
    <row r="21" spans="1:6" ht="19.149999999999999" customHeight="1" x14ac:dyDescent="0.25">
      <c r="A21" s="4">
        <v>15</v>
      </c>
      <c r="B21" s="5" t="s">
        <v>20</v>
      </c>
      <c r="C21" s="51" t="s">
        <v>23</v>
      </c>
      <c r="D21" s="114" t="s">
        <v>85</v>
      </c>
      <c r="E21" s="114"/>
      <c r="F21" s="114"/>
    </row>
    <row r="22" spans="1:6" ht="37.5" customHeight="1" x14ac:dyDescent="0.25">
      <c r="A22" s="4">
        <v>16</v>
      </c>
      <c r="B22" s="5" t="s">
        <v>42</v>
      </c>
      <c r="C22" s="51" t="s">
        <v>6</v>
      </c>
      <c r="D22" s="114" t="s">
        <v>85</v>
      </c>
      <c r="E22" s="114"/>
      <c r="F22" s="114"/>
    </row>
    <row r="23" spans="1:6" ht="15" customHeight="1" x14ac:dyDescent="0.25">
      <c r="A23" s="4">
        <v>17</v>
      </c>
      <c r="B23" s="5" t="s">
        <v>22</v>
      </c>
      <c r="C23" s="51" t="s">
        <v>23</v>
      </c>
      <c r="D23" s="114" t="s">
        <v>85</v>
      </c>
      <c r="E23" s="114"/>
      <c r="F23" s="114"/>
    </row>
    <row r="24" spans="1:6" ht="15" customHeight="1" x14ac:dyDescent="0.25">
      <c r="A24" s="4">
        <v>18</v>
      </c>
      <c r="B24" s="5" t="s">
        <v>24</v>
      </c>
      <c r="C24" s="51" t="s">
        <v>23</v>
      </c>
      <c r="D24" s="114" t="s">
        <v>85</v>
      </c>
      <c r="E24" s="114"/>
      <c r="F24" s="114"/>
    </row>
    <row r="25" spans="1:6" ht="15.75" x14ac:dyDescent="0.25">
      <c r="A25" s="4">
        <v>19</v>
      </c>
      <c r="B25" s="5" t="s">
        <v>10</v>
      </c>
      <c r="C25" s="51" t="s">
        <v>23</v>
      </c>
      <c r="D25" s="114" t="s">
        <v>85</v>
      </c>
      <c r="E25" s="114"/>
      <c r="F25" s="114"/>
    </row>
    <row r="26" spans="1:6" s="73" customFormat="1" ht="39" customHeight="1" x14ac:dyDescent="0.25">
      <c r="A26" s="4">
        <v>20</v>
      </c>
      <c r="B26" s="5" t="s">
        <v>43</v>
      </c>
      <c r="C26" s="70" t="s">
        <v>21</v>
      </c>
      <c r="D26" s="115" t="s">
        <v>112</v>
      </c>
      <c r="E26" s="114"/>
      <c r="F26" s="114"/>
    </row>
    <row r="27" spans="1:6" ht="40.5" customHeight="1" x14ac:dyDescent="0.25">
      <c r="A27" s="120" t="s">
        <v>77</v>
      </c>
      <c r="B27" s="121"/>
      <c r="C27" s="50" t="str">
        <f>+A4</f>
        <v>PROPONENTE: 5.CONSTRUCTORA COMERCIAL LOS ALAMOS S.A.</v>
      </c>
      <c r="D27" s="122" t="s">
        <v>113</v>
      </c>
      <c r="E27" s="122"/>
      <c r="F27" s="123"/>
    </row>
    <row r="28" spans="1:6" ht="35.25" x14ac:dyDescent="0.25">
      <c r="A28" s="129" t="s">
        <v>25</v>
      </c>
      <c r="B28" s="129"/>
      <c r="C28" s="129"/>
      <c r="D28" s="129"/>
      <c r="E28" s="129"/>
      <c r="F28" s="129"/>
    </row>
    <row r="29" spans="1:6" ht="16.5" x14ac:dyDescent="0.3">
      <c r="A29" s="1" t="s">
        <v>2</v>
      </c>
      <c r="B29" s="2" t="s">
        <v>25</v>
      </c>
      <c r="C29" s="2" t="s">
        <v>3</v>
      </c>
      <c r="D29" s="126" t="s">
        <v>4</v>
      </c>
      <c r="E29" s="126"/>
      <c r="F29" s="126"/>
    </row>
    <row r="30" spans="1:6" ht="180.75" customHeight="1" x14ac:dyDescent="0.25">
      <c r="A30" s="16">
        <v>1</v>
      </c>
      <c r="B30" s="5" t="s">
        <v>49</v>
      </c>
      <c r="C30" s="51" t="s">
        <v>23</v>
      </c>
      <c r="D30" s="116" t="s">
        <v>107</v>
      </c>
      <c r="E30" s="119"/>
      <c r="F30" s="119"/>
    </row>
    <row r="31" spans="1:6" ht="133.5" customHeight="1" x14ac:dyDescent="0.25">
      <c r="A31" s="15">
        <v>2</v>
      </c>
      <c r="B31" s="5" t="s">
        <v>50</v>
      </c>
      <c r="C31" s="19" t="s">
        <v>23</v>
      </c>
      <c r="D31" s="116" t="s">
        <v>108</v>
      </c>
      <c r="E31" s="119"/>
      <c r="F31" s="119"/>
    </row>
    <row r="32" spans="1:6" ht="16.5" x14ac:dyDescent="0.3">
      <c r="A32" s="4">
        <v>3</v>
      </c>
      <c r="B32" s="7" t="s">
        <v>26</v>
      </c>
      <c r="C32" s="51" t="s">
        <v>23</v>
      </c>
      <c r="D32" s="114" t="s">
        <v>48</v>
      </c>
      <c r="E32" s="114"/>
      <c r="F32" s="114"/>
    </row>
    <row r="33" spans="1:7" ht="54" customHeight="1" x14ac:dyDescent="0.25">
      <c r="A33" s="120" t="s">
        <v>77</v>
      </c>
      <c r="B33" s="121"/>
      <c r="C33" s="50" t="str">
        <f>+C27</f>
        <v>PROPONENTE: 5.CONSTRUCTORA COMERCIAL LOS ALAMOS S.A.</v>
      </c>
      <c r="D33" s="124" t="s">
        <v>80</v>
      </c>
      <c r="E33" s="124"/>
      <c r="F33" s="125"/>
    </row>
    <row r="34" spans="1:7" ht="44.25" customHeight="1" x14ac:dyDescent="0.25">
      <c r="A34" s="144" t="s">
        <v>27</v>
      </c>
      <c r="B34" s="145"/>
      <c r="C34" s="145"/>
      <c r="D34" s="145"/>
      <c r="E34" s="145"/>
      <c r="F34" s="146"/>
    </row>
    <row r="35" spans="1:7" ht="96" customHeight="1" x14ac:dyDescent="0.25">
      <c r="A35" s="147" t="s">
        <v>130</v>
      </c>
      <c r="B35" s="148"/>
      <c r="C35" s="148"/>
      <c r="D35" s="149"/>
      <c r="E35" s="127" t="s">
        <v>127</v>
      </c>
      <c r="F35" s="128"/>
    </row>
    <row r="36" spans="1:7" ht="33.75" x14ac:dyDescent="0.5">
      <c r="A36" s="170" t="s">
        <v>28</v>
      </c>
      <c r="B36" s="170"/>
      <c r="C36" s="170"/>
      <c r="D36" s="170"/>
      <c r="E36" s="170"/>
      <c r="F36" s="170"/>
    </row>
    <row r="37" spans="1:7" ht="16.5" x14ac:dyDescent="0.3">
      <c r="A37" s="1" t="s">
        <v>2</v>
      </c>
      <c r="B37" s="2" t="s">
        <v>29</v>
      </c>
      <c r="C37" s="2" t="s">
        <v>3</v>
      </c>
      <c r="D37" s="126" t="s">
        <v>4</v>
      </c>
      <c r="E37" s="126"/>
      <c r="F37" s="126"/>
    </row>
    <row r="38" spans="1:7" ht="16.5" x14ac:dyDescent="0.3">
      <c r="A38" s="4"/>
      <c r="B38" s="7" t="s">
        <v>30</v>
      </c>
      <c r="C38" s="7" t="s">
        <v>8</v>
      </c>
      <c r="D38" s="167" t="s">
        <v>115</v>
      </c>
      <c r="E38" s="168"/>
      <c r="F38" s="169"/>
    </row>
    <row r="39" spans="1:7" ht="16.5" x14ac:dyDescent="0.3">
      <c r="A39" s="4"/>
      <c r="B39" s="7" t="s">
        <v>31</v>
      </c>
      <c r="C39" s="7" t="s">
        <v>8</v>
      </c>
      <c r="D39" s="167" t="s">
        <v>115</v>
      </c>
      <c r="E39" s="168"/>
      <c r="F39" s="169"/>
    </row>
    <row r="40" spans="1:7" ht="16.5" x14ac:dyDescent="0.3">
      <c r="A40" s="4"/>
      <c r="B40" s="7" t="s">
        <v>32</v>
      </c>
      <c r="C40" s="7" t="s">
        <v>8</v>
      </c>
      <c r="D40" s="167" t="s">
        <v>115</v>
      </c>
      <c r="E40" s="168"/>
      <c r="F40" s="169"/>
    </row>
    <row r="41" spans="1:7" ht="34.5" customHeight="1" x14ac:dyDescent="0.3">
      <c r="A41" s="4"/>
      <c r="B41" s="7" t="s">
        <v>33</v>
      </c>
      <c r="C41" s="7" t="s">
        <v>8</v>
      </c>
      <c r="D41" s="167" t="s">
        <v>115</v>
      </c>
      <c r="E41" s="168"/>
      <c r="F41" s="169"/>
    </row>
    <row r="42" spans="1:7" ht="36.75" customHeight="1" x14ac:dyDescent="0.3">
      <c r="A42" s="4"/>
      <c r="B42" s="7" t="s">
        <v>34</v>
      </c>
      <c r="C42" s="7" t="s">
        <v>8</v>
      </c>
      <c r="D42" s="167" t="s">
        <v>115</v>
      </c>
      <c r="E42" s="168"/>
      <c r="F42" s="169"/>
    </row>
    <row r="43" spans="1:7" ht="57" customHeight="1" x14ac:dyDescent="0.25">
      <c r="A43" s="120" t="s">
        <v>77</v>
      </c>
      <c r="B43" s="121"/>
      <c r="C43" s="50" t="str">
        <f>+C33</f>
        <v>PROPONENTE: 5.CONSTRUCTORA COMERCIAL LOS ALAMOS S.A.</v>
      </c>
      <c r="D43" s="122" t="s">
        <v>131</v>
      </c>
      <c r="E43" s="122"/>
      <c r="F43" s="123"/>
    </row>
    <row r="44" spans="1:7" ht="33.75" x14ac:dyDescent="0.5">
      <c r="A44" s="160" t="s">
        <v>35</v>
      </c>
      <c r="B44" s="161"/>
      <c r="C44" s="161"/>
      <c r="D44" s="161"/>
      <c r="E44" s="161"/>
      <c r="F44" s="162"/>
    </row>
    <row r="45" spans="1:7" ht="33.75" x14ac:dyDescent="0.5">
      <c r="A45" s="163" t="s">
        <v>36</v>
      </c>
      <c r="B45" s="163"/>
      <c r="C45" s="163"/>
      <c r="D45" s="163"/>
      <c r="E45" s="163"/>
      <c r="F45" s="163"/>
    </row>
    <row r="46" spans="1:7" ht="16.5" x14ac:dyDescent="0.3">
      <c r="A46" s="150" t="s">
        <v>29</v>
      </c>
      <c r="B46" s="151"/>
      <c r="C46" s="9" t="s">
        <v>3</v>
      </c>
      <c r="D46" s="150" t="s">
        <v>4</v>
      </c>
      <c r="E46" s="164"/>
      <c r="F46" s="10" t="s">
        <v>37</v>
      </c>
    </row>
    <row r="47" spans="1:7" ht="34.5" customHeight="1" x14ac:dyDescent="0.3">
      <c r="A47" s="152" t="s">
        <v>51</v>
      </c>
      <c r="B47" s="153"/>
      <c r="C47" s="28"/>
      <c r="D47" s="165"/>
      <c r="E47" s="166"/>
      <c r="F47" s="39"/>
      <c r="G47" s="32"/>
    </row>
    <row r="48" spans="1:7" ht="33.75" x14ac:dyDescent="0.5">
      <c r="A48" s="134" t="s">
        <v>39</v>
      </c>
      <c r="B48" s="134"/>
      <c r="C48" s="134"/>
      <c r="D48" s="134"/>
      <c r="E48" s="134"/>
      <c r="F48" s="134"/>
    </row>
    <row r="49" spans="1:6" x14ac:dyDescent="0.25">
      <c r="A49" s="135" t="s">
        <v>52</v>
      </c>
      <c r="B49" s="135"/>
      <c r="C49" s="135"/>
      <c r="D49" s="136"/>
      <c r="E49" s="136"/>
      <c r="F49" s="137"/>
    </row>
    <row r="50" spans="1:6" x14ac:dyDescent="0.25">
      <c r="A50" s="135"/>
      <c r="B50" s="135"/>
      <c r="C50" s="135"/>
      <c r="D50" s="136"/>
      <c r="E50" s="136"/>
      <c r="F50" s="137"/>
    </row>
    <row r="51" spans="1:6" x14ac:dyDescent="0.25">
      <c r="A51" s="135"/>
      <c r="B51" s="135"/>
      <c r="C51" s="135"/>
      <c r="D51" s="136"/>
      <c r="E51" s="136"/>
      <c r="F51" s="137"/>
    </row>
    <row r="52" spans="1:6" ht="33.75" x14ac:dyDescent="0.5">
      <c r="A52" s="134" t="s">
        <v>53</v>
      </c>
      <c r="B52" s="134"/>
      <c r="C52" s="134"/>
      <c r="D52" s="134"/>
      <c r="E52" s="134"/>
      <c r="F52" s="134"/>
    </row>
    <row r="53" spans="1:6" ht="16.5" x14ac:dyDescent="0.3">
      <c r="A53" s="11" t="s">
        <v>2</v>
      </c>
      <c r="B53" s="12" t="s">
        <v>38</v>
      </c>
      <c r="C53" s="12" t="s">
        <v>3</v>
      </c>
      <c r="D53" s="24" t="s">
        <v>3</v>
      </c>
      <c r="E53" s="23" t="s">
        <v>58</v>
      </c>
      <c r="F53" s="12" t="s">
        <v>37</v>
      </c>
    </row>
    <row r="54" spans="1:6" ht="136.5" customHeight="1" x14ac:dyDescent="0.25">
      <c r="A54" s="154" t="s">
        <v>54</v>
      </c>
      <c r="B54" s="155"/>
      <c r="C54" s="47" t="s">
        <v>55</v>
      </c>
      <c r="D54" s="47"/>
      <c r="E54" s="25"/>
      <c r="F54" s="48"/>
    </row>
    <row r="55" spans="1:6" ht="108" customHeight="1" x14ac:dyDescent="0.25">
      <c r="A55" s="156"/>
      <c r="B55" s="157"/>
      <c r="C55" s="47" t="s">
        <v>56</v>
      </c>
      <c r="D55" s="47"/>
      <c r="E55" s="22"/>
      <c r="F55" s="48"/>
    </row>
    <row r="56" spans="1:6" ht="101.65" customHeight="1" x14ac:dyDescent="0.25">
      <c r="A56" s="158"/>
      <c r="B56" s="159"/>
      <c r="C56" s="47" t="s">
        <v>57</v>
      </c>
      <c r="D56" s="47"/>
      <c r="E56" s="25"/>
      <c r="F56" s="49"/>
    </row>
    <row r="57" spans="1:6" ht="25.5" x14ac:dyDescent="0.35">
      <c r="A57" s="133" t="s">
        <v>59</v>
      </c>
      <c r="B57" s="133"/>
      <c r="C57" s="133"/>
      <c r="D57" s="133"/>
      <c r="E57" s="133"/>
      <c r="F57" s="40"/>
    </row>
  </sheetData>
  <mergeCells count="60">
    <mergeCell ref="A57:E57"/>
    <mergeCell ref="A48:F48"/>
    <mergeCell ref="A49:C51"/>
    <mergeCell ref="D49:E51"/>
    <mergeCell ref="F49:F51"/>
    <mergeCell ref="A52:F52"/>
    <mergeCell ref="A54:B56"/>
    <mergeCell ref="A44:F44"/>
    <mergeCell ref="A45:F45"/>
    <mergeCell ref="A46:B46"/>
    <mergeCell ref="D46:E46"/>
    <mergeCell ref="A47:B47"/>
    <mergeCell ref="D47:E47"/>
    <mergeCell ref="D30:F30"/>
    <mergeCell ref="D31:F31"/>
    <mergeCell ref="D32:F32"/>
    <mergeCell ref="A43:B43"/>
    <mergeCell ref="D43:F43"/>
    <mergeCell ref="D39:F39"/>
    <mergeCell ref="D40:F40"/>
    <mergeCell ref="D41:F41"/>
    <mergeCell ref="D42:F42"/>
    <mergeCell ref="A36:F36"/>
    <mergeCell ref="D37:F37"/>
    <mergeCell ref="D38:F38"/>
    <mergeCell ref="D23:F23"/>
    <mergeCell ref="D24:F24"/>
    <mergeCell ref="D25:F25"/>
    <mergeCell ref="D26:F26"/>
    <mergeCell ref="A27:B27"/>
    <mergeCell ref="D27:F27"/>
    <mergeCell ref="A33:B33"/>
    <mergeCell ref="D33:F33"/>
    <mergeCell ref="A34:F34"/>
    <mergeCell ref="A35:D35"/>
    <mergeCell ref="E35:F35"/>
    <mergeCell ref="A28:F28"/>
    <mergeCell ref="D29:F29"/>
    <mergeCell ref="D22:F22"/>
    <mergeCell ref="D12:F12"/>
    <mergeCell ref="D13:F13"/>
    <mergeCell ref="D14:F14"/>
    <mergeCell ref="D15:F15"/>
    <mergeCell ref="D16:F16"/>
    <mergeCell ref="D17:F17"/>
    <mergeCell ref="D18:F18"/>
    <mergeCell ref="D19:F19"/>
    <mergeCell ref="D20:F20"/>
    <mergeCell ref="D21:F21"/>
    <mergeCell ref="D11:F11"/>
    <mergeCell ref="A1:F1"/>
    <mergeCell ref="A2:F2"/>
    <mergeCell ref="A3:F3"/>
    <mergeCell ref="A4:F4"/>
    <mergeCell ref="A5:F5"/>
    <mergeCell ref="D6:F6"/>
    <mergeCell ref="D7:F7"/>
    <mergeCell ref="D8:F8"/>
    <mergeCell ref="D9:F9"/>
    <mergeCell ref="D10:F10"/>
  </mergeCells>
  <dataValidations count="1">
    <dataValidation type="list" allowBlank="1" showInputMessage="1" showErrorMessage="1" errorTitle="ALTO " promptTitle="CUMPLE/NO CUMPLE " sqref="C24:C26 C30 C32 C7:C22" xr:uid="{BD27F9CC-8407-4684-9895-FA2CFE02F258}">
      <formula1>"CUMPLE,NO CUMPLE, N/A"</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CONSOLIDADO INFORME</vt:lpstr>
      <vt:lpstr>EVALUACION DE LA OFERTA</vt:lpstr>
      <vt:lpstr>1.</vt:lpstr>
      <vt:lpstr>2.</vt:lpstr>
      <vt:lpstr>3. </vt:lpstr>
      <vt:lpstr>4. </vt:lpstr>
      <vt:lpstr>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kro</dc:creator>
  <cp:lastModifiedBy>Alejandro Garcia</cp:lastModifiedBy>
  <dcterms:created xsi:type="dcterms:W3CDTF">2020-11-05T01:38:48Z</dcterms:created>
  <dcterms:modified xsi:type="dcterms:W3CDTF">2022-04-22T18:47:09Z</dcterms:modified>
</cp:coreProperties>
</file>