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ENA\Downloads\"/>
    </mc:Choice>
  </mc:AlternateContent>
  <workbookProtection workbookAlgorithmName="SHA-512" workbookHashValue="V6Zdjaoi8oriOtfWTCJHL94XoXF06K7xumVGroDJruT/GKNKRWzg4nWuq3lwY8+Y4hdjTPjf0TKfYAtnGYF2oA==" workbookSaltValue="nBtW7I9FNjZ536xiw0U+Xw==" workbookSpinCount="100000" lockStructure="1"/>
  <bookViews>
    <workbookView xWindow="0" yWindow="0" windowWidth="20490" windowHeight="7650" activeTab="1"/>
  </bookViews>
  <sheets>
    <sheet name="Lote 4" sheetId="3" r:id="rId1"/>
    <sheet name="Lote 5" sheetId="4" r:id="rId2"/>
    <sheet name="Lote 8" sheetId="7" r:id="rId3"/>
  </sheets>
  <definedNames>
    <definedName name="_xlnm._FilterDatabase" localSheetId="0" hidden="1">'Lote 4'!$A$2:$N$23</definedName>
    <definedName name="_xlnm._FilterDatabase" localSheetId="1" hidden="1">'Lote 5'!$A$2:$N$119</definedName>
    <definedName name="_xlnm._FilterDatabase" localSheetId="2" hidden="1">'Lote 8'!$A$2:$N$27</definedName>
    <definedName name="cosmetologia"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cosmetologia"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cosmetologia"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cosmetologia"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5" i="7" l="1"/>
  <c r="M43" i="7"/>
  <c r="K26" i="7" s="1"/>
  <c r="F33" i="7"/>
  <c r="F34" i="7" s="1"/>
  <c r="H24" i="7"/>
  <c r="H23" i="7"/>
  <c r="H22" i="7"/>
  <c r="H21" i="7"/>
  <c r="H20" i="7"/>
  <c r="H19" i="7"/>
  <c r="H18" i="7"/>
  <c r="H17" i="7"/>
  <c r="H16" i="7"/>
  <c r="H15" i="7"/>
  <c r="H14" i="7"/>
  <c r="H13" i="7"/>
  <c r="H12" i="7"/>
  <c r="H11" i="7"/>
  <c r="H10" i="7"/>
  <c r="H9" i="7"/>
  <c r="H8" i="7"/>
  <c r="H7" i="7"/>
  <c r="H6" i="7"/>
  <c r="H5" i="7"/>
  <c r="H4" i="7"/>
  <c r="H3" i="7"/>
  <c r="I117"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J106" i="4"/>
  <c r="K106" i="4" s="1"/>
  <c r="H107" i="4"/>
  <c r="H108" i="4"/>
  <c r="H109" i="4"/>
  <c r="H110" i="4"/>
  <c r="H111" i="4"/>
  <c r="H112" i="4"/>
  <c r="H113" i="4"/>
  <c r="H114" i="4"/>
  <c r="H115" i="4"/>
  <c r="H116" i="4"/>
  <c r="M135" i="4"/>
  <c r="K118" i="4" s="1"/>
  <c r="F125" i="4"/>
  <c r="J8" i="4" s="1"/>
  <c r="H15" i="4"/>
  <c r="H14" i="4"/>
  <c r="H13" i="4"/>
  <c r="H12" i="4"/>
  <c r="H11" i="4"/>
  <c r="H10" i="4"/>
  <c r="H9" i="4"/>
  <c r="H8" i="4"/>
  <c r="H7" i="4"/>
  <c r="H6" i="4"/>
  <c r="H5" i="4"/>
  <c r="H4" i="4"/>
  <c r="H3" i="4"/>
  <c r="I21" i="3"/>
  <c r="M39" i="3"/>
  <c r="K22" i="3" s="1"/>
  <c r="F29" i="3"/>
  <c r="F30" i="3" s="1"/>
  <c r="H20" i="3"/>
  <c r="H19" i="3"/>
  <c r="H18" i="3"/>
  <c r="H17" i="3"/>
  <c r="H16" i="3"/>
  <c r="H15" i="3"/>
  <c r="H14" i="3"/>
  <c r="H13" i="3"/>
  <c r="H12" i="3"/>
  <c r="H11" i="3"/>
  <c r="H10" i="3"/>
  <c r="H9" i="3"/>
  <c r="H8" i="3"/>
  <c r="H7" i="3"/>
  <c r="H6" i="3"/>
  <c r="H5" i="3"/>
  <c r="H4" i="3"/>
  <c r="H3" i="3"/>
  <c r="J47" i="4" l="1"/>
  <c r="K47" i="4" s="1"/>
  <c r="J26" i="4"/>
  <c r="K26" i="4" s="1"/>
  <c r="J68" i="4"/>
  <c r="K68" i="4" s="1"/>
  <c r="J39" i="4"/>
  <c r="K39" i="4" s="1"/>
  <c r="J76" i="4"/>
  <c r="K76" i="4" s="1"/>
  <c r="J110" i="4"/>
  <c r="K110" i="4" s="1"/>
  <c r="J89" i="4"/>
  <c r="K89" i="4" s="1"/>
  <c r="J102" i="4"/>
  <c r="K102" i="4" s="1"/>
  <c r="J43" i="4"/>
  <c r="K43" i="4" s="1"/>
  <c r="J37" i="4"/>
  <c r="J64" i="4"/>
  <c r="J16" i="7"/>
  <c r="K16" i="7" s="1"/>
  <c r="J23" i="7"/>
  <c r="K23" i="7" s="1"/>
  <c r="J9" i="7"/>
  <c r="K9" i="7" s="1"/>
  <c r="J13" i="7"/>
  <c r="K13" i="7" s="1"/>
  <c r="J20" i="7"/>
  <c r="K20" i="7" s="1"/>
  <c r="J19" i="7"/>
  <c r="K19" i="7" s="1"/>
  <c r="J6" i="7"/>
  <c r="K6" i="7" s="1"/>
  <c r="J24" i="7"/>
  <c r="K24" i="7" s="1"/>
  <c r="J5" i="7"/>
  <c r="K5" i="7" s="1"/>
  <c r="J12" i="7"/>
  <c r="J3" i="7"/>
  <c r="K3" i="7" s="1"/>
  <c r="J10" i="7"/>
  <c r="K10" i="7" s="1"/>
  <c r="J17" i="7"/>
  <c r="K17" i="7" s="1"/>
  <c r="J21" i="7"/>
  <c r="K21" i="7" s="1"/>
  <c r="J7" i="7"/>
  <c r="K7" i="7" s="1"/>
  <c r="J14" i="7"/>
  <c r="K14" i="7" s="1"/>
  <c r="J4" i="7"/>
  <c r="K4" i="7" s="1"/>
  <c r="J11" i="7"/>
  <c r="K11" i="7" s="1"/>
  <c r="J18" i="7"/>
  <c r="K18" i="7" s="1"/>
  <c r="J8" i="7"/>
  <c r="K8" i="7" s="1"/>
  <c r="K12" i="7"/>
  <c r="J15" i="7"/>
  <c r="K15" i="7" s="1"/>
  <c r="J22" i="7"/>
  <c r="K22" i="7" s="1"/>
  <c r="J114" i="4"/>
  <c r="K114" i="4" s="1"/>
  <c r="J72" i="4"/>
  <c r="J51" i="4"/>
  <c r="K51" i="4" s="1"/>
  <c r="J22" i="4"/>
  <c r="K22" i="4" s="1"/>
  <c r="J97" i="4"/>
  <c r="K97" i="4" s="1"/>
  <c r="J84" i="4"/>
  <c r="K84" i="4" s="1"/>
  <c r="J80" i="4"/>
  <c r="K64" i="4"/>
  <c r="J59" i="4"/>
  <c r="K59" i="4" s="1"/>
  <c r="J55" i="4"/>
  <c r="K55" i="4" s="1"/>
  <c r="J34" i="4"/>
  <c r="K34" i="4" s="1"/>
  <c r="J30" i="4"/>
  <c r="K30" i="4" s="1"/>
  <c r="J17" i="4"/>
  <c r="K17" i="4" s="1"/>
  <c r="J53" i="4"/>
  <c r="K53" i="4" s="1"/>
  <c r="J113" i="4"/>
  <c r="K113" i="4" s="1"/>
  <c r="J109" i="4"/>
  <c r="J105" i="4"/>
  <c r="K105" i="4" s="1"/>
  <c r="J92" i="4"/>
  <c r="K92" i="4" s="1"/>
  <c r="J88" i="4"/>
  <c r="J75" i="4"/>
  <c r="K75" i="4" s="1"/>
  <c r="J67" i="4"/>
  <c r="K67" i="4" s="1"/>
  <c r="J63" i="4"/>
  <c r="K63" i="4" s="1"/>
  <c r="J50" i="4"/>
  <c r="K50" i="4" s="1"/>
  <c r="J46" i="4"/>
  <c r="K46" i="4" s="1"/>
  <c r="J42" i="4"/>
  <c r="K42" i="4" s="1"/>
  <c r="J38" i="4"/>
  <c r="K38" i="4" s="1"/>
  <c r="J25" i="4"/>
  <c r="K25" i="4" s="1"/>
  <c r="J61" i="4"/>
  <c r="K61" i="4" s="1"/>
  <c r="J100" i="4"/>
  <c r="K100" i="4" s="1"/>
  <c r="J96" i="4"/>
  <c r="K96" i="4" s="1"/>
  <c r="J83" i="4"/>
  <c r="K83" i="4" s="1"/>
  <c r="J79" i="4"/>
  <c r="K79" i="4" s="1"/>
  <c r="J71" i="4"/>
  <c r="K71" i="4" s="1"/>
  <c r="J58" i="4"/>
  <c r="K58" i="4" s="1"/>
  <c r="J54" i="4"/>
  <c r="K54" i="4" s="1"/>
  <c r="J33" i="4"/>
  <c r="K33" i="4" s="1"/>
  <c r="J20" i="4"/>
  <c r="K20" i="4" s="1"/>
  <c r="J16" i="4"/>
  <c r="K16" i="4" s="1"/>
  <c r="J69" i="4"/>
  <c r="J116" i="4"/>
  <c r="K116" i="4" s="1"/>
  <c r="J112" i="4"/>
  <c r="J108" i="4"/>
  <c r="K108" i="4" s="1"/>
  <c r="J104" i="4"/>
  <c r="K104" i="4" s="1"/>
  <c r="J91" i="4"/>
  <c r="K91" i="4" s="1"/>
  <c r="J87" i="4"/>
  <c r="K87" i="4" s="1"/>
  <c r="J74" i="4"/>
  <c r="K74" i="4" s="1"/>
  <c r="J66" i="4"/>
  <c r="K66" i="4" s="1"/>
  <c r="J62" i="4"/>
  <c r="K62" i="4" s="1"/>
  <c r="J49" i="4"/>
  <c r="K49" i="4" s="1"/>
  <c r="J45" i="4"/>
  <c r="K45" i="4" s="1"/>
  <c r="J41" i="4"/>
  <c r="K41" i="4" s="1"/>
  <c r="J28" i="4"/>
  <c r="K28" i="4" s="1"/>
  <c r="J24" i="4"/>
  <c r="K24" i="4" s="1"/>
  <c r="J77" i="4"/>
  <c r="J99" i="4"/>
  <c r="K99" i="4" s="1"/>
  <c r="J95" i="4"/>
  <c r="K95" i="4" s="1"/>
  <c r="J82" i="4"/>
  <c r="K82" i="4" s="1"/>
  <c r="J78" i="4"/>
  <c r="K78" i="4" s="1"/>
  <c r="J70" i="4"/>
  <c r="K70" i="4" s="1"/>
  <c r="J57" i="4"/>
  <c r="K57" i="4" s="1"/>
  <c r="J36" i="4"/>
  <c r="K36" i="4" s="1"/>
  <c r="J32" i="4"/>
  <c r="K32" i="4" s="1"/>
  <c r="J19" i="4"/>
  <c r="K19" i="4" s="1"/>
  <c r="J85" i="4"/>
  <c r="J115" i="4"/>
  <c r="K115" i="4" s="1"/>
  <c r="J111" i="4"/>
  <c r="K111" i="4" s="1"/>
  <c r="J107" i="4"/>
  <c r="K107" i="4" s="1"/>
  <c r="J103" i="4"/>
  <c r="K103" i="4" s="1"/>
  <c r="J90" i="4"/>
  <c r="K90" i="4" s="1"/>
  <c r="J86" i="4"/>
  <c r="K86" i="4" s="1"/>
  <c r="J73" i="4"/>
  <c r="K73" i="4" s="1"/>
  <c r="J65" i="4"/>
  <c r="K65" i="4" s="1"/>
  <c r="J52" i="4"/>
  <c r="K52" i="4" s="1"/>
  <c r="J48" i="4"/>
  <c r="K48" i="4" s="1"/>
  <c r="J44" i="4"/>
  <c r="K44" i="4" s="1"/>
  <c r="J40" i="4"/>
  <c r="K40" i="4" s="1"/>
  <c r="J27" i="4"/>
  <c r="K27" i="4" s="1"/>
  <c r="J23" i="4"/>
  <c r="K23" i="4" s="1"/>
  <c r="J21" i="4"/>
  <c r="J93" i="4"/>
  <c r="K93" i="4" s="1"/>
  <c r="J98" i="4"/>
  <c r="K98" i="4" s="1"/>
  <c r="J94" i="4"/>
  <c r="K94" i="4" s="1"/>
  <c r="J81" i="4"/>
  <c r="K81" i="4" s="1"/>
  <c r="J60" i="4"/>
  <c r="K60" i="4" s="1"/>
  <c r="J56" i="4"/>
  <c r="K56" i="4" s="1"/>
  <c r="J35" i="4"/>
  <c r="K35" i="4" s="1"/>
  <c r="J31" i="4"/>
  <c r="K31" i="4" s="1"/>
  <c r="J18" i="4"/>
  <c r="K18" i="4" s="1"/>
  <c r="J29" i="4"/>
  <c r="K29" i="4" s="1"/>
  <c r="J101" i="4"/>
  <c r="K101" i="4" s="1"/>
  <c r="K109" i="4"/>
  <c r="K72" i="4"/>
  <c r="K112" i="4"/>
  <c r="K85" i="4"/>
  <c r="K21" i="4"/>
  <c r="K88" i="4"/>
  <c r="K37" i="4"/>
  <c r="K69" i="4"/>
  <c r="K77" i="4"/>
  <c r="K80" i="4"/>
  <c r="J9" i="4"/>
  <c r="K9" i="4" s="1"/>
  <c r="J7" i="4"/>
  <c r="K7" i="4" s="1"/>
  <c r="J4" i="4"/>
  <c r="K4" i="4" s="1"/>
  <c r="J13" i="4"/>
  <c r="K13" i="4" s="1"/>
  <c r="J5" i="4"/>
  <c r="K5" i="4" s="1"/>
  <c r="J15" i="4"/>
  <c r="K15" i="4" s="1"/>
  <c r="J11" i="4"/>
  <c r="K11" i="4" s="1"/>
  <c r="J3" i="4"/>
  <c r="K3" i="4" s="1"/>
  <c r="J12" i="4"/>
  <c r="K12" i="4" s="1"/>
  <c r="K8" i="4"/>
  <c r="J6" i="4"/>
  <c r="K6" i="4" s="1"/>
  <c r="J10" i="4"/>
  <c r="K10" i="4" s="1"/>
  <c r="J14" i="4"/>
  <c r="K14" i="4" s="1"/>
  <c r="F126" i="4"/>
  <c r="J15" i="3"/>
  <c r="K15" i="3" s="1"/>
  <c r="J5" i="3"/>
  <c r="K5" i="3" s="1"/>
  <c r="J11" i="3"/>
  <c r="K11" i="3" s="1"/>
  <c r="J13" i="3"/>
  <c r="K13" i="3" s="1"/>
  <c r="J4" i="3"/>
  <c r="K4" i="3" s="1"/>
  <c r="J9" i="3"/>
  <c r="K9" i="3" s="1"/>
  <c r="J17" i="3"/>
  <c r="K17" i="3" s="1"/>
  <c r="J7" i="3"/>
  <c r="K7" i="3" s="1"/>
  <c r="J19" i="3"/>
  <c r="K19" i="3" s="1"/>
  <c r="J3" i="3"/>
  <c r="K3" i="3" s="1"/>
  <c r="J8" i="3"/>
  <c r="K8" i="3" s="1"/>
  <c r="J12" i="3"/>
  <c r="K12" i="3" s="1"/>
  <c r="J16" i="3"/>
  <c r="J20" i="3"/>
  <c r="K20" i="3" s="1"/>
  <c r="J6" i="3"/>
  <c r="K6" i="3" s="1"/>
  <c r="J10" i="3"/>
  <c r="K10" i="3" s="1"/>
  <c r="J14" i="3"/>
  <c r="K14" i="3" s="1"/>
  <c r="J18" i="3"/>
  <c r="K18" i="3" s="1"/>
  <c r="K16" i="3"/>
  <c r="K25" i="7" l="1"/>
  <c r="K117" i="4"/>
  <c r="K21" i="3"/>
</calcChain>
</file>

<file path=xl/sharedStrings.xml><?xml version="1.0" encoding="utf-8"?>
<sst xmlns="http://schemas.openxmlformats.org/spreadsheetml/2006/main" count="769" uniqueCount="392">
  <si>
    <t>VALOR TOTAL</t>
  </si>
  <si>
    <t>954145 CENTRO AGROTURISTICO - SANTANDER - SERVICIOS PRESTADOS A LA FORMACION.</t>
  </si>
  <si>
    <t>C-3602-1300-8-0-3602035-02 ADQUISICIÓN DE BIENES Y SERVICIOS - SERVICIO DE FORMACIÓN PARA EL TRABAJO EN EMPRENDIMIENTO - SERVICIO DE FORMACIÓN PARA EL EMPRENDIMIENTO, FOMENTO</t>
  </si>
  <si>
    <t>954138 CENTRO AGROTURISTICO - SANTANDER-EMPRENDE RURAL</t>
  </si>
  <si>
    <t>% mejorado</t>
  </si>
  <si>
    <t>X=</t>
  </si>
  <si>
    <t>C-3603-1300-14-0-3603025-02 ADQUISICIÓN DE BIENES Y SERVICIOS - SERVICIO DE FORMACIÓN PROFESIONAL INTEGRAL - MEJORAMIENTO DEL</t>
  </si>
  <si>
    <t>X%</t>
  </si>
  <si>
    <t>menor valor ofertado</t>
  </si>
  <si>
    <t>ppto oficial</t>
  </si>
  <si>
    <t>CDP</t>
  </si>
  <si>
    <t>Formula mejora de precio</t>
  </si>
  <si>
    <t>SALDO</t>
  </si>
  <si>
    <t>NNN</t>
  </si>
  <si>
    <t>TOTAL</t>
  </si>
  <si>
    <t xml:space="preserve">   </t>
  </si>
  <si>
    <t>VALOR TOTAL CONTRATO</t>
  </si>
  <si>
    <t>VALOR UNITARIO AJUSTADO</t>
  </si>
  <si>
    <t>VALOR PROMEDIO UNITARIO COTIZADO</t>
  </si>
  <si>
    <t>Cantidad</t>
  </si>
  <si>
    <t xml:space="preserve">Solicitud </t>
  </si>
  <si>
    <t>PRESENTACION</t>
  </si>
  <si>
    <t>UNIDAD DE MEDIDA</t>
  </si>
  <si>
    <t xml:space="preserve">DESCRIPCIÓN TECNICA DEL ELEMENTO </t>
  </si>
  <si>
    <t xml:space="preserve">PRODUCTO </t>
  </si>
  <si>
    <t>COD CAT.</t>
  </si>
  <si>
    <t xml:space="preserve">ITEM </t>
  </si>
  <si>
    <t>Unid.</t>
  </si>
  <si>
    <t>Par</t>
  </si>
  <si>
    <t>954110 CENTRO TURISTICO Y AGROEMPRESARIAL-SANTANDER</t>
  </si>
  <si>
    <t>C-3602-1300-7-0-3602031-02 ADQUISICIÓN DE BIENES Y SERVICIOS - SERVICIO DE FORMACIÓN PARA EL TRABAJO EN COMPETENCIAS PARA LA INSERCIÓN LABORAL - SERVICIO DE ORIENTACIÓN</t>
  </si>
  <si>
    <t>954111 INTEGRACION CON LA MEDIS-SANTANDER</t>
  </si>
  <si>
    <t>954118 FONDO INDUSTRIA Y DE LA CONSTRUCCION FIC-SASNTANDER</t>
  </si>
  <si>
    <t>C-3603-1300-14-0-3603025-02 ADQUISICIÓN DE BIENES Y SERVICIOS - SERVICIO DE FORMACIÓN PROFESIONAL INTEGRAL - MEJORAMIENTO DEL SERVICIO DE FORMACIÓN PROFESIONAL DEL SENA</t>
  </si>
  <si>
    <t>954124 CENTRO AGROTURISTICO - CONSTRUCCIONES Y ADECUACIONES</t>
  </si>
  <si>
    <t>C-3699-1300-14-0-3699016-02 ADQUISICIÓN DE BIENES Y SERVICIOS - SEDES MANTENIDAS - FORTALECIMIENTO DE LA INFRAESTRUCTURA Y LA CAPACIDAD INSTITUCIONAL DEL SENA A NIVEL</t>
  </si>
  <si>
    <t>954134 CENTRO AGROTURISTICO - SANTANDER-PRODUCCION CENTROS</t>
  </si>
  <si>
    <t>C-3603-1300-14-0-3603025-02 ADQUISICIÓN DE BIENES Y SERVICIOS - SERVICIO DE FORMACIÓN PROFESIONAL INTEGRAL - MEJORAMIENTO DEL SERVICIO DE FORMACIÓN PROFESIONAL DEL SENA NACIONAL</t>
  </si>
  <si>
    <t>954142 CENTRO AGROTURISTICO - SANTANDER - BIENESTAR APRENDICES.</t>
  </si>
  <si>
    <t>954166 CENTRO AGROTURISTICO-INVESTIGACIÓN APLICADA Y SEMILLEROS DE INVESTIGACIÓN EN CENTROS</t>
  </si>
  <si>
    <t>C-3605-1300-2-0-3605001-02 ADQUISICIÓN DE BIENES Y SERVICIOS - DOCUMENTOS DE INVESTIGACIÓN - IMPLANTACIÓN DE PROGRAMAS PARA LA INNOVACIÓN Y EL DESARROLLO TECNOLÓGICO A NIVEL NACIONAL</t>
  </si>
  <si>
    <t>954168 CENTRO AGROTURISTICO - COLOMBIA CERTIFICA-SANTANDER</t>
  </si>
  <si>
    <t>C-3605-1300-2-0-3605007-02 ADQUISICIÓN DE BIENES Y SERVICIOS - SERVICIO DE INVESTIGACIÓN, DESARROLLO E INNOVACIÓN TECNOLÓGICA ORIENTADOS A LA COMPETITIVIDAD DEL MERCADO</t>
  </si>
  <si>
    <t>954169 TECNOPARQUE-SANTANDER</t>
  </si>
  <si>
    <t>C-3605-1300-2-0-3605007-02 ADQUISICIÓN DE BIENES Y SERVICIOS - SERVICIO DE INVESTIGACIÓN,</t>
  </si>
  <si>
    <t>954182 CTRO AGROTURISTICO STANDER - FOMENTO DE LA INNOVAC Y EL DESARR TECNO EN LAS EMPRESAS</t>
  </si>
  <si>
    <t>C-3605-1300-2-0-3605007-02 ADQUISICIÓN DE BIENES Y SERVICIOS - SERVICIO DE INVESTIGACIÓN, DESARROLLO E INNOVACIÓN TECNOLÓGICA ORIENTADOS A LA COMPETITIVIDAD DEL MERCADO DEL TRABAJO - IMPLANTACIÓN DE PROGRAMAS PARA LA INNOVACIÓN Y EL DESARROLLO</t>
  </si>
  <si>
    <t>Acido bórico</t>
  </si>
  <si>
    <t>Acido oxálico</t>
  </si>
  <si>
    <t>Acido sinfónico lineal</t>
  </si>
  <si>
    <t>Alcohol cetilico</t>
  </si>
  <si>
    <t>Alcohol etílico</t>
  </si>
  <si>
    <t xml:space="preserve">Alcohol isopropilico </t>
  </si>
  <si>
    <t>Benzoato de sodio</t>
  </si>
  <si>
    <t>Desinfectante  en gel para manos</t>
  </si>
  <si>
    <t>Desinfectante alquitrán de carbón hulla</t>
  </si>
  <si>
    <t>Desinfectante amonio cuaternario</t>
  </si>
  <si>
    <t>Desinfectante formol</t>
  </si>
  <si>
    <t xml:space="preserve">Desinfectante yodado, yodo metálico al 2.6 %. </t>
  </si>
  <si>
    <t xml:space="preserve">Detergente desengrasante industrial </t>
  </si>
  <si>
    <t>Detergente Potásico ó Jabón Potásico</t>
  </si>
  <si>
    <t>Jabón liquido antibacterial</t>
  </si>
  <si>
    <t xml:space="preserve">Limpión desechable  </t>
  </si>
  <si>
    <t>Paños de limpieza</t>
  </si>
  <si>
    <t xml:space="preserve">Toalla de mano doble hoja, absorbente </t>
  </si>
  <si>
    <t xml:space="preserve">Acido bórico  o acido trioxoborico compuesto químico en polvo de color blanco presentación por bolsa de kilo </t>
  </si>
  <si>
    <t xml:space="preserve">Acido oxálico o ácido etanodioino compuesto químico en polvo de color blanco presentación por bolsa kilo </t>
  </si>
  <si>
    <t>Acido sinfónico lineal, líquido de densidad espesa de color marrón presentación por botella de litro</t>
  </si>
  <si>
    <t xml:space="preserve">Alcohol cetilico granulado de color blanco inoloro presentación por kilos </t>
  </si>
  <si>
    <t>Alcohol etílico liquido de color transparente de olor acido en presentación en litros</t>
  </si>
  <si>
    <t>Alcohol isopropilico liquido de olor fuerte color transparente presentación por litro</t>
  </si>
  <si>
    <t xml:space="preserve">Benzoato de sodio o benzoato de sosa de apariencia blanca granulada, comestible presentación por bolsa de kilo </t>
  </si>
  <si>
    <t>Gel Sanitizador, antiséptico, desinfectante de aplicación externa, para manos; elimina el 99% de los gérmenes más comunes al contacto, no requiere agua, elaborado con 100% etanol naturalmente renovable al 70%, sin fragancia.</t>
  </si>
  <si>
    <t xml:space="preserve">Desinfectante base aceite cresolados derivados de la hulla (creolina) garrafa  x  20 litros. Registro sanitario ICA, la fecha de vencimiento debe ser mínimo de 6 meses posterior a su entrega. </t>
  </si>
  <si>
    <t xml:space="preserve">Desinfectante amonio cuaternario  por  garrafa  de galón. El  amonio cuaternario representan una familia de compuestos antimicrobianos, considerados como agentes activos catiónicos potentes.  </t>
  </si>
  <si>
    <t xml:space="preserve">Desinfectante de alto nivel,  empleado para desinfectar superficies, aparatos e instrumentos. Formaldehido formol. </t>
  </si>
  <si>
    <t xml:space="preserve">Detergente desengrasante Industrial  neutro líquido, biodegradable y libre de fosfatos con propiedades desengrasantes, mezcla de agentes tensoactivos aniónicos, emulsificantes y estabilizantes , no corrosivo. Uso recomendado para plantas de alimentos. Con PH neutro al 100 % ( 6,57,5 ), color amarillo, soluble completamente en agua. Estabilidad:  Un año en condiciones normales de almacenamiento Fecha de vencimiento mínima de 1 año a partir de la entrega. </t>
  </si>
  <si>
    <t>Detergente Potásico o Jabón Potásico (Ingrediente Activo: Oleato potásico); Detergente potásico biodegradable de uso agrícola, insecticida natural, fabricado a base de aceites vegetales, efectivo para el control de plagas, con un pH neutro que se utiliza para el lavado de árboles, flores, y hortalizas. Se utiliza para eliminar cualquier tipo de impureza que pueda obstruir la acción fotosintética como fumagina, melaza y líquenes. El jabón potásico  debe  diluirse perfectamente en agua, no dejar residuos aceitosos en los recipientes de preparación, lo cual facilitara la limpieza de estos y no producir quemaduras. El jabón potásico debe tener residuos =  0 y ser Inocuo para personas, animales y plantas. composición química Ingrediente Activo P/V Oleato potásico 30.00% Diluyentes e inertes 70.00% propiedades fisicoquímicas a. Estado físico : Concentrado Soluble b. Color : Ámbar c. Olor : Característico d. pH(0,2%) a 20ºC : 9.2 e. Densidad 20ºC : 1.12 g/CC.</t>
  </si>
  <si>
    <t xml:space="preserve">Desinfectante jabón liquido antibacterial de amplio espectro con agentes humectantes. </t>
  </si>
  <si>
    <t>Toalla de papel absorbente, color natural, ideal para secado y limpieza de superficies y utensilios en industrias de alimentos.</t>
  </si>
  <si>
    <t>Limpiador industrial, con alto poder de absorción, alta resistencia, baja liberación de partículas; rollo x 80 hojas de 28 cm x 42 cm, antibacterial,  paños de limpieza  hechos con material hidrotejido compuesto por 80% celulosa (biodegradable) y 20% polipropileno (no biodegradable). Polipropileno  químicamente inerte, no debe contaminar las fuentes de agua cuando es desechado en rellenos sanitarios;  con una excelente capacidad y velocidad de absorción de líquidos y una alta resistencia.</t>
  </si>
  <si>
    <t xml:space="preserve">Toalla de mano en rollo precortada doble hoja, absorbente, resistente y suave; papel ultra absorbente, con tecnología AIRFLEX </t>
  </si>
  <si>
    <t>Kg</t>
  </si>
  <si>
    <t>Lt</t>
  </si>
  <si>
    <t>Bidón x 20 Lt</t>
  </si>
  <si>
    <t>Galón</t>
  </si>
  <si>
    <t>Rollo x 700 mt</t>
  </si>
  <si>
    <t>Rollo x 80 hojas</t>
  </si>
  <si>
    <t>Rollo x 150 mt</t>
  </si>
  <si>
    <t>Absorbedor de energía</t>
  </si>
  <si>
    <t>Agujas de tubo de vacío</t>
  </si>
  <si>
    <t>Agujas hipodérmica Calibre 22</t>
  </si>
  <si>
    <t>Agujas hipodérmica Calibre 25</t>
  </si>
  <si>
    <t>Alcohol Glicerinado</t>
  </si>
  <si>
    <t>Algodón en rollo</t>
  </si>
  <si>
    <t>Amonio Cuaternario de Quinta Generación 10%</t>
  </si>
  <si>
    <t>Antiinflamatorio no esteroideo</t>
  </si>
  <si>
    <t>Apósito 15x15</t>
  </si>
  <si>
    <t>APOSITO MEJORADO DE HYDROFIBER CON PLATA Y FIBRA DE REFUERZO 10CM X 10CM</t>
  </si>
  <si>
    <t>Apósito transparente</t>
  </si>
  <si>
    <t>Apósitos Hydrofiber</t>
  </si>
  <si>
    <t>Arnés para guadaña</t>
  </si>
  <si>
    <t>Baliza de señalización Vial</t>
  </si>
  <si>
    <t>Bandeja</t>
  </si>
  <si>
    <t>Barbuquejo</t>
  </si>
  <si>
    <t xml:space="preserve">Barreras de colostomía </t>
  </si>
  <si>
    <t>Batas de cirugía</t>
  </si>
  <si>
    <t>Bolsa Nutriflo Alimentación Vacía Enteral</t>
  </si>
  <si>
    <t>Bolsa para drenaje urinario x 2000 ml</t>
  </si>
  <si>
    <t>Bolsa para drenaje urinario x 500ml</t>
  </si>
  <si>
    <t>Bolsa recolectora de orina pediátrico</t>
  </si>
  <si>
    <t>Bolsa vacía con equipo para nutrición enteral</t>
  </si>
  <si>
    <t xml:space="preserve">Bolsas de colostomía </t>
  </si>
  <si>
    <t>Bota tipo soldador</t>
  </si>
  <si>
    <t>Botas de caucho</t>
  </si>
  <si>
    <t>Branula o Catéter Calibre 20</t>
  </si>
  <si>
    <t xml:space="preserve">Branula o Catéter Calibre 22 </t>
  </si>
  <si>
    <t>Branula o Catéter Calibre 24</t>
  </si>
  <si>
    <t>Buretrol</t>
  </si>
  <si>
    <t>Caneca plástica</t>
  </si>
  <si>
    <t>Cánula Nasal Adulto</t>
  </si>
  <si>
    <t>Cánula Nasal pediátrica</t>
  </si>
  <si>
    <t>Careta para guadañadora</t>
  </si>
  <si>
    <t>Cinta adhesiva micropore</t>
  </si>
  <si>
    <t>Cinta autoadhesiva de algodón</t>
  </si>
  <si>
    <t>Cinta Autoclave Vapor Libre de Plomo</t>
  </si>
  <si>
    <t>Cinta señalización peligro</t>
  </si>
  <si>
    <t>Cloruro de Sodio al 0,9%</t>
  </si>
  <si>
    <t>Compresa Estéril Abdominal - 45Cms x 45Cms</t>
  </si>
  <si>
    <t>Conector doble tipo Y</t>
  </si>
  <si>
    <t>Cono PVC 70 cm</t>
  </si>
  <si>
    <t>Cremas o ungüentos hidrofilacios</t>
  </si>
  <si>
    <t>Cubeta con tapa de 23x12x5 cm</t>
  </si>
  <si>
    <t>Curitas</t>
  </si>
  <si>
    <t>Delantal de carnaza</t>
  </si>
  <si>
    <t>Delantal PVC blanco</t>
  </si>
  <si>
    <t>Detergente enzimático</t>
  </si>
  <si>
    <t>Equipo de micro goteo</t>
  </si>
  <si>
    <t>Equipo Macro goteo</t>
  </si>
  <si>
    <t>Frasco recolector de heces</t>
  </si>
  <si>
    <t>Frasco recolector de orina</t>
  </si>
  <si>
    <t>Gafas de seguridad</t>
  </si>
  <si>
    <t>Gafas protectoras</t>
  </si>
  <si>
    <t xml:space="preserve">Gasa 5 x 5 cm </t>
  </si>
  <si>
    <t>Gasa hidrófila rollo</t>
  </si>
  <si>
    <t>Gasa no tejida de poliéster, elástica y adhesiva (Fixomull)</t>
  </si>
  <si>
    <t>Glutaraldehido al 2%</t>
  </si>
  <si>
    <t xml:space="preserve">Gorros Quirúrgicos Desechables </t>
  </si>
  <si>
    <t>Guante de caucho industrial, calibre 35</t>
  </si>
  <si>
    <t>Guante en carnaza-vaqueta doble refuerzo largo</t>
  </si>
  <si>
    <t>Guante mosquetero calibre 65</t>
  </si>
  <si>
    <t xml:space="preserve">Guante para soldadura </t>
  </si>
  <si>
    <t>Guantes de látex o limpios</t>
  </si>
  <si>
    <t>Guantes de nitrilo color azul</t>
  </si>
  <si>
    <t>Guantes de vinilo</t>
  </si>
  <si>
    <t>Guantes en Baquetas</t>
  </si>
  <si>
    <t>Guantes en poliéster</t>
  </si>
  <si>
    <t>Guantes Estériles</t>
  </si>
  <si>
    <t>Guantes nitrilo color negro</t>
  </si>
  <si>
    <t>Humidificador</t>
  </si>
  <si>
    <t>Inmovilizadores maleables</t>
  </si>
  <si>
    <t xml:space="preserve">Jabón neutro liquido </t>
  </si>
  <si>
    <t>Jeringa de insulina</t>
  </si>
  <si>
    <t>Jeringas de 10 cc</t>
  </si>
  <si>
    <t>Jeringas de 5 cc</t>
  </si>
  <si>
    <t xml:space="preserve">Juego de ferulas inmovilizadoras </t>
  </si>
  <si>
    <t>Juego de Nebulización Pediátrico</t>
  </si>
  <si>
    <t>Juego de productos para emergencias con morral</t>
  </si>
  <si>
    <t>Juego de productos para emergencias con riñonera</t>
  </si>
  <si>
    <t>Juego mascara de Venturi para adulto</t>
  </si>
  <si>
    <t>Juego mascara de Venturi para pediátrico</t>
  </si>
  <si>
    <t xml:space="preserve">KIT  de Nebulización Para Adulto </t>
  </si>
  <si>
    <t xml:space="preserve">Lancetas de seguridad </t>
  </si>
  <si>
    <t>Manga Kevlar para panadería</t>
  </si>
  <si>
    <t>Mangas industriales en carnaza</t>
  </si>
  <si>
    <t>Mascara de soldar</t>
  </si>
  <si>
    <t>Máscaras quirúrgicas  o  tapabocas KN95</t>
  </si>
  <si>
    <t>Máscaras quirúrgicas  o tapabocas de 3 capas</t>
  </si>
  <si>
    <t>Mascarillas de reanimación</t>
  </si>
  <si>
    <t>Mecanismo de anclaje (Teo Off)</t>
  </si>
  <si>
    <t>Overol Impermeable</t>
  </si>
  <si>
    <t>Paleta baja lengua</t>
  </si>
  <si>
    <t>Papel crepado para esterilización</t>
  </si>
  <si>
    <t>Polainas</t>
  </si>
  <si>
    <t>Povidona yodada frasco 120ml</t>
  </si>
  <si>
    <t>Pretales escaladore+E318s para postes</t>
  </si>
  <si>
    <t>Protectores auditivos con cordón</t>
  </si>
  <si>
    <t>Protectores auditivos tipo copa</t>
  </si>
  <si>
    <t>Sabanas desechables</t>
  </si>
  <si>
    <t xml:space="preserve">Sonda Nelaton </t>
  </si>
  <si>
    <t>Sonda vesical Foley # 16 de 2  vías</t>
  </si>
  <si>
    <t xml:space="preserve">Sonda Vesicale foley #18 De 3 Vías </t>
  </si>
  <si>
    <t>Sondas nasogástricas(levin)</t>
  </si>
  <si>
    <t>Soportes para agujas de recolección de sangre</t>
  </si>
  <si>
    <t>Suero Fisiológico x 100 ml</t>
  </si>
  <si>
    <t>Suero Fisiológico x 500 ml</t>
  </si>
  <si>
    <t xml:space="preserve">Tirillas Gluco Quick </t>
  </si>
  <si>
    <t xml:space="preserve">Toalla de manos </t>
  </si>
  <si>
    <t>Toalla impregnada con alcohol  al 70%(Isopañin)</t>
  </si>
  <si>
    <t>Tubos estériles para toma de muestras</t>
  </si>
  <si>
    <t>Venda elástica de 5x5 yardas</t>
  </si>
  <si>
    <t>Vendas de yeso para tablillas de uso ortopédico</t>
  </si>
  <si>
    <t>Vendas elásticas</t>
  </si>
  <si>
    <t>Absorbedor de energía de cinta que actúa por desgarro, Protegido por funda textil con cremallera para fácil inspección, Longitud en paquete 30 cm sin activación y 1,60 activado completamente, Que limite la fuerza sobre el cuerpo del usuario a Máximo 6KN, Certificaciones CE EN 355</t>
  </si>
  <si>
    <t>Aguaja siliconada interior y exteriormente, de paredes finas, estériles, 20 G x 1” y 21 G x 1” en envase “hard pack” y etiqueta protectora-precinto.</t>
  </si>
  <si>
    <t>Dispositivo médico estéril . Calibre 22</t>
  </si>
  <si>
    <t>Dispositivo médico estéril . Calibre 25</t>
  </si>
  <si>
    <t xml:space="preserve">Contiene alcohol como desinfectante y glicerina como emoliente con acción bactericida frente a bacterias Gram positivas y Gram negativas. 
</t>
  </si>
  <si>
    <t xml:space="preserve">Rollo de 100 % de algodón, no estéril. Con un plástico liviano (solo pack) colocado debajo de la totalidad de la pieza.
</t>
  </si>
  <si>
    <t xml:space="preserve">Producto formulado con amonios cuaternarios de 5  generación, con acción biocida superior y alto espectro de microorganismos microbianos tales como: bacterias gram positivas y gram negativas (E. Coli, staphylococcus Aureus, pseudomonas Aeruginosa), hongos, Virus y Levaduras. </t>
  </si>
  <si>
    <t xml:space="preserve">Producto tópico en gel al 1% para tratar el dolor muscular y articular, antinflamatorio no esteroideo para uso tópico.
</t>
  </si>
  <si>
    <t>Apósito impermeable a los líquidos, los gases y los microorganismos  incluidos los virus del SIDA y la Hepatitis de 15 cm x 15 cm</t>
  </si>
  <si>
    <t>Apósitos Para Curaciones con alginato de plata con la tecnología Hidrofiber. La dimensión de cada apósito es de 10x10 cm. (4 in , pulgadas x 4 in. pulgadas). Fabricado con Hidrofibra de polimero hidrofilico en fibra no adhesivo.</t>
  </si>
  <si>
    <t xml:space="preserve">Apósitos transparentes, semipermeable, estériles formados por un film de poliuretano semipermeable, posee un marco de descarga que facilita su aplicación.
Dimensiones:  6cm por 7cm.                                                           </t>
  </si>
  <si>
    <t>Es un apósito estéril de espuma de Hydrofiber™ para el cuidado de heridas. Consiste en un film externo, impermeable de poliuretano y una almohadilla multicapa absorbente; el apósito adhesivo presenta un borde adhesivo de silicona. La almohadilla multicapa absorbente contiene una capa de espuma de poliuretano y una capa no tejida de Hydrofiber™ (carboximetilcelulosa sódica) en contacto con la herida.                           10cm x 10cm</t>
  </si>
  <si>
    <t>Arnés ergonómico para porte de guadañadora, ajustable al cuerpo del operario, con Soportes Acolchonados en Hombros
Resistente al Trabajo Pesado. Que funcione en cualquier guadañadora. Capacidad 2 litros . Alto del producto 32 Milímetros, Ancho del  producto 194.34 Milímetros
y Profundo del producto 56.5 Centímetros</t>
  </si>
  <si>
    <t xml:space="preserve">Señalizador Vial tubular de acuerdo a las Norma MINTRANSPORTE con filtro UV y una cinta retroreflectiva pristamita categoría IV </t>
  </si>
  <si>
    <t xml:space="preserve">Bandeja Para Instrumental En Acero Inoxidable. Medidas Aproximadas : 35 X 25 Cms </t>
  </si>
  <si>
    <t>Barbuquejo Elaborado  en banda elástica cuenta  con 3 puntos  de apoyo de seguridad  así:  2 apoyos laterales que salen directamente hacia el mentón; los puntos cuentan  con Hebilla de ajuste a putos de anclaje en materiales polímeros no conductivos de enganche rápido y graduación por corredera.  para  ajustar  en el casquete.</t>
  </si>
  <si>
    <t xml:space="preserve">Barreras de colostomía de 57 mm de diámetro debe coincidir la marca con la de las bolsas de colostomía </t>
  </si>
  <si>
    <t xml:space="preserve">Bata quirúrgica desechable de tela no tejida 100% polipropileno puños con elástico, paquete por 10 unidades. </t>
  </si>
  <si>
    <t>Bolsa Nutriflo Alimentación Vacía Enteral de 1500 ml contiene Bolsa plástica con capacidad para 1.500 ml y Equipo para administración enteral de Polietileno de alta densidad</t>
  </si>
  <si>
    <t>Bolsa para drenaje urinario cystoflo con medidas en ml y tubo de salida, esterilizado con óxido de etileno.  Composición: PVC (Polivinil Cloruro); ABS (Acrinolitrilobutadieno Estireno); PEBD (Polietileno de baja Densidad), PEAD (Polietileno de baja Densidad), Polipropileno Caucho Látex, Alambre. De 2000 ml</t>
  </si>
  <si>
    <t>Bolsa para drenaje urinario cystoflo con medidas en ml y tubo de salida, esterilizado con óxido de etileno.  Composición: PVC (Polivinil Cloruro); ABS (Acrinolitrilobutadieno Estireno); PEBD (Polietileno de baja Densidad), PEAD (Polietileno de baja Densidad), Polipropileno Caucho Látex, Alambre. De 500 ml</t>
  </si>
  <si>
    <t>Fabricada en polietileno con cinta hipo alergénica doble faz, pieza resistente, flexible, transparente o traslucida en ambas caras, cerrada periféricamente por un proceso de termo sellado, estéril, atóxico e hipo alérgico con capacidad de 100 ml.</t>
  </si>
  <si>
    <t>Bolsa vacía con equipo para alimentación enteral,  capacidad de 1500 mL aproximadamente, con cámara de goteo, marco llave rodillo, adaptador aguja, funda protectora y tubo.</t>
  </si>
  <si>
    <t xml:space="preserve">Bolsas de colostomía de 57 mm de diámetro debe coincidir la marca de las barreras de colostomía </t>
  </si>
  <si>
    <t>Bota de seguridad resistente a altas temperaturas de hasta 150 °c. CARACTERÍSTICAS: piel vacuna hidrofugada, suela de poliuretano de doble densidad, caña alta. Debe ser antiestática, liviana, antideslizante con plantilla reforzada y  Resistencia DiElectica. facilita el calce y descalce; puede ser utilizada en condiciones de trabajo que tengan riesgos de impacto y compresión en la puntera; Suela con grabado antideslizante y fácil de limpiar. Hecha en cuero graso hidrófugo resistente al agua, que cumpla con las normas NTC-1077, BS-3144 Método 13, ISO-11640, NTC-1042, NTC-1049, NTC-1040, NTC-3376 y NTC-4575. Forro terminado en cuero, que cumpla con la norma SATRA PM 31/93 que permita la transpiración, suave y confortable, Puntera en acero que cumpla con la norma DIN EN 12568/98, contrafuerte en lámina termoplástica de alta rigidez, que suministre una muy buena protección al talón, sobre plantilla en EVA forrada en textil preformada anatómicamente que permita un muy buen confort, plantilla estructural en polímero no tejido de alta permeabilidad y flexibilidad, reforzada en el talón con cartón piedra de alta resistencia y con cabrión metálico que  suministre ergonomía y soporte.  
Disponibilidad de tallas del 7 al 14 (numeración americana)</t>
  </si>
  <si>
    <t>Botas de caucho, Moldeadas por inyección, fabricadas en PVC 100% resistentes al agua, suela Trac10 anti deslizamiento, para reducir el riesgo de resbalar, moldeado con forma de talón para mayor comodidad y plantillas extraíbles. Diferentes tallas.</t>
  </si>
  <si>
    <t>Branula O Catéter Calibre 20 Con Alas y Puerto de Inyección elaborado de material plástico (Teflón) y metálico grado médico, de un solo uso, estéril.</t>
  </si>
  <si>
    <t>Branula O Catéter Calibre 22  Con Alas y Puerto de Inyección elaborado de material plástico (Teflón) y metálico grado médico, de un solo uso, estéril.</t>
  </si>
  <si>
    <t>Branula O Catéter Calibre 24 Con Alas y Puerto de Inyección elaborado de material plástico (Teflón) y metálico grado médico, de un solo uso, estéril.</t>
  </si>
  <si>
    <t>Buretrol) para administrar soluciones de forma volumétrica (150 cc) - Con filtro hidrofóbico.</t>
  </si>
  <si>
    <t>Caneca plástica con mecanismo de pedal en polipropileno con capacidad para 20 litros verde-gris y roja.</t>
  </si>
  <si>
    <t>Cánula Nasal De Oxigeno Adulto 2.10 mts. manguera de plástico suave y flexible con dos salidas o puntas</t>
  </si>
  <si>
    <t>Cánula Nasal De Oxigeno Pediátrica 2.10 mts. manguera de plástico suave y flexible con dos salidas o puntas</t>
  </si>
  <si>
    <t>Careta plástica con visor en malla de angeo metálico de 16 orificios por centímetro cuadrado de 30 x 20 cm y   1mm de espesor, y cabezal en polietileno de baja densidad (Tipo Correa) flexible y liviano, graduable según el tamaño de la cabeza del usuario que sostiene la careta en la cabeza,  cuenta con una banda frontal en espuma que absorbe el sudor y  actúa como sistema de ajuste. Cuenta  con rodachispa  fabricado en copolímero de alto impacto, tuercas y pines en acero. Debe contar con las certificaciones ANSI Z87,1 Y NTC3610.</t>
  </si>
  <si>
    <t>Cinta quirúrgica microporosa, hipoalergenica y libre de látex suave con la piel del paciente, posee buena adhesión inicial en piel húmeda y en aplicaciones prolongadas en el tiempo. Color piel 2"x 9.10 metros</t>
  </si>
  <si>
    <t>Cinta quirúrgica construida sobre una base de tela semi-impermeable, se recomienda su uso para vendajes extrafuertes, el adhesivo de alta resistencia con óxido de zinc, tratado con emolientes para evitar irritaciones o afecciones en la piel, flexible, fácil de romper, porosa y altamente transpirable para mantener la integridad de la piel 4" X 5 Yardas</t>
  </si>
  <si>
    <t>Cinta indicadora súper adherente para procesos de esterilización por Vapor de uso externo, debe tener respaldo con adhesivo y tiras químicas indicadoras, Superficie de la cinta tratada con materiales de cobertura que permiten una escritura fácil y permanente, capaz de adherirse a envolturas de tela, papel y plástico deben cumplir con las normas de Sistema de Gestión de Calidad ISO 13485:2003/NS-EN ISO 13485:2012. ANMAT PM 1614-4. deber ser libre de plomo. Rollo de cinta por 12 mm x 55 mts</t>
  </si>
  <si>
    <t>Cinta de seguridad en plástico, de color blanco y naranja, de ancho de 15 cm, con impresión que dice: PELIGRO NO PASE, de acuerdo a la resolución 1409/2012.</t>
  </si>
  <si>
    <t xml:space="preserve">Cloruro de sodio al 0.9% es un vehículo o diluyente para administración parenteral de medicamentos por vía intravenosa, intramuscular o subcutánea. </t>
  </si>
  <si>
    <t>Conector doble para detención de caída, en reata resortada de dos brazos tipo Y, y absorción de energía ganchos en aluminios de apertura 65mm y uno de 20 mm, de doble seguro en aluminio, automático o accionamientos con dos movimiento, certificados ANSI Z359.13 - 2013 / ANSI A1032 - 2012., peso 1,43 Kg</t>
  </si>
  <si>
    <t xml:space="preserve">Cono PVC 70 cm, base cuadrada  un tramo de cinta retroreflectiva (7 cm) </t>
  </si>
  <si>
    <t>Pomada de vaselina con acción humectante, hidratante y protector de la piel.</t>
  </si>
  <si>
    <t>Cubeta  con tapa en Acero inoxidable para instrumental. Medidas: 23 cms de largo x 12 cms de ancho x 5 cms de alto</t>
  </si>
  <si>
    <t>Cinta adhesiva de corta extensión con un apósito esterilizado en el centro, impermeable, empaque abre fácil, permite transpiración 72 x 19 mm</t>
  </si>
  <si>
    <t>Delantales fabricados en carnaza, cuero vaqueta de calibre 2.4 mm. Según normas NTC E-79 y cosidos con hilos según lo indicado en la norma NTC-1981.  El delantal es confeccionado en forma rectangular y debe ir en material flexible para que el usuario pueda hacer flexiones sin que se le dificulte su labor, lleva una correa en riata en la parte superior que lo sostiene y 2 a los lados a una altura de 58 cm. que permiten amarrarlos, van unidas al delantal con costuras muy uniformes y con hilo que resiste la chispa.  El bolsillo es opcional de acuerdo al uso que se le va a dar.</t>
  </si>
  <si>
    <t xml:space="preserve">Delantal largo 110 cm x 67 cm blanco. Confeccionado en tela poliéster recubierta con PVC, Características: de cuello y cintura graduables -correa-, recubiertos internamente en poliéster, costuras con sistema de Electo sellado. </t>
  </si>
  <si>
    <t>Detergente enzimático, Concentrado liquido poli enzimático indicado para el prelavado del material quirúrgico, medico, clínico, bacteriológico, odontológico y afines debe  remover y degradar sangre, proteínas, desechos celulares, tejidos, secreciones respiratorias, mucosa, saliva, heces y cualquier tipo de material orgánico, con actividad proteolítica. Concentrado, para utilizarse en instrumental y equipo médico; galón.</t>
  </si>
  <si>
    <t>Dispositivo estéril desechable, con tres orificios para facilitar el flujo de soluciones, con cámara transparente, con factor goteo, manguera de tránsito, regulador de flujo con rodillo, esterilizado con óxido de estileno, libre de pirógenos y de  PVC grado medico.</t>
  </si>
  <si>
    <t>Equipo Macro goteo de 1,70 m de tubo de PVC, sin aguja libre de látex, con conector flue lock, pinza de rodillo con filtro, Esterilizado con oxido de etileno, No tóxico, libre de pirógenos. Equipo para administración de soluciones macro goteo por Und. Baxter. Dispositivo estéril desechable, con tres orificios para facilitar el flujo de soluciones y protector, cámara transparente, con factor goteo, manguera de tránsito, regulador de flujo con rodillo de PVC grado médico.</t>
  </si>
  <si>
    <t>Fabricada en polipropileno, con tapa rosca ancha, capacidad de 15 ml, en empaque individual.</t>
  </si>
  <si>
    <t xml:space="preserve">Fabricada en polipropileno, con tapa rosca ancha, capacidad de 30 ml y en empaque individual.
</t>
  </si>
  <si>
    <t xml:space="preserve">Gafas de seguridad lente claro en policarbonato con sellado orbital perfecto y sin distorsión, proporciona resistencia al impacto, Cumple con las normas ANSI Z87.1 y proporciona un 99,9% los rayos UVA / UVB. </t>
  </si>
  <si>
    <t>Gafas de seguridad industrial en policarbonato de alta visibilidad. Proporcionan protección contra rayos UV (Categoría 4) radiación solar. Protección contra objetos de impacto a alta velocidad. Diseño liviano con protección lateral. Protege contra salpicaduras de líquidos. Material Anti rayaduras. Ventilación lateral directa Pueden usarse sobre lentes medicados. Peso: 25g (Ultra Livianas)
Espesor del Lente: 2.0 mm, Longitud: 151 mm (Entre extremo de lente y patas), Ancho: 157 mm</t>
  </si>
  <si>
    <t>Gasa precortada estéril 5 cm x 5 cm, tejido uniforme y homogéneo, sin cuerpos extraños, blanco, libre de olor. Debe cumplir con las normas de calidad Internacionales: ISO 10993-107, ISO 14971:2000, ISO 7886 EN 868-1, ISO 13485:2003 y ISO 9001:2000</t>
  </si>
  <si>
    <t>Gasa hidrófila 100% algodón desgrasado sin apresto, libre de impurezas color blanco tipo IV USP o superior libre de látex. 36" por 100 yardas y estirada 90 cm por 91,4 metros</t>
  </si>
  <si>
    <t xml:space="preserve"> Gasa de tela elástica no tejida de poliéster blanca, elasticada a lo ancho, recubierta por una cara por un adhesivo acrílico hipo alergénico. El área adhesiva está completamente cubierta de papel impreso siliconado, 5Cm x 10M.</t>
  </si>
  <si>
    <t>Desinfectante de alto nivel que contiene 2% de glutaraldehído y un agente inhibidor de la corrosión, tiene actividad bactericida, fungicida, virucida y tuberculicida, biodegradable. x 1 litro</t>
  </si>
  <si>
    <t>Gorros quirúrgicos desechables tipo oruga en color azul y blanco, Tela no tejida hidrofóbica - SMS grado médico 100% polipropileno; tres capas: (dos de tejido no tejido y una intermedia de microfibras),Elástico resistente de 4 hilos plano, Tela antialérgica.</t>
  </si>
  <si>
    <t>Guante en Látex 100% natural, calibre 35, longitud 29,5, peso 42 gramos. En la palma de la mano tiene labrado especial  que evita que los objetos se resbalen, fáciles de quitar y colocar, es anatómico, tolla en la manga.</t>
  </si>
  <si>
    <t>Guante en palma con material en vaqueta, fabricados con carnaza  flexible, (carnaza curtida al cromo y vaqueta).Talla única de 14".  Con refuerzo adicional en la pinza (entre dedos índice y pulgar) garantizando mayor durabilidad y protección de las costuras.</t>
  </si>
  <si>
    <t>Guante en látex natural, en calibre 65, sin talco, resistente a soluciones de acido y blanqueadores.</t>
  </si>
  <si>
    <t>Guantes para manipulación de material con bordes filosos, caliente, máquinas, proyecciones de soldaduras y partículas incandescentes. De Carnaza de primera calidad, altamente resistente a operaciones de soldadura, totalmente forrado en algodón, con costura interior y ribete sobre las mismas, 14 pulgadas. Con forro largo, fabricado en carnaza de res selección 90/10. Carnaza espesor de 1.4 a 1.6 mm. Franela de algodón 100%.Hilo de kevlar. Su forro interior de franela de algodón 100% (dulce abrigo). Largo de Guante : 35 cm + 5. Largo de palma:    20 cm + 5. Largo puño:  16 cm + 5. Ancho puño: 16 cm + 5.</t>
  </si>
  <si>
    <t xml:space="preserve">Guantes de látex. talla s,m,l,xl, cuentan con borde, su aql es de 1.5, son ambidiestros, no son estériles, son preentalcados con almidón, vienen en un empaque tipo dispensador. Látex de color azul ligeramente con polvo, lisos. Fabricados conforme a los estándares ASTM D3578 (01) y a la norma europea EN455 (01) “Requerimientos y Prueba de Testeo exentos de orificios. Manufacturado bajo QSR, GMP e ISO 9001:2000 como sistemas de manejo de Calidad, utilizando la aprobación de la FDA para uso alimentario. </t>
  </si>
  <si>
    <t>Guantes de nitrilo, calibre 8 tallas variadas color azul</t>
  </si>
  <si>
    <t xml:space="preserve">Guante de vinilo estériles , desechables, borde enrollado, tallas, s, m, l y xl, </t>
  </si>
  <si>
    <t>Guante tipo ingeniero en vaqueta; color amarillo largo, con ribete en muñeca.</t>
  </si>
  <si>
    <t xml:space="preserve">Guante en poliéster y recubrimiento de poliuretano, banda elástica en las muñecas para mayor ajuste, resistencia al rasgado, abrasión y sensibilidad táctil, referencia por tallas. Aprobado 3131 EN 388:2003       </t>
  </si>
  <si>
    <t>Guantes Estériles Talla 7 y 7 1/2. Guante de látex natural. Libre de polvo y con bajo contenido en polvo. Estériles mediante óxido de etileno.</t>
  </si>
  <si>
    <t>Guante de nitrilo talla S, M y L, calibre 8  color negro libre de polvo</t>
  </si>
  <si>
    <t>El humidificador de oxigeno esta compuesto por tapa, frasco y accesorios (tuerca, ducha, manguera y niple)</t>
  </si>
  <si>
    <t xml:space="preserve">Inmovilizadores fabricados con alma de aluminio translucida a rx maleable de 0.3mm de espesor y está revestido con una lámina de etilvinil acetato no reflexiva de 3 mm, tipo supportflex. medidas 11 x 100 cms. </t>
  </si>
  <si>
    <t>Jabón neutro liquido componentes de hidroxietil celulosa, hidróxido de potasio, laurileter sulfato de sodio, metilcloro de potasio, con diferentes fragancia y colorantes. Producto que no afecta la piel.</t>
  </si>
  <si>
    <t>Jeringas fabricadas en Policloruro de Vinilo  (PVC) grado médico. Certificadas con la norma ISO 7886-1:1993</t>
  </si>
  <si>
    <t>Jeringas de polipropileno traslucido, Cilindro: Cono de Acoplamiento (tres partes), Cuerpo del Cilindro, Alas de Sujeción Embolo: Pistón, Disco de Empuje, Escala Volumétrica. Aguja: acero inoxidable grado medico Jeringas de 5 cc y 10 CC</t>
  </si>
  <si>
    <t>Inmovilizadores, férulas maleables al cuerpo humano, para inmovilizar las extremidades superiores e inferiores del cuerpo humano, juego de mínimo cinco férulas inmovilizadoras maleables para adultos elaboradas en material hipo alérgico, con cierres ajustables en velcro y táctil. que contenga: Inmovilizador de mano. • Inmovilizador de pierna. • Inmovilizador de brazo y antebrazo. • Inmovilizador de pie y tobillo, Garantía de un (1) año</t>
  </si>
  <si>
    <t>Equipo De Nebulización Pediátrico con  manguera, mascarilla para nebulizador nube 3000 y un reservorio para la solución. Sistema utilizado para administrar aerosoles de tipo médico con tamaño menor a 3 micras mediante la inhalación directa, nebulizador y manguera lisa. Consta de una máscara para suministro de oxígeno con adaptador nasal, banda elástica para sujeción, manguera lisa de conexión para adaptador universal (micro nebulizador), con codo giratorio 360,  incentivo adaptable a los accesorios, bolsa de polietileno de baja densidad sellada conteniendo cada Und.</t>
  </si>
  <si>
    <t>Morral de 50cm  x 32cm  x 10 cm compuesto por  dos bolsillos, elaborado en lona y reata para cargar en hombros. Que contenga los siguientes elementos: 2 mantas térmicas, tapabocas desechable (4 cajas x 50 und), esparadrapo entre 2 a  2.5  pulgada (1 Und.),  esparadrapo entre 3  a 4 pulgada (1 Und.),  tijeras  de trauma  (1 Und.),  vendas elástica  de 2 pulgadas (2 Und), vendas elástica de 3 pulgadas (2 Und), vendas elástica  de 4 pulgadas (2 Und), vendas elástica de 5 pulgadas (2 Und), venda de tela triangular (2 Und), Juego de ferulas inmovilizadoras en cartón plast x 4 piezas, mascarilla de reanimación reusable ( 1 Und.) ( cuello brazo pierna y tobillo )</t>
  </si>
  <si>
    <t>Juego de Botiquín Riñonera, hecho en lona con reata para la sujeción alrededor de la pierna y la cintura, cuenta con 1 bolsillo interno y 3 bolsillos externos para la acomodación de artículos. Este se entrega con dotación básica de 18 elementos como lo son: 1 Gel antibacterial 50 ml, 1 cuello ortopédico, 500ml de solución salina, 10 tapabocas,1 bisturí, 10 pares de guantes quirúrgicos, 1 pito, 1 briket, 3 Micropores de 1x 10 yardas, 10 sobres de gasas de 5x5 cm, 5 vendas elásticas de 6x6 yardas, 10 baja lenguas, caja x 100 curas, caja x 80 copitos, 1 paq. x 10 toallas higiénicas, 1 caja x 3 preservativos. Cuenta con medidas de Medidas: 33.5 cm de alto * 25 cm de ancho * 5.5 cm de frente</t>
  </si>
  <si>
    <t xml:space="preserve">Mascara de Venturi con manguera acanalada para oxígeno, manguera corrugada de 15 cm, 6 concentradores de oxígeno y con adaptador para nebulización. Adulto </t>
  </si>
  <si>
    <t>Mascara de Venturi con manguera acanalada para oxígeno, manguera corrugada de 15 cm, 6 concentradores de oxígeno y con adaptador para nebulización. Pediátrico</t>
  </si>
  <si>
    <t>Juego de Nebulización Para Adulto con manguera, mascarilla para nebulizador nube 3000 y un reservorio para la solución. Sistema utilizado para administrar aerosoles de tipo médico con tamaño menor a 3 micras mediante la inhalación directa. Consta de una máscara para suministro de oxígeno con adaptador nasal, banda elástica para sujeción, manguera lisa de conexión para adaptador universal (micro nebulizador), codo giratorio 360,  incentivo adaptable a los accesorios, bolsa de polietileno de baja densidad sellada conteniendo cada Und.</t>
  </si>
  <si>
    <t>Lancetas de seguridad estéril de un solo uso para la extracción de muestras de sangre capilar. Punto plano de tri-cartabón. Tamaño de la aguja 30G. Profundidad de penetración 1.8 mm. con fecha de vencimiento superior a 2 años.</t>
  </si>
  <si>
    <t>Par de Mangas 100% de Kevlar, con ranura en el pulgar. Componentes y construcción: fibra de kevlar y poliéster. Posee hoyo en el dedo pulgar</t>
  </si>
  <si>
    <t>Par de Mangas para proteger el antebrazo y brazo  del trabajador de la proyección de chispas o partículas incandescentes producto de trabajos en caliente. Con cinta y hebilla que permita asegurar a nivel de espalda alta-cuello. Fabricadas en carnaza de primera calidad con tiras ajustables para mayor seguridad, de 15″ de largo. Banda elástica ajustable a la muñeca</t>
  </si>
  <si>
    <t>Careta soldar mascara fotosensible automática de tiempo de oscurecimiento 0,000033 seg para nivel entre 9 a13 de oscuridad, material termoplástico, área de visibilidad 98x43mm, protección UV/RI hasta DIN 16, certificada EN 379:2009-07, peso entre 519 a 523gm</t>
  </si>
  <si>
    <t>La mascarilla auto filtrante KN95 es un elemento de protección personal, capaz de filtrar el 95 % de partículas con un tamaño mayor a 0,3 μm. Ideal para la protección contra partículas no basadas en aceite como las resultantes de incendios forestales, contami- nación atmosférica PM 2.5, erupciones volcánicas o bioaerosoles (p. ej., virus).  Eficiencia de filtrado: &gt; 95 %.Cantidad de capas 5.Estilo de sujeción  Orejas.</t>
  </si>
  <si>
    <t>Tapabocas desechable de 3 capas con registro INVIMA, agarre elástico para los oídos de polipropileno.</t>
  </si>
  <si>
    <t>Mascarillas de reanimación, portable, plegable. Resistencia menor a 4.5cm H2O. Válvula unidireccional que minimiza el riesgo de contaminación.
Libre de látex, Desechable. Con certificación ANMAT y filtrete 3M. norma NIOSH.</t>
  </si>
  <si>
    <t>Anclaje portátil de doble argolla de 1 m.Certificado bajo Normas ANSI Z359.18 - 2017 / ANSI A1032 - 2012.</t>
  </si>
  <si>
    <t>Overol Fabricado en tela PVC con soporte textil de poliéster, Traje impermeable de una pieza, 100% termo sellado y Ligero y Resistencia al agua. Diferentes tallas.</t>
  </si>
  <si>
    <t xml:space="preserve">Baja lengual, paletas en madera para aplicación de productos de uso cosmético y facial. </t>
  </si>
  <si>
    <t>Papel crepado grado médico color azul o verde especial para esterilización con repelencia al agua, resistencia a altas presiones, humedad y barrera efectiva a los microorganismos y permeable al agente esterilizante, debe cumplir con las normas de calidad Internacionales: ISO 11607-1 y EN 868-2  y ser elaborado en una planta con certificaciones ISO 9001, ISO 14001 and BS OHSAS 18001. Rollo 600mm x 50mt</t>
  </si>
  <si>
    <t xml:space="preserve">Bolsa por un Par de Polainas elaboradas en tela 30-35 grms descartable y resistente. De color azul, de medida estándar, permite mayor confort y cobertura. Sistema elástico en la base con sellado por ultrasonido para mayor firmeza, resistencia y ajuste de medidas: 40 x 17 cms. </t>
  </si>
  <si>
    <t>Antiséptico, desinfectante principio activo povidona yodada, microbicida de acción inmediata y prolongada contra bacterias, virus y hongos, resultante de la combinación de la yodo polivinilo con agentes tenso activos,.  Frasco x 120 ml</t>
  </si>
  <si>
    <t>Par de Pretales o Cuerda en Kernmantle estática de 13 mm estática de 10.500 lb, cuenta con una cubierta de poliéster sobre el núcleo de Nylon con bandas de caucho reforzado y cuero en sus extremos.</t>
  </si>
  <si>
    <t>Tapones auditivos con cordón vinilo azul, reutilizables, material ABS polímero amarillo suave lavable, tres membranas sellan para un NRR de 25Db, presentación en bolsila Ziploc. Certificados ANSI S3,19.</t>
  </si>
  <si>
    <t>Protector auditivo tipo copa para insertar al casco NRR 25db, cero metales, ensamble fácil a presión en ranura lateral de casco.</t>
  </si>
  <si>
    <t xml:space="preserve">Sabana desechable elaborada en tela no tejida 100% polipropileno. Planas resortadas. Medidas: 2.00 X 0.80mt, con elástico en los extremos para un perfecto ajuste. </t>
  </si>
  <si>
    <t xml:space="preserve">Tubo transparente con embudo verde en su parte superior, de plástico PVC de grado medico atóxico libre de látex, biocompatible, antiadherente de un solo uso para drenaje de orina o fluidos corporales                                                                       Calibre # 12-14                                                                                   </t>
  </si>
  <si>
    <t xml:space="preserve">Sonda foley vesical o Catéter delgado y flexible de látex natural, en uno de sus extremos esta dispuesto de un balón que se infla para fijar el catéter dentro de la uretra y en el otro extremo posee una conexión (leer slip)para unir a una bolsa de drenaje urinario.                                                      </t>
  </si>
  <si>
    <t xml:space="preserve">Sondas Vesicales Foley De 3 Vías De 18 Fr,  látex natural, revestido de silicona Con balón de látex que esta diseñado para conservar su forma con buena concentricidad e hipo alergénico. </t>
  </si>
  <si>
    <t>Sondas nasogástricas de nutrición enteral de 12 french de aproximadamente 109 cm. En Poliuretano radiopaco, termo sensible, Doble puerto conector Y Con guía
 Punta con peso con Marcas numéricas cada 5 cm y 4 Orificios de salida</t>
  </si>
  <si>
    <t xml:space="preserve"> Soporte o funda para agujas de recolección de sangre con empate tipo rosca, con soporte y adaptador de transferencia, para toma de muestras con aguja múltiple.</t>
  </si>
  <si>
    <t>Solución estéril inyectable intravenosa de cloruro de sodio al 0,9% (p/v) en agua en presentación de bolsa de 100 ml</t>
  </si>
  <si>
    <t>Solución estéril inyectable intravenosa de cloruro de sodio al 0,9% (p/v) en agua en presentación de bolsa de 500 ml</t>
  </si>
  <si>
    <t>Accesorios para monitores o medidores de glucosa, Tirillas Gluco Quick de esta referencia dado que se cuenta con el equipo glucómetro Gluco Quick y solo funciona con estas tirillas con fecha de vencimiento superior a dos años. según marca (glucoquick d40/v30/g30/g31/g71 tirilla de prueba para glucosa)</t>
  </si>
  <si>
    <t xml:space="preserve">Toalla de manos de papel Natural triple hoja. Extra absorbente, resistente y suave. Con hojas intercaladas y dobladas en . Tamaño 21*24 cm </t>
  </si>
  <si>
    <t>Toallita antiséptica impregnada de alcohol isopropilico al 70 % esterilizado, paño de buena textura y absorción, para uso externo.</t>
  </si>
  <si>
    <t>Tubo de vidrio al vacío con un tapón de plástico blando, su interior es estéril, de un solo uso, irrompible, transparente para muestras de suero, plasma y sangre. Tubos de diferentes colores de tapa como tubo con tapa roja sin aditivos, tubo tapa celeste con citrato de Sodio, tubo naranja con activador de coagulo, tubo amarillo con gel y activador de coagulo, tubo verde con heparina de sodio / Heparina de litio y tubo lila con gel y EDTA .K2.</t>
  </si>
  <si>
    <t>Venda elástica, Fabricada con caucho en filamentos y poliéster crudo sin compactar color blanco, con una elongación del 220% suave al tacto, con prensilla de sujeción plástica.
Rollo 2" por 5 Yardas, 3" por 5 Yardas, 4" por 5 Yardas, 6" por 5 Yardas.</t>
  </si>
  <si>
    <t xml:space="preserve">Fajas de yeso tipo vendas de 6 pulgadas por 5 yardas. ancho: aprox 15.2 centímetros largo: aprox 4.5 metros. Con adecuado nivel de cremosidad. </t>
  </si>
  <si>
    <t>Vendas elásticas en rollo por 4 cm ancho por 5 yardas</t>
  </si>
  <si>
    <t>Caja x 100 Unid.</t>
  </si>
  <si>
    <t>Frasco x 500 ml</t>
  </si>
  <si>
    <t>Lb</t>
  </si>
  <si>
    <t xml:space="preserve">Galón </t>
  </si>
  <si>
    <t>Tubo x 50 Gr</t>
  </si>
  <si>
    <t>Caja x 5 Unid.</t>
  </si>
  <si>
    <t>Paquete x 10 unidades</t>
  </si>
  <si>
    <t xml:space="preserve"> Bolsa x 25 Unid.</t>
  </si>
  <si>
    <t xml:space="preserve">Caja x 50 Unid. </t>
  </si>
  <si>
    <t>Caja x 12 rollos</t>
  </si>
  <si>
    <t>Caja x 6 rollos</t>
  </si>
  <si>
    <t>Rollo x 50 mt</t>
  </si>
  <si>
    <t>Rollo x 500 mt</t>
  </si>
  <si>
    <t>Bolsa x 500 cc</t>
  </si>
  <si>
    <t>Paquete x 5 Unid.</t>
  </si>
  <si>
    <t>Frasco x 500 Gr</t>
  </si>
  <si>
    <t>Caja x 50 sobres</t>
  </si>
  <si>
    <t>Rollo x 100 Yardas</t>
  </si>
  <si>
    <t xml:space="preserve"> Rollo 10 mt</t>
  </si>
  <si>
    <t xml:space="preserve"> Bolsa x 100 Unid.</t>
  </si>
  <si>
    <t>Caja x 50 Par</t>
  </si>
  <si>
    <t>Caja x 50 Unid.</t>
  </si>
  <si>
    <t>Bolsa x 20 Unid.</t>
  </si>
  <si>
    <t>Paquete x 50 Unid.</t>
  </si>
  <si>
    <t>Frasco x 120 ml</t>
  </si>
  <si>
    <t>Caja x 20 Unid.</t>
  </si>
  <si>
    <t>Bolsa x 100 ml</t>
  </si>
  <si>
    <t>Bolsa x 500 ml</t>
  </si>
  <si>
    <t>Paquete x 150 hojas</t>
  </si>
  <si>
    <t>Rollo 4 x 5 yardas</t>
  </si>
  <si>
    <t>Mt</t>
  </si>
  <si>
    <t>Balde blanco plástico</t>
  </si>
  <si>
    <t>Bandeja artisan</t>
  </si>
  <si>
    <t>Bandeja ovalada con oreja plana  pequeña</t>
  </si>
  <si>
    <t>Barmat</t>
  </si>
  <si>
    <t>Bowl 1005,5 cc</t>
  </si>
  <si>
    <t xml:space="preserve">Bowl coupe </t>
  </si>
  <si>
    <t>Bowl de 372 cc</t>
  </si>
  <si>
    <t>Colador en acero inoxidable 21 cm malla fina</t>
  </si>
  <si>
    <t>Copa aperitivo alambic</t>
  </si>
  <si>
    <t xml:space="preserve">Cuchara bar disco </t>
  </si>
  <si>
    <t>Cuchara bar tipo lágrima</t>
  </si>
  <si>
    <t>Cuchara bar tridente</t>
  </si>
  <si>
    <t>Cuchara bar tridente full espiral</t>
  </si>
  <si>
    <t>Escurridor con Bandeja</t>
  </si>
  <si>
    <t>Lanilla blanca</t>
  </si>
  <si>
    <t>Macerador acero inoxidable</t>
  </si>
  <si>
    <t>Pourer acero inoxidable</t>
  </si>
  <si>
    <t xml:space="preserve">Service barmat </t>
  </si>
  <si>
    <t>Taza actualite blanco 715 cc</t>
  </si>
  <si>
    <t>Toallas Desechables para Manicure</t>
  </si>
  <si>
    <t>Vaso desechable transparente 7 onzas</t>
  </si>
  <si>
    <t>Vaso desechable transparente 9 onzas</t>
  </si>
  <si>
    <t>und</t>
  </si>
  <si>
    <t>Rollo x 150 Unid</t>
  </si>
  <si>
    <t>Rollo x 80 Unid</t>
  </si>
  <si>
    <t>Balde plástico, redondo, con boquilla, de 12 litros, con mango resistente</t>
  </si>
  <si>
    <t xml:space="preserve">Material: porcelana. Color: rojo. Componentes y dimensiones: 1 bandeja a-c 36,4 x 13,9 cms.  Apto para lavavajillas. Apto para microondas en exposición no mayor a 3   minutos.  Aprobado para el uso con alimentos. </t>
  </si>
  <si>
    <t xml:space="preserve">Material: barro de chamba Tolima. Color:  negro. Componentes y dimensiones: 1bandeja ovalada con oreja plana pequeña #2 de 22x19 cm  </t>
  </si>
  <si>
    <t>Tapete para coctelera, tins y vasos de 77 cm de largo, 8.5 cms de ancho y 1 cm de alto; con capacidad para mas de 6 vasos. Hecho en caucho</t>
  </si>
  <si>
    <t xml:space="preserve">Material: porcelana. Color:  negro. Componentes y dimensiones: 1 bowl 1005.5cc color pluto reactivo. Apto para lavavajillas. Apto para microondas en exposición no mayor a 3   minutos. Aprobado para el uso con alimentos. </t>
  </si>
  <si>
    <t xml:space="preserve">Material: porcelana. Color:  mármol gris. Componentes y dimensiones: 1 bowl coupé 1194.8cc mármol gris. Apto para lavavajillas. Apto para microondas en exposición no mayor a 3   minutos. Aprobado para el uso con alimentos. </t>
  </si>
  <si>
    <t xml:space="preserve">Material: porcelana. Color: blanco. Componentes y dimensiones: 1 bowl cuadrado 445 cc actualite blanco. Apto para lavavajillas. Apto para microondas en exposición no mayor a 3   minutos. Aprobado para el uso con alimentos. </t>
  </si>
  <si>
    <t xml:space="preserve">Colador de alta calidad, material resistente y duradero, con malla fina, mango largo </t>
  </si>
  <si>
    <t>Copa de vidrio liso para tragos cortos o aperitivos, capacidad 2 onzas. Dimensiones: Diámetro: 4.3 cm Alto: 17 cm</t>
  </si>
  <si>
    <t>Cucharilla Bar o Spoon Bar con mango muy largo y con forma de espiral. Medida 40 cm</t>
  </si>
  <si>
    <t>Cucharilla Bar o Spoon Bar con mango muy largo y con forma de espiral. Medida 45 cm</t>
  </si>
  <si>
    <t>Cucharilla Bar o Spoon Bar con mango muy largo y con forma de espiral y terminación tipo disco que permite mezclar fácilmente los ingredientes dentro del vaso mezclador.
Medida 28,5 cm</t>
  </si>
  <si>
    <t>Escurridor Con Bandeja blanco. Material: Acero plastificado con bandeja plástica. 39 x 36 cm.</t>
  </si>
  <si>
    <t>Lanilla-Blanca</t>
  </si>
  <si>
    <t xml:space="preserve">Macerador o ablandador en acero inoxidable y punta de goma de 20,3 cm. </t>
  </si>
  <si>
    <t xml:space="preserve">Dosificador elaborado en acero inoxidable 304, está equipado con un corcho tipo goma, el pico es cónico y ligeramente curvado. Debido al pico estrecho, puede verter líquidos de forma controlada y lenta. Usado en botellas comunes </t>
  </si>
  <si>
    <t>Tapete para coctelera, tins y vasos de 45 cm de largo, 30 cms de ancho y 1 cm de alto. Hecho en caucho, evita que los cristales se resbalen.</t>
  </si>
  <si>
    <t>Material: porcelana. Color: blanco. Componentes y dimensiones: 1 taza 715 cc actulite blanco. Apto para lavavajillas. Apto para microondas en exposición no mayor a 3   minutos. Aprobado para el uso con alimentos.</t>
  </si>
  <si>
    <t>Toallas Desechables Para Manicure</t>
  </si>
  <si>
    <t>Vaso plástico transparente desechable sin tapa. El vaso debe cumplir con todas las especificaciones establecidas en la Norma Técnica Colombiana, NTC 3859,Capacidad: 7 Onzas</t>
  </si>
  <si>
    <t>Vaso plástico transparente desechable sin tapa. El vaso debe cumplir con todas las especificaciones establecidas en la Norma Técnica Colombiana, NTC 3859, . Capacidad: 9 Onzas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</si>
</sst>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_-* #,##0.00\ _€_-;\-* #,##0.00\ _€_-;_-* &quot;-&quot;??\ _€_-;_-@_-"/>
    <numFmt numFmtId="165" formatCode="_-* #,##0\ _€_-;\-* #,##0\ _€_-;_-* &quot;-&quot;??\ _€_-;_-@_-"/>
    <numFmt numFmtId="166" formatCode="_-* #,##0_-;\-* #,##0_-;_-* &quot;-&quot;??_-;_-@_-"/>
    <numFmt numFmtId="167" formatCode="0.0000%"/>
  </numFmts>
  <fonts count="10" x14ac:knownFonts="1">
    <font>
      <sz val="11"/>
      <color theme="1"/>
      <name val="Calibri"/>
      <family val="2"/>
      <scheme val="minor"/>
    </font>
    <font>
      <sz val="11"/>
      <color theme="1"/>
      <name val="Calibri"/>
      <family val="2"/>
      <scheme val="minor"/>
    </font>
    <font>
      <sz val="10"/>
      <color indexed="8"/>
      <name val="Calibri"/>
      <family val="2"/>
      <scheme val="minor"/>
    </font>
    <font>
      <sz val="11"/>
      <color indexed="8"/>
      <name val="Calibri"/>
      <family val="2"/>
    </font>
    <font>
      <b/>
      <sz val="10"/>
      <color indexed="8"/>
      <name val="Calibri"/>
      <family val="2"/>
      <scheme val="minor"/>
    </font>
    <font>
      <sz val="10"/>
      <name val="Calibri"/>
      <family val="2"/>
      <scheme val="minor"/>
    </font>
    <font>
      <sz val="10"/>
      <name val="Arial"/>
      <family val="2"/>
    </font>
    <font>
      <b/>
      <sz val="10"/>
      <name val="Calibri"/>
      <family val="2"/>
      <scheme val="minor"/>
    </font>
    <font>
      <sz val="10"/>
      <color theme="1"/>
      <name val="Calibri Light"/>
      <family val="2"/>
    </font>
    <font>
      <sz val="10"/>
      <name val="Calibri Light"/>
      <family val="2"/>
    </font>
  </fonts>
  <fills count="7">
    <fill>
      <patternFill patternType="none"/>
    </fill>
    <fill>
      <patternFill patternType="gray125"/>
    </fill>
    <fill>
      <patternFill patternType="solid">
        <fgColor theme="3" tint="0.79998168889431442"/>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s>
  <cellStyleXfs count="4">
    <xf numFmtId="0" fontId="0" fillId="0" borderId="0"/>
    <xf numFmtId="43" fontId="1" fillId="0" borderId="0" applyFont="0" applyFill="0" applyBorder="0" applyAlignment="0" applyProtection="0"/>
    <xf numFmtId="164" fontId="3" fillId="0" borderId="0" applyFont="0" applyFill="0" applyBorder="0" applyAlignment="0" applyProtection="0"/>
    <xf numFmtId="0" fontId="6" fillId="0" borderId="0"/>
  </cellStyleXfs>
  <cellXfs count="44">
    <xf numFmtId="0" fontId="0" fillId="0" borderId="0" xfId="0"/>
    <xf numFmtId="0" fontId="2" fillId="0" borderId="0" xfId="0" applyFont="1" applyAlignment="1">
      <alignment horizontal="center" vertical="center" wrapText="1"/>
    </xf>
    <xf numFmtId="165" fontId="2" fillId="0" borderId="0" xfId="2" applyNumberFormat="1" applyFont="1" applyFill="1" applyBorder="1" applyAlignment="1">
      <alignment horizontal="center" vertical="center" wrapText="1"/>
    </xf>
    <xf numFmtId="166" fontId="2" fillId="0" borderId="1" xfId="1" applyNumberFormat="1" applyFont="1" applyFill="1" applyBorder="1" applyAlignment="1">
      <alignment horizontal="center" vertical="center" wrapText="1"/>
    </xf>
    <xf numFmtId="165" fontId="2" fillId="0" borderId="1" xfId="2" applyNumberFormat="1" applyFont="1" applyFill="1" applyBorder="1" applyAlignment="1">
      <alignment horizontal="center" vertical="center" wrapText="1"/>
    </xf>
    <xf numFmtId="0" fontId="2" fillId="0" borderId="1" xfId="0" applyFont="1" applyBorder="1" applyAlignment="1">
      <alignment horizontal="center" vertical="center" wrapText="1"/>
    </xf>
    <xf numFmtId="167" fontId="2" fillId="2" borderId="1" xfId="0" applyNumberFormat="1" applyFont="1" applyFill="1" applyBorder="1" applyAlignment="1">
      <alignment horizontal="center" vertical="center" wrapText="1"/>
    </xf>
    <xf numFmtId="3" fontId="2" fillId="2" borderId="1" xfId="0" applyNumberFormat="1"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right" vertical="center" wrapText="1"/>
    </xf>
    <xf numFmtId="9" fontId="2" fillId="2" borderId="1" xfId="0" applyNumberFormat="1" applyFont="1" applyFill="1" applyBorder="1" applyAlignment="1">
      <alignment horizontal="center" vertical="center" wrapText="1"/>
    </xf>
    <xf numFmtId="166" fontId="2" fillId="0" borderId="0" xfId="1" applyNumberFormat="1" applyFont="1" applyFill="1" applyBorder="1" applyAlignment="1">
      <alignment horizontal="center" vertical="center" wrapText="1"/>
    </xf>
    <xf numFmtId="166" fontId="4" fillId="0" borderId="1" xfId="1" applyNumberFormat="1" applyFont="1" applyFill="1" applyBorder="1" applyAlignment="1">
      <alignment horizontal="center" vertical="center" wrapText="1"/>
    </xf>
    <xf numFmtId="166" fontId="4" fillId="0" borderId="0" xfId="1" applyNumberFormat="1" applyFont="1" applyFill="1" applyBorder="1" applyAlignment="1">
      <alignment vertical="center" wrapText="1"/>
    </xf>
    <xf numFmtId="166" fontId="2" fillId="3" borderId="1" xfId="1" applyNumberFormat="1" applyFont="1" applyFill="1" applyBorder="1" applyAlignment="1">
      <alignment horizontal="center" vertical="center" wrapText="1"/>
    </xf>
    <xf numFmtId="166" fontId="2" fillId="4" borderId="1" xfId="1" applyNumberFormat="1" applyFont="1" applyFill="1" applyBorder="1" applyAlignment="1">
      <alignment horizontal="center" vertical="center" wrapText="1"/>
    </xf>
    <xf numFmtId="166" fontId="2" fillId="5" borderId="1" xfId="1" applyNumberFormat="1" applyFont="1" applyFill="1" applyBorder="1" applyAlignment="1">
      <alignment horizontal="center" vertical="center" wrapText="1"/>
    </xf>
    <xf numFmtId="166" fontId="2" fillId="5" borderId="5" xfId="1" applyNumberFormat="1" applyFont="1" applyFill="1" applyBorder="1" applyAlignment="1">
      <alignment horizontal="center" vertical="center" wrapText="1"/>
    </xf>
    <xf numFmtId="3" fontId="2" fillId="0" borderId="0" xfId="0" applyNumberFormat="1" applyFont="1" applyAlignment="1">
      <alignment horizontal="center" vertical="center" wrapText="1"/>
    </xf>
    <xf numFmtId="166" fontId="2" fillId="4" borderId="1" xfId="0" applyNumberFormat="1" applyFont="1" applyFill="1" applyBorder="1" applyAlignment="1">
      <alignment horizontal="center" vertical="center" wrapText="1"/>
    </xf>
    <xf numFmtId="3" fontId="2" fillId="0" borderId="1" xfId="0" applyNumberFormat="1" applyFont="1" applyBorder="1" applyAlignment="1">
      <alignment horizontal="center" vertical="center" wrapText="1"/>
    </xf>
    <xf numFmtId="165" fontId="2" fillId="6" borderId="1" xfId="2"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1" xfId="3" applyFont="1" applyBorder="1" applyAlignment="1">
      <alignment horizontal="center" vertical="center" wrapText="1"/>
    </xf>
    <xf numFmtId="0" fontId="4" fillId="4" borderId="1" xfId="0" applyFont="1" applyFill="1" applyBorder="1" applyAlignment="1">
      <alignment horizontal="center" vertical="center" wrapText="1"/>
    </xf>
    <xf numFmtId="3" fontId="4" fillId="4" borderId="1" xfId="0" applyNumberFormat="1" applyFont="1" applyFill="1" applyBorder="1" applyAlignment="1">
      <alignment horizontal="center" vertical="center" wrapText="1"/>
    </xf>
    <xf numFmtId="165" fontId="4" fillId="4" borderId="1" xfId="2"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3" fontId="2" fillId="4" borderId="1" xfId="0" applyNumberFormat="1" applyFont="1" applyFill="1" applyBorder="1" applyAlignment="1">
      <alignment vertical="center" wrapText="1"/>
    </xf>
    <xf numFmtId="0" fontId="8" fillId="0" borderId="7" xfId="0" applyFont="1" applyBorder="1" applyAlignment="1">
      <alignment horizontal="center" vertical="center" wrapText="1"/>
    </xf>
    <xf numFmtId="0" fontId="9" fillId="0" borderId="7" xfId="0" applyFont="1" applyBorder="1" applyAlignment="1">
      <alignment vertical="center" wrapText="1"/>
    </xf>
    <xf numFmtId="0" fontId="9" fillId="0" borderId="8" xfId="0" applyFont="1" applyBorder="1" applyAlignment="1">
      <alignment horizontal="justify" vertical="center" wrapText="1"/>
    </xf>
    <xf numFmtId="0" fontId="4" fillId="0" borderId="3"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49" fontId="4"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49" fontId="4" fillId="4" borderId="6" xfId="0" applyNumberFormat="1" applyFont="1" applyFill="1" applyBorder="1" applyAlignment="1">
      <alignment horizontal="center" vertical="center" wrapText="1"/>
    </xf>
    <xf numFmtId="49" fontId="4" fillId="4" borderId="5" xfId="0" applyNumberFormat="1" applyFont="1" applyFill="1" applyBorder="1" applyAlignment="1">
      <alignment horizontal="center" vertical="center" wrapText="1"/>
    </xf>
    <xf numFmtId="166" fontId="4" fillId="2" borderId="3" xfId="1" applyNumberFormat="1" applyFont="1" applyFill="1" applyBorder="1" applyAlignment="1">
      <alignment horizontal="center" vertical="center" wrapText="1"/>
    </xf>
    <xf numFmtId="166" fontId="4" fillId="2" borderId="4" xfId="1" applyNumberFormat="1" applyFont="1" applyFill="1" applyBorder="1" applyAlignment="1">
      <alignment horizontal="center" vertical="center" wrapText="1"/>
    </xf>
    <xf numFmtId="166" fontId="4" fillId="2" borderId="2" xfId="1" applyNumberFormat="1" applyFont="1" applyFill="1" applyBorder="1" applyAlignment="1">
      <alignment horizontal="center" vertical="center" wrapText="1"/>
    </xf>
  </cellXfs>
  <cellStyles count="4">
    <cellStyle name="Millares" xfId="1" builtinId="3"/>
    <cellStyle name="Millares 3"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zoomScaleNormal="100" workbookViewId="0">
      <pane ySplit="2" topLeftCell="A3" activePane="bottomLeft" state="frozen"/>
      <selection activeCell="P71" sqref="P71"/>
      <selection pane="bottomLeft" activeCell="K1" sqref="K1:K1048576"/>
    </sheetView>
  </sheetViews>
  <sheetFormatPr baseColWidth="10" defaultColWidth="11.42578125" defaultRowHeight="12.75" x14ac:dyDescent="0.25"/>
  <cols>
    <col min="1" max="1" width="8.28515625" style="1" customWidth="1"/>
    <col min="2" max="2" width="10.28515625" style="1" customWidth="1"/>
    <col min="3" max="4" width="24.85546875" style="1" customWidth="1"/>
    <col min="5" max="5" width="11.42578125" style="1" customWidth="1"/>
    <col min="6" max="6" width="16.5703125" style="1" customWidth="1"/>
    <col min="7" max="7" width="10.85546875" style="1" hidden="1" customWidth="1"/>
    <col min="8" max="8" width="11.42578125" style="2" customWidth="1"/>
    <col min="9" max="9" width="11.42578125" style="1" hidden="1" customWidth="1"/>
    <col min="10" max="10" width="12.7109375" style="1" bestFit="1" customWidth="1"/>
    <col min="11" max="11" width="23" style="1" hidden="1" customWidth="1"/>
    <col min="12" max="12" width="36.85546875" style="1" customWidth="1"/>
    <col min="13" max="13" width="20.85546875" style="1" customWidth="1"/>
    <col min="14" max="214" width="11.42578125" style="1"/>
    <col min="215" max="215" width="8.28515625" style="1" customWidth="1"/>
    <col min="216" max="216" width="10.28515625" style="1" customWidth="1"/>
    <col min="217" max="217" width="33.85546875" style="1" customWidth="1"/>
    <col min="218" max="220" width="11.42578125" style="1" customWidth="1"/>
    <col min="221" max="221" width="14.28515625" style="1" customWidth="1"/>
    <col min="222" max="225" width="11.42578125" style="1" customWidth="1"/>
    <col min="226" max="226" width="12.7109375" style="1" customWidth="1"/>
    <col min="227" max="227" width="11.42578125" style="1" customWidth="1"/>
    <col min="228" max="228" width="13.28515625" style="1" customWidth="1"/>
    <col min="229" max="229" width="12.140625" style="1" customWidth="1"/>
    <col min="230" max="238" width="11.42578125" style="1" customWidth="1"/>
    <col min="239" max="239" width="12.7109375" style="1" customWidth="1"/>
    <col min="240" max="240" width="11.42578125" style="1" customWidth="1"/>
    <col min="241" max="241" width="14" style="1" customWidth="1"/>
    <col min="242" max="254" width="11.42578125" style="1"/>
    <col min="255" max="255" width="6.7109375" style="1" bestFit="1" customWidth="1"/>
    <col min="256" max="256" width="11.5703125" style="1" customWidth="1"/>
    <col min="257" max="257" width="12.85546875" style="1" customWidth="1"/>
    <col min="258" max="470" width="11.42578125" style="1"/>
    <col min="471" max="471" width="8.28515625" style="1" customWidth="1"/>
    <col min="472" max="472" width="10.28515625" style="1" customWidth="1"/>
    <col min="473" max="473" width="33.85546875" style="1" customWidth="1"/>
    <col min="474" max="476" width="11.42578125" style="1" customWidth="1"/>
    <col min="477" max="477" width="14.28515625" style="1" customWidth="1"/>
    <col min="478" max="481" width="11.42578125" style="1" customWidth="1"/>
    <col min="482" max="482" width="12.7109375" style="1" customWidth="1"/>
    <col min="483" max="483" width="11.42578125" style="1" customWidth="1"/>
    <col min="484" max="484" width="13.28515625" style="1" customWidth="1"/>
    <col min="485" max="485" width="12.140625" style="1" customWidth="1"/>
    <col min="486" max="494" width="11.42578125" style="1" customWidth="1"/>
    <col min="495" max="495" width="12.7109375" style="1" customWidth="1"/>
    <col min="496" max="496" width="11.42578125" style="1" customWidth="1"/>
    <col min="497" max="497" width="14" style="1" customWidth="1"/>
    <col min="498" max="510" width="11.42578125" style="1"/>
    <col min="511" max="511" width="6.7109375" style="1" bestFit="1" customWidth="1"/>
    <col min="512" max="512" width="11.5703125" style="1" customWidth="1"/>
    <col min="513" max="513" width="12.85546875" style="1" customWidth="1"/>
    <col min="514" max="726" width="11.42578125" style="1"/>
    <col min="727" max="727" width="8.28515625" style="1" customWidth="1"/>
    <col min="728" max="728" width="10.28515625" style="1" customWidth="1"/>
    <col min="729" max="729" width="33.85546875" style="1" customWidth="1"/>
    <col min="730" max="732" width="11.42578125" style="1" customWidth="1"/>
    <col min="733" max="733" width="14.28515625" style="1" customWidth="1"/>
    <col min="734" max="737" width="11.42578125" style="1" customWidth="1"/>
    <col min="738" max="738" width="12.7109375" style="1" customWidth="1"/>
    <col min="739" max="739" width="11.42578125" style="1" customWidth="1"/>
    <col min="740" max="740" width="13.28515625" style="1" customWidth="1"/>
    <col min="741" max="741" width="12.140625" style="1" customWidth="1"/>
    <col min="742" max="750" width="11.42578125" style="1" customWidth="1"/>
    <col min="751" max="751" width="12.7109375" style="1" customWidth="1"/>
    <col min="752" max="752" width="11.42578125" style="1" customWidth="1"/>
    <col min="753" max="753" width="14" style="1" customWidth="1"/>
    <col min="754" max="766" width="11.42578125" style="1"/>
    <col min="767" max="767" width="6.7109375" style="1" bestFit="1" customWidth="1"/>
    <col min="768" max="768" width="11.5703125" style="1" customWidth="1"/>
    <col min="769" max="769" width="12.85546875" style="1" customWidth="1"/>
    <col min="770" max="982" width="11.42578125" style="1"/>
    <col min="983" max="983" width="8.28515625" style="1" customWidth="1"/>
    <col min="984" max="984" width="10.28515625" style="1" customWidth="1"/>
    <col min="985" max="985" width="33.85546875" style="1" customWidth="1"/>
    <col min="986" max="988" width="11.42578125" style="1" customWidth="1"/>
    <col min="989" max="989" width="14.28515625" style="1" customWidth="1"/>
    <col min="990" max="993" width="11.42578125" style="1" customWidth="1"/>
    <col min="994" max="994" width="12.7109375" style="1" customWidth="1"/>
    <col min="995" max="995" width="11.42578125" style="1" customWidth="1"/>
    <col min="996" max="996" width="13.28515625" style="1" customWidth="1"/>
    <col min="997" max="997" width="12.140625" style="1" customWidth="1"/>
    <col min="998" max="1006" width="11.42578125" style="1" customWidth="1"/>
    <col min="1007" max="1007" width="12.7109375" style="1" customWidth="1"/>
    <col min="1008" max="1008" width="11.42578125" style="1" customWidth="1"/>
    <col min="1009" max="1009" width="14" style="1" customWidth="1"/>
    <col min="1010" max="1022" width="11.42578125" style="1"/>
    <col min="1023" max="1023" width="6.7109375" style="1" bestFit="1" customWidth="1"/>
    <col min="1024" max="1024" width="11.5703125" style="1" customWidth="1"/>
    <col min="1025" max="1025" width="12.85546875" style="1" customWidth="1"/>
    <col min="1026" max="1238" width="11.42578125" style="1"/>
    <col min="1239" max="1239" width="8.28515625" style="1" customWidth="1"/>
    <col min="1240" max="1240" width="10.28515625" style="1" customWidth="1"/>
    <col min="1241" max="1241" width="33.85546875" style="1" customWidth="1"/>
    <col min="1242" max="1244" width="11.42578125" style="1" customWidth="1"/>
    <col min="1245" max="1245" width="14.28515625" style="1" customWidth="1"/>
    <col min="1246" max="1249" width="11.42578125" style="1" customWidth="1"/>
    <col min="1250" max="1250" width="12.7109375" style="1" customWidth="1"/>
    <col min="1251" max="1251" width="11.42578125" style="1" customWidth="1"/>
    <col min="1252" max="1252" width="13.28515625" style="1" customWidth="1"/>
    <col min="1253" max="1253" width="12.140625" style="1" customWidth="1"/>
    <col min="1254" max="1262" width="11.42578125" style="1" customWidth="1"/>
    <col min="1263" max="1263" width="12.7109375" style="1" customWidth="1"/>
    <col min="1264" max="1264" width="11.42578125" style="1" customWidth="1"/>
    <col min="1265" max="1265" width="14" style="1" customWidth="1"/>
    <col min="1266" max="1278" width="11.42578125" style="1"/>
    <col min="1279" max="1279" width="6.7109375" style="1" bestFit="1" customWidth="1"/>
    <col min="1280" max="1280" width="11.5703125" style="1" customWidth="1"/>
    <col min="1281" max="1281" width="12.85546875" style="1" customWidth="1"/>
    <col min="1282" max="1494" width="11.42578125" style="1"/>
    <col min="1495" max="1495" width="8.28515625" style="1" customWidth="1"/>
    <col min="1496" max="1496" width="10.28515625" style="1" customWidth="1"/>
    <col min="1497" max="1497" width="33.85546875" style="1" customWidth="1"/>
    <col min="1498" max="1500" width="11.42578125" style="1" customWidth="1"/>
    <col min="1501" max="1501" width="14.28515625" style="1" customWidth="1"/>
    <col min="1502" max="1505" width="11.42578125" style="1" customWidth="1"/>
    <col min="1506" max="1506" width="12.7109375" style="1" customWidth="1"/>
    <col min="1507" max="1507" width="11.42578125" style="1" customWidth="1"/>
    <col min="1508" max="1508" width="13.28515625" style="1" customWidth="1"/>
    <col min="1509" max="1509" width="12.140625" style="1" customWidth="1"/>
    <col min="1510" max="1518" width="11.42578125" style="1" customWidth="1"/>
    <col min="1519" max="1519" width="12.7109375" style="1" customWidth="1"/>
    <col min="1520" max="1520" width="11.42578125" style="1" customWidth="1"/>
    <col min="1521" max="1521" width="14" style="1" customWidth="1"/>
    <col min="1522" max="1534" width="11.42578125" style="1"/>
    <col min="1535" max="1535" width="6.7109375" style="1" bestFit="1" customWidth="1"/>
    <col min="1536" max="1536" width="11.5703125" style="1" customWidth="1"/>
    <col min="1537" max="1537" width="12.85546875" style="1" customWidth="1"/>
    <col min="1538" max="1750" width="11.42578125" style="1"/>
    <col min="1751" max="1751" width="8.28515625" style="1" customWidth="1"/>
    <col min="1752" max="1752" width="10.28515625" style="1" customWidth="1"/>
    <col min="1753" max="1753" width="33.85546875" style="1" customWidth="1"/>
    <col min="1754" max="1756" width="11.42578125" style="1" customWidth="1"/>
    <col min="1757" max="1757" width="14.28515625" style="1" customWidth="1"/>
    <col min="1758" max="1761" width="11.42578125" style="1" customWidth="1"/>
    <col min="1762" max="1762" width="12.7109375" style="1" customWidth="1"/>
    <col min="1763" max="1763" width="11.42578125" style="1" customWidth="1"/>
    <col min="1764" max="1764" width="13.28515625" style="1" customWidth="1"/>
    <col min="1765" max="1765" width="12.140625" style="1" customWidth="1"/>
    <col min="1766" max="1774" width="11.42578125" style="1" customWidth="1"/>
    <col min="1775" max="1775" width="12.7109375" style="1" customWidth="1"/>
    <col min="1776" max="1776" width="11.42578125" style="1" customWidth="1"/>
    <col min="1777" max="1777" width="14" style="1" customWidth="1"/>
    <col min="1778" max="1790" width="11.42578125" style="1"/>
    <col min="1791" max="1791" width="6.7109375" style="1" bestFit="1" customWidth="1"/>
    <col min="1792" max="1792" width="11.5703125" style="1" customWidth="1"/>
    <col min="1793" max="1793" width="12.85546875" style="1" customWidth="1"/>
    <col min="1794" max="2006" width="11.42578125" style="1"/>
    <col min="2007" max="2007" width="8.28515625" style="1" customWidth="1"/>
    <col min="2008" max="2008" width="10.28515625" style="1" customWidth="1"/>
    <col min="2009" max="2009" width="33.85546875" style="1" customWidth="1"/>
    <col min="2010" max="2012" width="11.42578125" style="1" customWidth="1"/>
    <col min="2013" max="2013" width="14.28515625" style="1" customWidth="1"/>
    <col min="2014" max="2017" width="11.42578125" style="1" customWidth="1"/>
    <col min="2018" max="2018" width="12.7109375" style="1" customWidth="1"/>
    <col min="2019" max="2019" width="11.42578125" style="1" customWidth="1"/>
    <col min="2020" max="2020" width="13.28515625" style="1" customWidth="1"/>
    <col min="2021" max="2021" width="12.140625" style="1" customWidth="1"/>
    <col min="2022" max="2030" width="11.42578125" style="1" customWidth="1"/>
    <col min="2031" max="2031" width="12.7109375" style="1" customWidth="1"/>
    <col min="2032" max="2032" width="11.42578125" style="1" customWidth="1"/>
    <col min="2033" max="2033" width="14" style="1" customWidth="1"/>
    <col min="2034" max="2046" width="11.42578125" style="1"/>
    <col min="2047" max="2047" width="6.7109375" style="1" bestFit="1" customWidth="1"/>
    <col min="2048" max="2048" width="11.5703125" style="1" customWidth="1"/>
    <col min="2049" max="2049" width="12.85546875" style="1" customWidth="1"/>
    <col min="2050" max="2262" width="11.42578125" style="1"/>
    <col min="2263" max="2263" width="8.28515625" style="1" customWidth="1"/>
    <col min="2264" max="2264" width="10.28515625" style="1" customWidth="1"/>
    <col min="2265" max="2265" width="33.85546875" style="1" customWidth="1"/>
    <col min="2266" max="2268" width="11.42578125" style="1" customWidth="1"/>
    <col min="2269" max="2269" width="14.28515625" style="1" customWidth="1"/>
    <col min="2270" max="2273" width="11.42578125" style="1" customWidth="1"/>
    <col min="2274" max="2274" width="12.7109375" style="1" customWidth="1"/>
    <col min="2275" max="2275" width="11.42578125" style="1" customWidth="1"/>
    <col min="2276" max="2276" width="13.28515625" style="1" customWidth="1"/>
    <col min="2277" max="2277" width="12.140625" style="1" customWidth="1"/>
    <col min="2278" max="2286" width="11.42578125" style="1" customWidth="1"/>
    <col min="2287" max="2287" width="12.7109375" style="1" customWidth="1"/>
    <col min="2288" max="2288" width="11.42578125" style="1" customWidth="1"/>
    <col min="2289" max="2289" width="14" style="1" customWidth="1"/>
    <col min="2290" max="2302" width="11.42578125" style="1"/>
    <col min="2303" max="2303" width="6.7109375" style="1" bestFit="1" customWidth="1"/>
    <col min="2304" max="2304" width="11.5703125" style="1" customWidth="1"/>
    <col min="2305" max="2305" width="12.85546875" style="1" customWidth="1"/>
    <col min="2306" max="2518" width="11.42578125" style="1"/>
    <col min="2519" max="2519" width="8.28515625" style="1" customWidth="1"/>
    <col min="2520" max="2520" width="10.28515625" style="1" customWidth="1"/>
    <col min="2521" max="2521" width="33.85546875" style="1" customWidth="1"/>
    <col min="2522" max="2524" width="11.42578125" style="1" customWidth="1"/>
    <col min="2525" max="2525" width="14.28515625" style="1" customWidth="1"/>
    <col min="2526" max="2529" width="11.42578125" style="1" customWidth="1"/>
    <col min="2530" max="2530" width="12.7109375" style="1" customWidth="1"/>
    <col min="2531" max="2531" width="11.42578125" style="1" customWidth="1"/>
    <col min="2532" max="2532" width="13.28515625" style="1" customWidth="1"/>
    <col min="2533" max="2533" width="12.140625" style="1" customWidth="1"/>
    <col min="2534" max="2542" width="11.42578125" style="1" customWidth="1"/>
    <col min="2543" max="2543" width="12.7109375" style="1" customWidth="1"/>
    <col min="2544" max="2544" width="11.42578125" style="1" customWidth="1"/>
    <col min="2545" max="2545" width="14" style="1" customWidth="1"/>
    <col min="2546" max="2558" width="11.42578125" style="1"/>
    <col min="2559" max="2559" width="6.7109375" style="1" bestFit="1" customWidth="1"/>
    <col min="2560" max="2560" width="11.5703125" style="1" customWidth="1"/>
    <col min="2561" max="2561" width="12.85546875" style="1" customWidth="1"/>
    <col min="2562" max="2774" width="11.42578125" style="1"/>
    <col min="2775" max="2775" width="8.28515625" style="1" customWidth="1"/>
    <col min="2776" max="2776" width="10.28515625" style="1" customWidth="1"/>
    <col min="2777" max="2777" width="33.85546875" style="1" customWidth="1"/>
    <col min="2778" max="2780" width="11.42578125" style="1" customWidth="1"/>
    <col min="2781" max="2781" width="14.28515625" style="1" customWidth="1"/>
    <col min="2782" max="2785" width="11.42578125" style="1" customWidth="1"/>
    <col min="2786" max="2786" width="12.7109375" style="1" customWidth="1"/>
    <col min="2787" max="2787" width="11.42578125" style="1" customWidth="1"/>
    <col min="2788" max="2788" width="13.28515625" style="1" customWidth="1"/>
    <col min="2789" max="2789" width="12.140625" style="1" customWidth="1"/>
    <col min="2790" max="2798" width="11.42578125" style="1" customWidth="1"/>
    <col min="2799" max="2799" width="12.7109375" style="1" customWidth="1"/>
    <col min="2800" max="2800" width="11.42578125" style="1" customWidth="1"/>
    <col min="2801" max="2801" width="14" style="1" customWidth="1"/>
    <col min="2802" max="2814" width="11.42578125" style="1"/>
    <col min="2815" max="2815" width="6.7109375" style="1" bestFit="1" customWidth="1"/>
    <col min="2816" max="2816" width="11.5703125" style="1" customWidth="1"/>
    <col min="2817" max="2817" width="12.85546875" style="1" customWidth="1"/>
    <col min="2818" max="3030" width="11.42578125" style="1"/>
    <col min="3031" max="3031" width="8.28515625" style="1" customWidth="1"/>
    <col min="3032" max="3032" width="10.28515625" style="1" customWidth="1"/>
    <col min="3033" max="3033" width="33.85546875" style="1" customWidth="1"/>
    <col min="3034" max="3036" width="11.42578125" style="1" customWidth="1"/>
    <col min="3037" max="3037" width="14.28515625" style="1" customWidth="1"/>
    <col min="3038" max="3041" width="11.42578125" style="1" customWidth="1"/>
    <col min="3042" max="3042" width="12.7109375" style="1" customWidth="1"/>
    <col min="3043" max="3043" width="11.42578125" style="1" customWidth="1"/>
    <col min="3044" max="3044" width="13.28515625" style="1" customWidth="1"/>
    <col min="3045" max="3045" width="12.140625" style="1" customWidth="1"/>
    <col min="3046" max="3054" width="11.42578125" style="1" customWidth="1"/>
    <col min="3055" max="3055" width="12.7109375" style="1" customWidth="1"/>
    <col min="3056" max="3056" width="11.42578125" style="1" customWidth="1"/>
    <col min="3057" max="3057" width="14" style="1" customWidth="1"/>
    <col min="3058" max="3070" width="11.42578125" style="1"/>
    <col min="3071" max="3071" width="6.7109375" style="1" bestFit="1" customWidth="1"/>
    <col min="3072" max="3072" width="11.5703125" style="1" customWidth="1"/>
    <col min="3073" max="3073" width="12.85546875" style="1" customWidth="1"/>
    <col min="3074" max="3286" width="11.42578125" style="1"/>
    <col min="3287" max="3287" width="8.28515625" style="1" customWidth="1"/>
    <col min="3288" max="3288" width="10.28515625" style="1" customWidth="1"/>
    <col min="3289" max="3289" width="33.85546875" style="1" customWidth="1"/>
    <col min="3290" max="3292" width="11.42578125" style="1" customWidth="1"/>
    <col min="3293" max="3293" width="14.28515625" style="1" customWidth="1"/>
    <col min="3294" max="3297" width="11.42578125" style="1" customWidth="1"/>
    <col min="3298" max="3298" width="12.7109375" style="1" customWidth="1"/>
    <col min="3299" max="3299" width="11.42578125" style="1" customWidth="1"/>
    <col min="3300" max="3300" width="13.28515625" style="1" customWidth="1"/>
    <col min="3301" max="3301" width="12.140625" style="1" customWidth="1"/>
    <col min="3302" max="3310" width="11.42578125" style="1" customWidth="1"/>
    <col min="3311" max="3311" width="12.7109375" style="1" customWidth="1"/>
    <col min="3312" max="3312" width="11.42578125" style="1" customWidth="1"/>
    <col min="3313" max="3313" width="14" style="1" customWidth="1"/>
    <col min="3314" max="3326" width="11.42578125" style="1"/>
    <col min="3327" max="3327" width="6.7109375" style="1" bestFit="1" customWidth="1"/>
    <col min="3328" max="3328" width="11.5703125" style="1" customWidth="1"/>
    <col min="3329" max="3329" width="12.85546875" style="1" customWidth="1"/>
    <col min="3330" max="3542" width="11.42578125" style="1"/>
    <col min="3543" max="3543" width="8.28515625" style="1" customWidth="1"/>
    <col min="3544" max="3544" width="10.28515625" style="1" customWidth="1"/>
    <col min="3545" max="3545" width="33.85546875" style="1" customWidth="1"/>
    <col min="3546" max="3548" width="11.42578125" style="1" customWidth="1"/>
    <col min="3549" max="3549" width="14.28515625" style="1" customWidth="1"/>
    <col min="3550" max="3553" width="11.42578125" style="1" customWidth="1"/>
    <col min="3554" max="3554" width="12.7109375" style="1" customWidth="1"/>
    <col min="3555" max="3555" width="11.42578125" style="1" customWidth="1"/>
    <col min="3556" max="3556" width="13.28515625" style="1" customWidth="1"/>
    <col min="3557" max="3557" width="12.140625" style="1" customWidth="1"/>
    <col min="3558" max="3566" width="11.42578125" style="1" customWidth="1"/>
    <col min="3567" max="3567" width="12.7109375" style="1" customWidth="1"/>
    <col min="3568" max="3568" width="11.42578125" style="1" customWidth="1"/>
    <col min="3569" max="3569" width="14" style="1" customWidth="1"/>
    <col min="3570" max="3582" width="11.42578125" style="1"/>
    <col min="3583" max="3583" width="6.7109375" style="1" bestFit="1" customWidth="1"/>
    <col min="3584" max="3584" width="11.5703125" style="1" customWidth="1"/>
    <col min="3585" max="3585" width="12.85546875" style="1" customWidth="1"/>
    <col min="3586" max="3798" width="11.42578125" style="1"/>
    <col min="3799" max="3799" width="8.28515625" style="1" customWidth="1"/>
    <col min="3800" max="3800" width="10.28515625" style="1" customWidth="1"/>
    <col min="3801" max="3801" width="33.85546875" style="1" customWidth="1"/>
    <col min="3802" max="3804" width="11.42578125" style="1" customWidth="1"/>
    <col min="3805" max="3805" width="14.28515625" style="1" customWidth="1"/>
    <col min="3806" max="3809" width="11.42578125" style="1" customWidth="1"/>
    <col min="3810" max="3810" width="12.7109375" style="1" customWidth="1"/>
    <col min="3811" max="3811" width="11.42578125" style="1" customWidth="1"/>
    <col min="3812" max="3812" width="13.28515625" style="1" customWidth="1"/>
    <col min="3813" max="3813" width="12.140625" style="1" customWidth="1"/>
    <col min="3814" max="3822" width="11.42578125" style="1" customWidth="1"/>
    <col min="3823" max="3823" width="12.7109375" style="1" customWidth="1"/>
    <col min="3824" max="3824" width="11.42578125" style="1" customWidth="1"/>
    <col min="3825" max="3825" width="14" style="1" customWidth="1"/>
    <col min="3826" max="3838" width="11.42578125" style="1"/>
    <col min="3839" max="3839" width="6.7109375" style="1" bestFit="1" customWidth="1"/>
    <col min="3840" max="3840" width="11.5703125" style="1" customWidth="1"/>
    <col min="3841" max="3841" width="12.85546875" style="1" customWidth="1"/>
    <col min="3842" max="4054" width="11.42578125" style="1"/>
    <col min="4055" max="4055" width="8.28515625" style="1" customWidth="1"/>
    <col min="4056" max="4056" width="10.28515625" style="1" customWidth="1"/>
    <col min="4057" max="4057" width="33.85546875" style="1" customWidth="1"/>
    <col min="4058" max="4060" width="11.42578125" style="1" customWidth="1"/>
    <col min="4061" max="4061" width="14.28515625" style="1" customWidth="1"/>
    <col min="4062" max="4065" width="11.42578125" style="1" customWidth="1"/>
    <col min="4066" max="4066" width="12.7109375" style="1" customWidth="1"/>
    <col min="4067" max="4067" width="11.42578125" style="1" customWidth="1"/>
    <col min="4068" max="4068" width="13.28515625" style="1" customWidth="1"/>
    <col min="4069" max="4069" width="12.140625" style="1" customWidth="1"/>
    <col min="4070" max="4078" width="11.42578125" style="1" customWidth="1"/>
    <col min="4079" max="4079" width="12.7109375" style="1" customWidth="1"/>
    <col min="4080" max="4080" width="11.42578125" style="1" customWidth="1"/>
    <col min="4081" max="4081" width="14" style="1" customWidth="1"/>
    <col min="4082" max="4094" width="11.42578125" style="1"/>
    <col min="4095" max="4095" width="6.7109375" style="1" bestFit="1" customWidth="1"/>
    <col min="4096" max="4096" width="11.5703125" style="1" customWidth="1"/>
    <col min="4097" max="4097" width="12.85546875" style="1" customWidth="1"/>
    <col min="4098" max="4310" width="11.42578125" style="1"/>
    <col min="4311" max="4311" width="8.28515625" style="1" customWidth="1"/>
    <col min="4312" max="4312" width="10.28515625" style="1" customWidth="1"/>
    <col min="4313" max="4313" width="33.85546875" style="1" customWidth="1"/>
    <col min="4314" max="4316" width="11.42578125" style="1" customWidth="1"/>
    <col min="4317" max="4317" width="14.28515625" style="1" customWidth="1"/>
    <col min="4318" max="4321" width="11.42578125" style="1" customWidth="1"/>
    <col min="4322" max="4322" width="12.7109375" style="1" customWidth="1"/>
    <col min="4323" max="4323" width="11.42578125" style="1" customWidth="1"/>
    <col min="4324" max="4324" width="13.28515625" style="1" customWidth="1"/>
    <col min="4325" max="4325" width="12.140625" style="1" customWidth="1"/>
    <col min="4326" max="4334" width="11.42578125" style="1" customWidth="1"/>
    <col min="4335" max="4335" width="12.7109375" style="1" customWidth="1"/>
    <col min="4336" max="4336" width="11.42578125" style="1" customWidth="1"/>
    <col min="4337" max="4337" width="14" style="1" customWidth="1"/>
    <col min="4338" max="4350" width="11.42578125" style="1"/>
    <col min="4351" max="4351" width="6.7109375" style="1" bestFit="1" customWidth="1"/>
    <col min="4352" max="4352" width="11.5703125" style="1" customWidth="1"/>
    <col min="4353" max="4353" width="12.85546875" style="1" customWidth="1"/>
    <col min="4354" max="4566" width="11.42578125" style="1"/>
    <col min="4567" max="4567" width="8.28515625" style="1" customWidth="1"/>
    <col min="4568" max="4568" width="10.28515625" style="1" customWidth="1"/>
    <col min="4569" max="4569" width="33.85546875" style="1" customWidth="1"/>
    <col min="4570" max="4572" width="11.42578125" style="1" customWidth="1"/>
    <col min="4573" max="4573" width="14.28515625" style="1" customWidth="1"/>
    <col min="4574" max="4577" width="11.42578125" style="1" customWidth="1"/>
    <col min="4578" max="4578" width="12.7109375" style="1" customWidth="1"/>
    <col min="4579" max="4579" width="11.42578125" style="1" customWidth="1"/>
    <col min="4580" max="4580" width="13.28515625" style="1" customWidth="1"/>
    <col min="4581" max="4581" width="12.140625" style="1" customWidth="1"/>
    <col min="4582" max="4590" width="11.42578125" style="1" customWidth="1"/>
    <col min="4591" max="4591" width="12.7109375" style="1" customWidth="1"/>
    <col min="4592" max="4592" width="11.42578125" style="1" customWidth="1"/>
    <col min="4593" max="4593" width="14" style="1" customWidth="1"/>
    <col min="4594" max="4606" width="11.42578125" style="1"/>
    <col min="4607" max="4607" width="6.7109375" style="1" bestFit="1" customWidth="1"/>
    <col min="4608" max="4608" width="11.5703125" style="1" customWidth="1"/>
    <col min="4609" max="4609" width="12.85546875" style="1" customWidth="1"/>
    <col min="4610" max="4822" width="11.42578125" style="1"/>
    <col min="4823" max="4823" width="8.28515625" style="1" customWidth="1"/>
    <col min="4824" max="4824" width="10.28515625" style="1" customWidth="1"/>
    <col min="4825" max="4825" width="33.85546875" style="1" customWidth="1"/>
    <col min="4826" max="4828" width="11.42578125" style="1" customWidth="1"/>
    <col min="4829" max="4829" width="14.28515625" style="1" customWidth="1"/>
    <col min="4830" max="4833" width="11.42578125" style="1" customWidth="1"/>
    <col min="4834" max="4834" width="12.7109375" style="1" customWidth="1"/>
    <col min="4835" max="4835" width="11.42578125" style="1" customWidth="1"/>
    <col min="4836" max="4836" width="13.28515625" style="1" customWidth="1"/>
    <col min="4837" max="4837" width="12.140625" style="1" customWidth="1"/>
    <col min="4838" max="4846" width="11.42578125" style="1" customWidth="1"/>
    <col min="4847" max="4847" width="12.7109375" style="1" customWidth="1"/>
    <col min="4848" max="4848" width="11.42578125" style="1" customWidth="1"/>
    <col min="4849" max="4849" width="14" style="1" customWidth="1"/>
    <col min="4850" max="4862" width="11.42578125" style="1"/>
    <col min="4863" max="4863" width="6.7109375" style="1" bestFit="1" customWidth="1"/>
    <col min="4864" max="4864" width="11.5703125" style="1" customWidth="1"/>
    <col min="4865" max="4865" width="12.85546875" style="1" customWidth="1"/>
    <col min="4866" max="5078" width="11.42578125" style="1"/>
    <col min="5079" max="5079" width="8.28515625" style="1" customWidth="1"/>
    <col min="5080" max="5080" width="10.28515625" style="1" customWidth="1"/>
    <col min="5081" max="5081" width="33.85546875" style="1" customWidth="1"/>
    <col min="5082" max="5084" width="11.42578125" style="1" customWidth="1"/>
    <col min="5085" max="5085" width="14.28515625" style="1" customWidth="1"/>
    <col min="5086" max="5089" width="11.42578125" style="1" customWidth="1"/>
    <col min="5090" max="5090" width="12.7109375" style="1" customWidth="1"/>
    <col min="5091" max="5091" width="11.42578125" style="1" customWidth="1"/>
    <col min="5092" max="5092" width="13.28515625" style="1" customWidth="1"/>
    <col min="5093" max="5093" width="12.140625" style="1" customWidth="1"/>
    <col min="5094" max="5102" width="11.42578125" style="1" customWidth="1"/>
    <col min="5103" max="5103" width="12.7109375" style="1" customWidth="1"/>
    <col min="5104" max="5104" width="11.42578125" style="1" customWidth="1"/>
    <col min="5105" max="5105" width="14" style="1" customWidth="1"/>
    <col min="5106" max="5118" width="11.42578125" style="1"/>
    <col min="5119" max="5119" width="6.7109375" style="1" bestFit="1" customWidth="1"/>
    <col min="5120" max="5120" width="11.5703125" style="1" customWidth="1"/>
    <col min="5121" max="5121" width="12.85546875" style="1" customWidth="1"/>
    <col min="5122" max="5334" width="11.42578125" style="1"/>
    <col min="5335" max="5335" width="8.28515625" style="1" customWidth="1"/>
    <col min="5336" max="5336" width="10.28515625" style="1" customWidth="1"/>
    <col min="5337" max="5337" width="33.85546875" style="1" customWidth="1"/>
    <col min="5338" max="5340" width="11.42578125" style="1" customWidth="1"/>
    <col min="5341" max="5341" width="14.28515625" style="1" customWidth="1"/>
    <col min="5342" max="5345" width="11.42578125" style="1" customWidth="1"/>
    <col min="5346" max="5346" width="12.7109375" style="1" customWidth="1"/>
    <col min="5347" max="5347" width="11.42578125" style="1" customWidth="1"/>
    <col min="5348" max="5348" width="13.28515625" style="1" customWidth="1"/>
    <col min="5349" max="5349" width="12.140625" style="1" customWidth="1"/>
    <col min="5350" max="5358" width="11.42578125" style="1" customWidth="1"/>
    <col min="5359" max="5359" width="12.7109375" style="1" customWidth="1"/>
    <col min="5360" max="5360" width="11.42578125" style="1" customWidth="1"/>
    <col min="5361" max="5361" width="14" style="1" customWidth="1"/>
    <col min="5362" max="5374" width="11.42578125" style="1"/>
    <col min="5375" max="5375" width="6.7109375" style="1" bestFit="1" customWidth="1"/>
    <col min="5376" max="5376" width="11.5703125" style="1" customWidth="1"/>
    <col min="5377" max="5377" width="12.85546875" style="1" customWidth="1"/>
    <col min="5378" max="5590" width="11.42578125" style="1"/>
    <col min="5591" max="5591" width="8.28515625" style="1" customWidth="1"/>
    <col min="5592" max="5592" width="10.28515625" style="1" customWidth="1"/>
    <col min="5593" max="5593" width="33.85546875" style="1" customWidth="1"/>
    <col min="5594" max="5596" width="11.42578125" style="1" customWidth="1"/>
    <col min="5597" max="5597" width="14.28515625" style="1" customWidth="1"/>
    <col min="5598" max="5601" width="11.42578125" style="1" customWidth="1"/>
    <col min="5602" max="5602" width="12.7109375" style="1" customWidth="1"/>
    <col min="5603" max="5603" width="11.42578125" style="1" customWidth="1"/>
    <col min="5604" max="5604" width="13.28515625" style="1" customWidth="1"/>
    <col min="5605" max="5605" width="12.140625" style="1" customWidth="1"/>
    <col min="5606" max="5614" width="11.42578125" style="1" customWidth="1"/>
    <col min="5615" max="5615" width="12.7109375" style="1" customWidth="1"/>
    <col min="5616" max="5616" width="11.42578125" style="1" customWidth="1"/>
    <col min="5617" max="5617" width="14" style="1" customWidth="1"/>
    <col min="5618" max="5630" width="11.42578125" style="1"/>
    <col min="5631" max="5631" width="6.7109375" style="1" bestFit="1" customWidth="1"/>
    <col min="5632" max="5632" width="11.5703125" style="1" customWidth="1"/>
    <col min="5633" max="5633" width="12.85546875" style="1" customWidth="1"/>
    <col min="5634" max="5846" width="11.42578125" style="1"/>
    <col min="5847" max="5847" width="8.28515625" style="1" customWidth="1"/>
    <col min="5848" max="5848" width="10.28515625" style="1" customWidth="1"/>
    <col min="5849" max="5849" width="33.85546875" style="1" customWidth="1"/>
    <col min="5850" max="5852" width="11.42578125" style="1" customWidth="1"/>
    <col min="5853" max="5853" width="14.28515625" style="1" customWidth="1"/>
    <col min="5854" max="5857" width="11.42578125" style="1" customWidth="1"/>
    <col min="5858" max="5858" width="12.7109375" style="1" customWidth="1"/>
    <col min="5859" max="5859" width="11.42578125" style="1" customWidth="1"/>
    <col min="5860" max="5860" width="13.28515625" style="1" customWidth="1"/>
    <col min="5861" max="5861" width="12.140625" style="1" customWidth="1"/>
    <col min="5862" max="5870" width="11.42578125" style="1" customWidth="1"/>
    <col min="5871" max="5871" width="12.7109375" style="1" customWidth="1"/>
    <col min="5872" max="5872" width="11.42578125" style="1" customWidth="1"/>
    <col min="5873" max="5873" width="14" style="1" customWidth="1"/>
    <col min="5874" max="5886" width="11.42578125" style="1"/>
    <col min="5887" max="5887" width="6.7109375" style="1" bestFit="1" customWidth="1"/>
    <col min="5888" max="5888" width="11.5703125" style="1" customWidth="1"/>
    <col min="5889" max="5889" width="12.85546875" style="1" customWidth="1"/>
    <col min="5890" max="6102" width="11.42578125" style="1"/>
    <col min="6103" max="6103" width="8.28515625" style="1" customWidth="1"/>
    <col min="6104" max="6104" width="10.28515625" style="1" customWidth="1"/>
    <col min="6105" max="6105" width="33.85546875" style="1" customWidth="1"/>
    <col min="6106" max="6108" width="11.42578125" style="1" customWidth="1"/>
    <col min="6109" max="6109" width="14.28515625" style="1" customWidth="1"/>
    <col min="6110" max="6113" width="11.42578125" style="1" customWidth="1"/>
    <col min="6114" max="6114" width="12.7109375" style="1" customWidth="1"/>
    <col min="6115" max="6115" width="11.42578125" style="1" customWidth="1"/>
    <col min="6116" max="6116" width="13.28515625" style="1" customWidth="1"/>
    <col min="6117" max="6117" width="12.140625" style="1" customWidth="1"/>
    <col min="6118" max="6126" width="11.42578125" style="1" customWidth="1"/>
    <col min="6127" max="6127" width="12.7109375" style="1" customWidth="1"/>
    <col min="6128" max="6128" width="11.42578125" style="1" customWidth="1"/>
    <col min="6129" max="6129" width="14" style="1" customWidth="1"/>
    <col min="6130" max="6142" width="11.42578125" style="1"/>
    <col min="6143" max="6143" width="6.7109375" style="1" bestFit="1" customWidth="1"/>
    <col min="6144" max="6144" width="11.5703125" style="1" customWidth="1"/>
    <col min="6145" max="6145" width="12.85546875" style="1" customWidth="1"/>
    <col min="6146" max="6358" width="11.42578125" style="1"/>
    <col min="6359" max="6359" width="8.28515625" style="1" customWidth="1"/>
    <col min="6360" max="6360" width="10.28515625" style="1" customWidth="1"/>
    <col min="6361" max="6361" width="33.85546875" style="1" customWidth="1"/>
    <col min="6362" max="6364" width="11.42578125" style="1" customWidth="1"/>
    <col min="6365" max="6365" width="14.28515625" style="1" customWidth="1"/>
    <col min="6366" max="6369" width="11.42578125" style="1" customWidth="1"/>
    <col min="6370" max="6370" width="12.7109375" style="1" customWidth="1"/>
    <col min="6371" max="6371" width="11.42578125" style="1" customWidth="1"/>
    <col min="6372" max="6372" width="13.28515625" style="1" customWidth="1"/>
    <col min="6373" max="6373" width="12.140625" style="1" customWidth="1"/>
    <col min="6374" max="6382" width="11.42578125" style="1" customWidth="1"/>
    <col min="6383" max="6383" width="12.7109375" style="1" customWidth="1"/>
    <col min="6384" max="6384" width="11.42578125" style="1" customWidth="1"/>
    <col min="6385" max="6385" width="14" style="1" customWidth="1"/>
    <col min="6386" max="6398" width="11.42578125" style="1"/>
    <col min="6399" max="6399" width="6.7109375" style="1" bestFit="1" customWidth="1"/>
    <col min="6400" max="6400" width="11.5703125" style="1" customWidth="1"/>
    <col min="6401" max="6401" width="12.85546875" style="1" customWidth="1"/>
    <col min="6402" max="6614" width="11.42578125" style="1"/>
    <col min="6615" max="6615" width="8.28515625" style="1" customWidth="1"/>
    <col min="6616" max="6616" width="10.28515625" style="1" customWidth="1"/>
    <col min="6617" max="6617" width="33.85546875" style="1" customWidth="1"/>
    <col min="6618" max="6620" width="11.42578125" style="1" customWidth="1"/>
    <col min="6621" max="6621" width="14.28515625" style="1" customWidth="1"/>
    <col min="6622" max="6625" width="11.42578125" style="1" customWidth="1"/>
    <col min="6626" max="6626" width="12.7109375" style="1" customWidth="1"/>
    <col min="6627" max="6627" width="11.42578125" style="1" customWidth="1"/>
    <col min="6628" max="6628" width="13.28515625" style="1" customWidth="1"/>
    <col min="6629" max="6629" width="12.140625" style="1" customWidth="1"/>
    <col min="6630" max="6638" width="11.42578125" style="1" customWidth="1"/>
    <col min="6639" max="6639" width="12.7109375" style="1" customWidth="1"/>
    <col min="6640" max="6640" width="11.42578125" style="1" customWidth="1"/>
    <col min="6641" max="6641" width="14" style="1" customWidth="1"/>
    <col min="6642" max="6654" width="11.42578125" style="1"/>
    <col min="6655" max="6655" width="6.7109375" style="1" bestFit="1" customWidth="1"/>
    <col min="6656" max="6656" width="11.5703125" style="1" customWidth="1"/>
    <col min="6657" max="6657" width="12.85546875" style="1" customWidth="1"/>
    <col min="6658" max="6870" width="11.42578125" style="1"/>
    <col min="6871" max="6871" width="8.28515625" style="1" customWidth="1"/>
    <col min="6872" max="6872" width="10.28515625" style="1" customWidth="1"/>
    <col min="6873" max="6873" width="33.85546875" style="1" customWidth="1"/>
    <col min="6874" max="6876" width="11.42578125" style="1" customWidth="1"/>
    <col min="6877" max="6877" width="14.28515625" style="1" customWidth="1"/>
    <col min="6878" max="6881" width="11.42578125" style="1" customWidth="1"/>
    <col min="6882" max="6882" width="12.7109375" style="1" customWidth="1"/>
    <col min="6883" max="6883" width="11.42578125" style="1" customWidth="1"/>
    <col min="6884" max="6884" width="13.28515625" style="1" customWidth="1"/>
    <col min="6885" max="6885" width="12.140625" style="1" customWidth="1"/>
    <col min="6886" max="6894" width="11.42578125" style="1" customWidth="1"/>
    <col min="6895" max="6895" width="12.7109375" style="1" customWidth="1"/>
    <col min="6896" max="6896" width="11.42578125" style="1" customWidth="1"/>
    <col min="6897" max="6897" width="14" style="1" customWidth="1"/>
    <col min="6898" max="6910" width="11.42578125" style="1"/>
    <col min="6911" max="6911" width="6.7109375" style="1" bestFit="1" customWidth="1"/>
    <col min="6912" max="6912" width="11.5703125" style="1" customWidth="1"/>
    <col min="6913" max="6913" width="12.85546875" style="1" customWidth="1"/>
    <col min="6914" max="7126" width="11.42578125" style="1"/>
    <col min="7127" max="7127" width="8.28515625" style="1" customWidth="1"/>
    <col min="7128" max="7128" width="10.28515625" style="1" customWidth="1"/>
    <col min="7129" max="7129" width="33.85546875" style="1" customWidth="1"/>
    <col min="7130" max="7132" width="11.42578125" style="1" customWidth="1"/>
    <col min="7133" max="7133" width="14.28515625" style="1" customWidth="1"/>
    <col min="7134" max="7137" width="11.42578125" style="1" customWidth="1"/>
    <col min="7138" max="7138" width="12.7109375" style="1" customWidth="1"/>
    <col min="7139" max="7139" width="11.42578125" style="1" customWidth="1"/>
    <col min="7140" max="7140" width="13.28515625" style="1" customWidth="1"/>
    <col min="7141" max="7141" width="12.140625" style="1" customWidth="1"/>
    <col min="7142" max="7150" width="11.42578125" style="1" customWidth="1"/>
    <col min="7151" max="7151" width="12.7109375" style="1" customWidth="1"/>
    <col min="7152" max="7152" width="11.42578125" style="1" customWidth="1"/>
    <col min="7153" max="7153" width="14" style="1" customWidth="1"/>
    <col min="7154" max="7166" width="11.42578125" style="1"/>
    <col min="7167" max="7167" width="6.7109375" style="1" bestFit="1" customWidth="1"/>
    <col min="7168" max="7168" width="11.5703125" style="1" customWidth="1"/>
    <col min="7169" max="7169" width="12.85546875" style="1" customWidth="1"/>
    <col min="7170" max="7382" width="11.42578125" style="1"/>
    <col min="7383" max="7383" width="8.28515625" style="1" customWidth="1"/>
    <col min="7384" max="7384" width="10.28515625" style="1" customWidth="1"/>
    <col min="7385" max="7385" width="33.85546875" style="1" customWidth="1"/>
    <col min="7386" max="7388" width="11.42578125" style="1" customWidth="1"/>
    <col min="7389" max="7389" width="14.28515625" style="1" customWidth="1"/>
    <col min="7390" max="7393" width="11.42578125" style="1" customWidth="1"/>
    <col min="7394" max="7394" width="12.7109375" style="1" customWidth="1"/>
    <col min="7395" max="7395" width="11.42578125" style="1" customWidth="1"/>
    <col min="7396" max="7396" width="13.28515625" style="1" customWidth="1"/>
    <col min="7397" max="7397" width="12.140625" style="1" customWidth="1"/>
    <col min="7398" max="7406" width="11.42578125" style="1" customWidth="1"/>
    <col min="7407" max="7407" width="12.7109375" style="1" customWidth="1"/>
    <col min="7408" max="7408" width="11.42578125" style="1" customWidth="1"/>
    <col min="7409" max="7409" width="14" style="1" customWidth="1"/>
    <col min="7410" max="7422" width="11.42578125" style="1"/>
    <col min="7423" max="7423" width="6.7109375" style="1" bestFit="1" customWidth="1"/>
    <col min="7424" max="7424" width="11.5703125" style="1" customWidth="1"/>
    <col min="7425" max="7425" width="12.85546875" style="1" customWidth="1"/>
    <col min="7426" max="7638" width="11.42578125" style="1"/>
    <col min="7639" max="7639" width="8.28515625" style="1" customWidth="1"/>
    <col min="7640" max="7640" width="10.28515625" style="1" customWidth="1"/>
    <col min="7641" max="7641" width="33.85546875" style="1" customWidth="1"/>
    <col min="7642" max="7644" width="11.42578125" style="1" customWidth="1"/>
    <col min="7645" max="7645" width="14.28515625" style="1" customWidth="1"/>
    <col min="7646" max="7649" width="11.42578125" style="1" customWidth="1"/>
    <col min="7650" max="7650" width="12.7109375" style="1" customWidth="1"/>
    <col min="7651" max="7651" width="11.42578125" style="1" customWidth="1"/>
    <col min="7652" max="7652" width="13.28515625" style="1" customWidth="1"/>
    <col min="7653" max="7653" width="12.140625" style="1" customWidth="1"/>
    <col min="7654" max="7662" width="11.42578125" style="1" customWidth="1"/>
    <col min="7663" max="7663" width="12.7109375" style="1" customWidth="1"/>
    <col min="7664" max="7664" width="11.42578125" style="1" customWidth="1"/>
    <col min="7665" max="7665" width="14" style="1" customWidth="1"/>
    <col min="7666" max="7678" width="11.42578125" style="1"/>
    <col min="7679" max="7679" width="6.7109375" style="1" bestFit="1" customWidth="1"/>
    <col min="7680" max="7680" width="11.5703125" style="1" customWidth="1"/>
    <col min="7681" max="7681" width="12.85546875" style="1" customWidth="1"/>
    <col min="7682" max="7894" width="11.42578125" style="1"/>
    <col min="7895" max="7895" width="8.28515625" style="1" customWidth="1"/>
    <col min="7896" max="7896" width="10.28515625" style="1" customWidth="1"/>
    <col min="7897" max="7897" width="33.85546875" style="1" customWidth="1"/>
    <col min="7898" max="7900" width="11.42578125" style="1" customWidth="1"/>
    <col min="7901" max="7901" width="14.28515625" style="1" customWidth="1"/>
    <col min="7902" max="7905" width="11.42578125" style="1" customWidth="1"/>
    <col min="7906" max="7906" width="12.7109375" style="1" customWidth="1"/>
    <col min="7907" max="7907" width="11.42578125" style="1" customWidth="1"/>
    <col min="7908" max="7908" width="13.28515625" style="1" customWidth="1"/>
    <col min="7909" max="7909" width="12.140625" style="1" customWidth="1"/>
    <col min="7910" max="7918" width="11.42578125" style="1" customWidth="1"/>
    <col min="7919" max="7919" width="12.7109375" style="1" customWidth="1"/>
    <col min="7920" max="7920" width="11.42578125" style="1" customWidth="1"/>
    <col min="7921" max="7921" width="14" style="1" customWidth="1"/>
    <col min="7922" max="7934" width="11.42578125" style="1"/>
    <col min="7935" max="7935" width="6.7109375" style="1" bestFit="1" customWidth="1"/>
    <col min="7936" max="7936" width="11.5703125" style="1" customWidth="1"/>
    <col min="7937" max="7937" width="12.85546875" style="1" customWidth="1"/>
    <col min="7938" max="8150" width="11.42578125" style="1"/>
    <col min="8151" max="8151" width="8.28515625" style="1" customWidth="1"/>
    <col min="8152" max="8152" width="10.28515625" style="1" customWidth="1"/>
    <col min="8153" max="8153" width="33.85546875" style="1" customWidth="1"/>
    <col min="8154" max="8156" width="11.42578125" style="1" customWidth="1"/>
    <col min="8157" max="8157" width="14.28515625" style="1" customWidth="1"/>
    <col min="8158" max="8161" width="11.42578125" style="1" customWidth="1"/>
    <col min="8162" max="8162" width="12.7109375" style="1" customWidth="1"/>
    <col min="8163" max="8163" width="11.42578125" style="1" customWidth="1"/>
    <col min="8164" max="8164" width="13.28515625" style="1" customWidth="1"/>
    <col min="8165" max="8165" width="12.140625" style="1" customWidth="1"/>
    <col min="8166" max="8174" width="11.42578125" style="1" customWidth="1"/>
    <col min="8175" max="8175" width="12.7109375" style="1" customWidth="1"/>
    <col min="8176" max="8176" width="11.42578125" style="1" customWidth="1"/>
    <col min="8177" max="8177" width="14" style="1" customWidth="1"/>
    <col min="8178" max="8190" width="11.42578125" style="1"/>
    <col min="8191" max="8191" width="6.7109375" style="1" bestFit="1" customWidth="1"/>
    <col min="8192" max="8192" width="11.5703125" style="1" customWidth="1"/>
    <col min="8193" max="8193" width="12.85546875" style="1" customWidth="1"/>
    <col min="8194" max="8406" width="11.42578125" style="1"/>
    <col min="8407" max="8407" width="8.28515625" style="1" customWidth="1"/>
    <col min="8408" max="8408" width="10.28515625" style="1" customWidth="1"/>
    <col min="8409" max="8409" width="33.85546875" style="1" customWidth="1"/>
    <col min="8410" max="8412" width="11.42578125" style="1" customWidth="1"/>
    <col min="8413" max="8413" width="14.28515625" style="1" customWidth="1"/>
    <col min="8414" max="8417" width="11.42578125" style="1" customWidth="1"/>
    <col min="8418" max="8418" width="12.7109375" style="1" customWidth="1"/>
    <col min="8419" max="8419" width="11.42578125" style="1" customWidth="1"/>
    <col min="8420" max="8420" width="13.28515625" style="1" customWidth="1"/>
    <col min="8421" max="8421" width="12.140625" style="1" customWidth="1"/>
    <col min="8422" max="8430" width="11.42578125" style="1" customWidth="1"/>
    <col min="8431" max="8431" width="12.7109375" style="1" customWidth="1"/>
    <col min="8432" max="8432" width="11.42578125" style="1" customWidth="1"/>
    <col min="8433" max="8433" width="14" style="1" customWidth="1"/>
    <col min="8434" max="8446" width="11.42578125" style="1"/>
    <col min="8447" max="8447" width="6.7109375" style="1" bestFit="1" customWidth="1"/>
    <col min="8448" max="8448" width="11.5703125" style="1" customWidth="1"/>
    <col min="8449" max="8449" width="12.85546875" style="1" customWidth="1"/>
    <col min="8450" max="8662" width="11.42578125" style="1"/>
    <col min="8663" max="8663" width="8.28515625" style="1" customWidth="1"/>
    <col min="8664" max="8664" width="10.28515625" style="1" customWidth="1"/>
    <col min="8665" max="8665" width="33.85546875" style="1" customWidth="1"/>
    <col min="8666" max="8668" width="11.42578125" style="1" customWidth="1"/>
    <col min="8669" max="8669" width="14.28515625" style="1" customWidth="1"/>
    <col min="8670" max="8673" width="11.42578125" style="1" customWidth="1"/>
    <col min="8674" max="8674" width="12.7109375" style="1" customWidth="1"/>
    <col min="8675" max="8675" width="11.42578125" style="1" customWidth="1"/>
    <col min="8676" max="8676" width="13.28515625" style="1" customWidth="1"/>
    <col min="8677" max="8677" width="12.140625" style="1" customWidth="1"/>
    <col min="8678" max="8686" width="11.42578125" style="1" customWidth="1"/>
    <col min="8687" max="8687" width="12.7109375" style="1" customWidth="1"/>
    <col min="8688" max="8688" width="11.42578125" style="1" customWidth="1"/>
    <col min="8689" max="8689" width="14" style="1" customWidth="1"/>
    <col min="8690" max="8702" width="11.42578125" style="1"/>
    <col min="8703" max="8703" width="6.7109375" style="1" bestFit="1" customWidth="1"/>
    <col min="8704" max="8704" width="11.5703125" style="1" customWidth="1"/>
    <col min="8705" max="8705" width="12.85546875" style="1" customWidth="1"/>
    <col min="8706" max="8918" width="11.42578125" style="1"/>
    <col min="8919" max="8919" width="8.28515625" style="1" customWidth="1"/>
    <col min="8920" max="8920" width="10.28515625" style="1" customWidth="1"/>
    <col min="8921" max="8921" width="33.85546875" style="1" customWidth="1"/>
    <col min="8922" max="8924" width="11.42578125" style="1" customWidth="1"/>
    <col min="8925" max="8925" width="14.28515625" style="1" customWidth="1"/>
    <col min="8926" max="8929" width="11.42578125" style="1" customWidth="1"/>
    <col min="8930" max="8930" width="12.7109375" style="1" customWidth="1"/>
    <col min="8931" max="8931" width="11.42578125" style="1" customWidth="1"/>
    <col min="8932" max="8932" width="13.28515625" style="1" customWidth="1"/>
    <col min="8933" max="8933" width="12.140625" style="1" customWidth="1"/>
    <col min="8934" max="8942" width="11.42578125" style="1" customWidth="1"/>
    <col min="8943" max="8943" width="12.7109375" style="1" customWidth="1"/>
    <col min="8944" max="8944" width="11.42578125" style="1" customWidth="1"/>
    <col min="8945" max="8945" width="14" style="1" customWidth="1"/>
    <col min="8946" max="8958" width="11.42578125" style="1"/>
    <col min="8959" max="8959" width="6.7109375" style="1" bestFit="1" customWidth="1"/>
    <col min="8960" max="8960" width="11.5703125" style="1" customWidth="1"/>
    <col min="8961" max="8961" width="12.85546875" style="1" customWidth="1"/>
    <col min="8962" max="9174" width="11.42578125" style="1"/>
    <col min="9175" max="9175" width="8.28515625" style="1" customWidth="1"/>
    <col min="9176" max="9176" width="10.28515625" style="1" customWidth="1"/>
    <col min="9177" max="9177" width="33.85546875" style="1" customWidth="1"/>
    <col min="9178" max="9180" width="11.42578125" style="1" customWidth="1"/>
    <col min="9181" max="9181" width="14.28515625" style="1" customWidth="1"/>
    <col min="9182" max="9185" width="11.42578125" style="1" customWidth="1"/>
    <col min="9186" max="9186" width="12.7109375" style="1" customWidth="1"/>
    <col min="9187" max="9187" width="11.42578125" style="1" customWidth="1"/>
    <col min="9188" max="9188" width="13.28515625" style="1" customWidth="1"/>
    <col min="9189" max="9189" width="12.140625" style="1" customWidth="1"/>
    <col min="9190" max="9198" width="11.42578125" style="1" customWidth="1"/>
    <col min="9199" max="9199" width="12.7109375" style="1" customWidth="1"/>
    <col min="9200" max="9200" width="11.42578125" style="1" customWidth="1"/>
    <col min="9201" max="9201" width="14" style="1" customWidth="1"/>
    <col min="9202" max="9214" width="11.42578125" style="1"/>
    <col min="9215" max="9215" width="6.7109375" style="1" bestFit="1" customWidth="1"/>
    <col min="9216" max="9216" width="11.5703125" style="1" customWidth="1"/>
    <col min="9217" max="9217" width="12.85546875" style="1" customWidth="1"/>
    <col min="9218" max="9430" width="11.42578125" style="1"/>
    <col min="9431" max="9431" width="8.28515625" style="1" customWidth="1"/>
    <col min="9432" max="9432" width="10.28515625" style="1" customWidth="1"/>
    <col min="9433" max="9433" width="33.85546875" style="1" customWidth="1"/>
    <col min="9434" max="9436" width="11.42578125" style="1" customWidth="1"/>
    <col min="9437" max="9437" width="14.28515625" style="1" customWidth="1"/>
    <col min="9438" max="9441" width="11.42578125" style="1" customWidth="1"/>
    <col min="9442" max="9442" width="12.7109375" style="1" customWidth="1"/>
    <col min="9443" max="9443" width="11.42578125" style="1" customWidth="1"/>
    <col min="9444" max="9444" width="13.28515625" style="1" customWidth="1"/>
    <col min="9445" max="9445" width="12.140625" style="1" customWidth="1"/>
    <col min="9446" max="9454" width="11.42578125" style="1" customWidth="1"/>
    <col min="9455" max="9455" width="12.7109375" style="1" customWidth="1"/>
    <col min="9456" max="9456" width="11.42578125" style="1" customWidth="1"/>
    <col min="9457" max="9457" width="14" style="1" customWidth="1"/>
    <col min="9458" max="9470" width="11.42578125" style="1"/>
    <col min="9471" max="9471" width="6.7109375" style="1" bestFit="1" customWidth="1"/>
    <col min="9472" max="9472" width="11.5703125" style="1" customWidth="1"/>
    <col min="9473" max="9473" width="12.85546875" style="1" customWidth="1"/>
    <col min="9474" max="9686" width="11.42578125" style="1"/>
    <col min="9687" max="9687" width="8.28515625" style="1" customWidth="1"/>
    <col min="9688" max="9688" width="10.28515625" style="1" customWidth="1"/>
    <col min="9689" max="9689" width="33.85546875" style="1" customWidth="1"/>
    <col min="9690" max="9692" width="11.42578125" style="1" customWidth="1"/>
    <col min="9693" max="9693" width="14.28515625" style="1" customWidth="1"/>
    <col min="9694" max="9697" width="11.42578125" style="1" customWidth="1"/>
    <col min="9698" max="9698" width="12.7109375" style="1" customWidth="1"/>
    <col min="9699" max="9699" width="11.42578125" style="1" customWidth="1"/>
    <col min="9700" max="9700" width="13.28515625" style="1" customWidth="1"/>
    <col min="9701" max="9701" width="12.140625" style="1" customWidth="1"/>
    <col min="9702" max="9710" width="11.42578125" style="1" customWidth="1"/>
    <col min="9711" max="9711" width="12.7109375" style="1" customWidth="1"/>
    <col min="9712" max="9712" width="11.42578125" style="1" customWidth="1"/>
    <col min="9713" max="9713" width="14" style="1" customWidth="1"/>
    <col min="9714" max="9726" width="11.42578125" style="1"/>
    <col min="9727" max="9727" width="6.7109375" style="1" bestFit="1" customWidth="1"/>
    <col min="9728" max="9728" width="11.5703125" style="1" customWidth="1"/>
    <col min="9729" max="9729" width="12.85546875" style="1" customWidth="1"/>
    <col min="9730" max="9942" width="11.42578125" style="1"/>
    <col min="9943" max="9943" width="8.28515625" style="1" customWidth="1"/>
    <col min="9944" max="9944" width="10.28515625" style="1" customWidth="1"/>
    <col min="9945" max="9945" width="33.85546875" style="1" customWidth="1"/>
    <col min="9946" max="9948" width="11.42578125" style="1" customWidth="1"/>
    <col min="9949" max="9949" width="14.28515625" style="1" customWidth="1"/>
    <col min="9950" max="9953" width="11.42578125" style="1" customWidth="1"/>
    <col min="9954" max="9954" width="12.7109375" style="1" customWidth="1"/>
    <col min="9955" max="9955" width="11.42578125" style="1" customWidth="1"/>
    <col min="9956" max="9956" width="13.28515625" style="1" customWidth="1"/>
    <col min="9957" max="9957" width="12.140625" style="1" customWidth="1"/>
    <col min="9958" max="9966" width="11.42578125" style="1" customWidth="1"/>
    <col min="9967" max="9967" width="12.7109375" style="1" customWidth="1"/>
    <col min="9968" max="9968" width="11.42578125" style="1" customWidth="1"/>
    <col min="9969" max="9969" width="14" style="1" customWidth="1"/>
    <col min="9970" max="9982" width="11.42578125" style="1"/>
    <col min="9983" max="9983" width="6.7109375" style="1" bestFit="1" customWidth="1"/>
    <col min="9984" max="9984" width="11.5703125" style="1" customWidth="1"/>
    <col min="9985" max="9985" width="12.85546875" style="1" customWidth="1"/>
    <col min="9986" max="10198" width="11.42578125" style="1"/>
    <col min="10199" max="10199" width="8.28515625" style="1" customWidth="1"/>
    <col min="10200" max="10200" width="10.28515625" style="1" customWidth="1"/>
    <col min="10201" max="10201" width="33.85546875" style="1" customWidth="1"/>
    <col min="10202" max="10204" width="11.42578125" style="1" customWidth="1"/>
    <col min="10205" max="10205" width="14.28515625" style="1" customWidth="1"/>
    <col min="10206" max="10209" width="11.42578125" style="1" customWidth="1"/>
    <col min="10210" max="10210" width="12.7109375" style="1" customWidth="1"/>
    <col min="10211" max="10211" width="11.42578125" style="1" customWidth="1"/>
    <col min="10212" max="10212" width="13.28515625" style="1" customWidth="1"/>
    <col min="10213" max="10213" width="12.140625" style="1" customWidth="1"/>
    <col min="10214" max="10222" width="11.42578125" style="1" customWidth="1"/>
    <col min="10223" max="10223" width="12.7109375" style="1" customWidth="1"/>
    <col min="10224" max="10224" width="11.42578125" style="1" customWidth="1"/>
    <col min="10225" max="10225" width="14" style="1" customWidth="1"/>
    <col min="10226" max="10238" width="11.42578125" style="1"/>
    <col min="10239" max="10239" width="6.7109375" style="1" bestFit="1" customWidth="1"/>
    <col min="10240" max="10240" width="11.5703125" style="1" customWidth="1"/>
    <col min="10241" max="10241" width="12.85546875" style="1" customWidth="1"/>
    <col min="10242" max="10454" width="11.42578125" style="1"/>
    <col min="10455" max="10455" width="8.28515625" style="1" customWidth="1"/>
    <col min="10456" max="10456" width="10.28515625" style="1" customWidth="1"/>
    <col min="10457" max="10457" width="33.85546875" style="1" customWidth="1"/>
    <col min="10458" max="10460" width="11.42578125" style="1" customWidth="1"/>
    <col min="10461" max="10461" width="14.28515625" style="1" customWidth="1"/>
    <col min="10462" max="10465" width="11.42578125" style="1" customWidth="1"/>
    <col min="10466" max="10466" width="12.7109375" style="1" customWidth="1"/>
    <col min="10467" max="10467" width="11.42578125" style="1" customWidth="1"/>
    <col min="10468" max="10468" width="13.28515625" style="1" customWidth="1"/>
    <col min="10469" max="10469" width="12.140625" style="1" customWidth="1"/>
    <col min="10470" max="10478" width="11.42578125" style="1" customWidth="1"/>
    <col min="10479" max="10479" width="12.7109375" style="1" customWidth="1"/>
    <col min="10480" max="10480" width="11.42578125" style="1" customWidth="1"/>
    <col min="10481" max="10481" width="14" style="1" customWidth="1"/>
    <col min="10482" max="10494" width="11.42578125" style="1"/>
    <col min="10495" max="10495" width="6.7109375" style="1" bestFit="1" customWidth="1"/>
    <col min="10496" max="10496" width="11.5703125" style="1" customWidth="1"/>
    <col min="10497" max="10497" width="12.85546875" style="1" customWidth="1"/>
    <col min="10498" max="10710" width="11.42578125" style="1"/>
    <col min="10711" max="10711" width="8.28515625" style="1" customWidth="1"/>
    <col min="10712" max="10712" width="10.28515625" style="1" customWidth="1"/>
    <col min="10713" max="10713" width="33.85546875" style="1" customWidth="1"/>
    <col min="10714" max="10716" width="11.42578125" style="1" customWidth="1"/>
    <col min="10717" max="10717" width="14.28515625" style="1" customWidth="1"/>
    <col min="10718" max="10721" width="11.42578125" style="1" customWidth="1"/>
    <col min="10722" max="10722" width="12.7109375" style="1" customWidth="1"/>
    <col min="10723" max="10723" width="11.42578125" style="1" customWidth="1"/>
    <col min="10724" max="10724" width="13.28515625" style="1" customWidth="1"/>
    <col min="10725" max="10725" width="12.140625" style="1" customWidth="1"/>
    <col min="10726" max="10734" width="11.42578125" style="1" customWidth="1"/>
    <col min="10735" max="10735" width="12.7109375" style="1" customWidth="1"/>
    <col min="10736" max="10736" width="11.42578125" style="1" customWidth="1"/>
    <col min="10737" max="10737" width="14" style="1" customWidth="1"/>
    <col min="10738" max="10750" width="11.42578125" style="1"/>
    <col min="10751" max="10751" width="6.7109375" style="1" bestFit="1" customWidth="1"/>
    <col min="10752" max="10752" width="11.5703125" style="1" customWidth="1"/>
    <col min="10753" max="10753" width="12.85546875" style="1" customWidth="1"/>
    <col min="10754" max="10966" width="11.42578125" style="1"/>
    <col min="10967" max="10967" width="8.28515625" style="1" customWidth="1"/>
    <col min="10968" max="10968" width="10.28515625" style="1" customWidth="1"/>
    <col min="10969" max="10969" width="33.85546875" style="1" customWidth="1"/>
    <col min="10970" max="10972" width="11.42578125" style="1" customWidth="1"/>
    <col min="10973" max="10973" width="14.28515625" style="1" customWidth="1"/>
    <col min="10974" max="10977" width="11.42578125" style="1" customWidth="1"/>
    <col min="10978" max="10978" width="12.7109375" style="1" customWidth="1"/>
    <col min="10979" max="10979" width="11.42578125" style="1" customWidth="1"/>
    <col min="10980" max="10980" width="13.28515625" style="1" customWidth="1"/>
    <col min="10981" max="10981" width="12.140625" style="1" customWidth="1"/>
    <col min="10982" max="10990" width="11.42578125" style="1" customWidth="1"/>
    <col min="10991" max="10991" width="12.7109375" style="1" customWidth="1"/>
    <col min="10992" max="10992" width="11.42578125" style="1" customWidth="1"/>
    <col min="10993" max="10993" width="14" style="1" customWidth="1"/>
    <col min="10994" max="11006" width="11.42578125" style="1"/>
    <col min="11007" max="11007" width="6.7109375" style="1" bestFit="1" customWidth="1"/>
    <col min="11008" max="11008" width="11.5703125" style="1" customWidth="1"/>
    <col min="11009" max="11009" width="12.85546875" style="1" customWidth="1"/>
    <col min="11010" max="11222" width="11.42578125" style="1"/>
    <col min="11223" max="11223" width="8.28515625" style="1" customWidth="1"/>
    <col min="11224" max="11224" width="10.28515625" style="1" customWidth="1"/>
    <col min="11225" max="11225" width="33.85546875" style="1" customWidth="1"/>
    <col min="11226" max="11228" width="11.42578125" style="1" customWidth="1"/>
    <col min="11229" max="11229" width="14.28515625" style="1" customWidth="1"/>
    <col min="11230" max="11233" width="11.42578125" style="1" customWidth="1"/>
    <col min="11234" max="11234" width="12.7109375" style="1" customWidth="1"/>
    <col min="11235" max="11235" width="11.42578125" style="1" customWidth="1"/>
    <col min="11236" max="11236" width="13.28515625" style="1" customWidth="1"/>
    <col min="11237" max="11237" width="12.140625" style="1" customWidth="1"/>
    <col min="11238" max="11246" width="11.42578125" style="1" customWidth="1"/>
    <col min="11247" max="11247" width="12.7109375" style="1" customWidth="1"/>
    <col min="11248" max="11248" width="11.42578125" style="1" customWidth="1"/>
    <col min="11249" max="11249" width="14" style="1" customWidth="1"/>
    <col min="11250" max="11262" width="11.42578125" style="1"/>
    <col min="11263" max="11263" width="6.7109375" style="1" bestFit="1" customWidth="1"/>
    <col min="11264" max="11264" width="11.5703125" style="1" customWidth="1"/>
    <col min="11265" max="11265" width="12.85546875" style="1" customWidth="1"/>
    <col min="11266" max="11478" width="11.42578125" style="1"/>
    <col min="11479" max="11479" width="8.28515625" style="1" customWidth="1"/>
    <col min="11480" max="11480" width="10.28515625" style="1" customWidth="1"/>
    <col min="11481" max="11481" width="33.85546875" style="1" customWidth="1"/>
    <col min="11482" max="11484" width="11.42578125" style="1" customWidth="1"/>
    <col min="11485" max="11485" width="14.28515625" style="1" customWidth="1"/>
    <col min="11486" max="11489" width="11.42578125" style="1" customWidth="1"/>
    <col min="11490" max="11490" width="12.7109375" style="1" customWidth="1"/>
    <col min="11491" max="11491" width="11.42578125" style="1" customWidth="1"/>
    <col min="11492" max="11492" width="13.28515625" style="1" customWidth="1"/>
    <col min="11493" max="11493" width="12.140625" style="1" customWidth="1"/>
    <col min="11494" max="11502" width="11.42578125" style="1" customWidth="1"/>
    <col min="11503" max="11503" width="12.7109375" style="1" customWidth="1"/>
    <col min="11504" max="11504" width="11.42578125" style="1" customWidth="1"/>
    <col min="11505" max="11505" width="14" style="1" customWidth="1"/>
    <col min="11506" max="11518" width="11.42578125" style="1"/>
    <col min="11519" max="11519" width="6.7109375" style="1" bestFit="1" customWidth="1"/>
    <col min="11520" max="11520" width="11.5703125" style="1" customWidth="1"/>
    <col min="11521" max="11521" width="12.85546875" style="1" customWidth="1"/>
    <col min="11522" max="11734" width="11.42578125" style="1"/>
    <col min="11735" max="11735" width="8.28515625" style="1" customWidth="1"/>
    <col min="11736" max="11736" width="10.28515625" style="1" customWidth="1"/>
    <col min="11737" max="11737" width="33.85546875" style="1" customWidth="1"/>
    <col min="11738" max="11740" width="11.42578125" style="1" customWidth="1"/>
    <col min="11741" max="11741" width="14.28515625" style="1" customWidth="1"/>
    <col min="11742" max="11745" width="11.42578125" style="1" customWidth="1"/>
    <col min="11746" max="11746" width="12.7109375" style="1" customWidth="1"/>
    <col min="11747" max="11747" width="11.42578125" style="1" customWidth="1"/>
    <col min="11748" max="11748" width="13.28515625" style="1" customWidth="1"/>
    <col min="11749" max="11749" width="12.140625" style="1" customWidth="1"/>
    <col min="11750" max="11758" width="11.42578125" style="1" customWidth="1"/>
    <col min="11759" max="11759" width="12.7109375" style="1" customWidth="1"/>
    <col min="11760" max="11760" width="11.42578125" style="1" customWidth="1"/>
    <col min="11761" max="11761" width="14" style="1" customWidth="1"/>
    <col min="11762" max="11774" width="11.42578125" style="1"/>
    <col min="11775" max="11775" width="6.7109375" style="1" bestFit="1" customWidth="1"/>
    <col min="11776" max="11776" width="11.5703125" style="1" customWidth="1"/>
    <col min="11777" max="11777" width="12.85546875" style="1" customWidth="1"/>
    <col min="11778" max="11990" width="11.42578125" style="1"/>
    <col min="11991" max="11991" width="8.28515625" style="1" customWidth="1"/>
    <col min="11992" max="11992" width="10.28515625" style="1" customWidth="1"/>
    <col min="11993" max="11993" width="33.85546875" style="1" customWidth="1"/>
    <col min="11994" max="11996" width="11.42578125" style="1" customWidth="1"/>
    <col min="11997" max="11997" width="14.28515625" style="1" customWidth="1"/>
    <col min="11998" max="12001" width="11.42578125" style="1" customWidth="1"/>
    <col min="12002" max="12002" width="12.7109375" style="1" customWidth="1"/>
    <col min="12003" max="12003" width="11.42578125" style="1" customWidth="1"/>
    <col min="12004" max="12004" width="13.28515625" style="1" customWidth="1"/>
    <col min="12005" max="12005" width="12.140625" style="1" customWidth="1"/>
    <col min="12006" max="12014" width="11.42578125" style="1" customWidth="1"/>
    <col min="12015" max="12015" width="12.7109375" style="1" customWidth="1"/>
    <col min="12016" max="12016" width="11.42578125" style="1" customWidth="1"/>
    <col min="12017" max="12017" width="14" style="1" customWidth="1"/>
    <col min="12018" max="12030" width="11.42578125" style="1"/>
    <col min="12031" max="12031" width="6.7109375" style="1" bestFit="1" customWidth="1"/>
    <col min="12032" max="12032" width="11.5703125" style="1" customWidth="1"/>
    <col min="12033" max="12033" width="12.85546875" style="1" customWidth="1"/>
    <col min="12034" max="12246" width="11.42578125" style="1"/>
    <col min="12247" max="12247" width="8.28515625" style="1" customWidth="1"/>
    <col min="12248" max="12248" width="10.28515625" style="1" customWidth="1"/>
    <col min="12249" max="12249" width="33.85546875" style="1" customWidth="1"/>
    <col min="12250" max="12252" width="11.42578125" style="1" customWidth="1"/>
    <col min="12253" max="12253" width="14.28515625" style="1" customWidth="1"/>
    <col min="12254" max="12257" width="11.42578125" style="1" customWidth="1"/>
    <col min="12258" max="12258" width="12.7109375" style="1" customWidth="1"/>
    <col min="12259" max="12259" width="11.42578125" style="1" customWidth="1"/>
    <col min="12260" max="12260" width="13.28515625" style="1" customWidth="1"/>
    <col min="12261" max="12261" width="12.140625" style="1" customWidth="1"/>
    <col min="12262" max="12270" width="11.42578125" style="1" customWidth="1"/>
    <col min="12271" max="12271" width="12.7109375" style="1" customWidth="1"/>
    <col min="12272" max="12272" width="11.42578125" style="1" customWidth="1"/>
    <col min="12273" max="12273" width="14" style="1" customWidth="1"/>
    <col min="12274" max="12286" width="11.42578125" style="1"/>
    <col min="12287" max="12287" width="6.7109375" style="1" bestFit="1" customWidth="1"/>
    <col min="12288" max="12288" width="11.5703125" style="1" customWidth="1"/>
    <col min="12289" max="12289" width="12.85546875" style="1" customWidth="1"/>
    <col min="12290" max="12502" width="11.42578125" style="1"/>
    <col min="12503" max="12503" width="8.28515625" style="1" customWidth="1"/>
    <col min="12504" max="12504" width="10.28515625" style="1" customWidth="1"/>
    <col min="12505" max="12505" width="33.85546875" style="1" customWidth="1"/>
    <col min="12506" max="12508" width="11.42578125" style="1" customWidth="1"/>
    <col min="12509" max="12509" width="14.28515625" style="1" customWidth="1"/>
    <col min="12510" max="12513" width="11.42578125" style="1" customWidth="1"/>
    <col min="12514" max="12514" width="12.7109375" style="1" customWidth="1"/>
    <col min="12515" max="12515" width="11.42578125" style="1" customWidth="1"/>
    <col min="12516" max="12516" width="13.28515625" style="1" customWidth="1"/>
    <col min="12517" max="12517" width="12.140625" style="1" customWidth="1"/>
    <col min="12518" max="12526" width="11.42578125" style="1" customWidth="1"/>
    <col min="12527" max="12527" width="12.7109375" style="1" customWidth="1"/>
    <col min="12528" max="12528" width="11.42578125" style="1" customWidth="1"/>
    <col min="12529" max="12529" width="14" style="1" customWidth="1"/>
    <col min="12530" max="12542" width="11.42578125" style="1"/>
    <col min="12543" max="12543" width="6.7109375" style="1" bestFit="1" customWidth="1"/>
    <col min="12544" max="12544" width="11.5703125" style="1" customWidth="1"/>
    <col min="12545" max="12545" width="12.85546875" style="1" customWidth="1"/>
    <col min="12546" max="12758" width="11.42578125" style="1"/>
    <col min="12759" max="12759" width="8.28515625" style="1" customWidth="1"/>
    <col min="12760" max="12760" width="10.28515625" style="1" customWidth="1"/>
    <col min="12761" max="12761" width="33.85546875" style="1" customWidth="1"/>
    <col min="12762" max="12764" width="11.42578125" style="1" customWidth="1"/>
    <col min="12765" max="12765" width="14.28515625" style="1" customWidth="1"/>
    <col min="12766" max="12769" width="11.42578125" style="1" customWidth="1"/>
    <col min="12770" max="12770" width="12.7109375" style="1" customWidth="1"/>
    <col min="12771" max="12771" width="11.42578125" style="1" customWidth="1"/>
    <col min="12772" max="12772" width="13.28515625" style="1" customWidth="1"/>
    <col min="12773" max="12773" width="12.140625" style="1" customWidth="1"/>
    <col min="12774" max="12782" width="11.42578125" style="1" customWidth="1"/>
    <col min="12783" max="12783" width="12.7109375" style="1" customWidth="1"/>
    <col min="12784" max="12784" width="11.42578125" style="1" customWidth="1"/>
    <col min="12785" max="12785" width="14" style="1" customWidth="1"/>
    <col min="12786" max="12798" width="11.42578125" style="1"/>
    <col min="12799" max="12799" width="6.7109375" style="1" bestFit="1" customWidth="1"/>
    <col min="12800" max="12800" width="11.5703125" style="1" customWidth="1"/>
    <col min="12801" max="12801" width="12.85546875" style="1" customWidth="1"/>
    <col min="12802" max="13014" width="11.42578125" style="1"/>
    <col min="13015" max="13015" width="8.28515625" style="1" customWidth="1"/>
    <col min="13016" max="13016" width="10.28515625" style="1" customWidth="1"/>
    <col min="13017" max="13017" width="33.85546875" style="1" customWidth="1"/>
    <col min="13018" max="13020" width="11.42578125" style="1" customWidth="1"/>
    <col min="13021" max="13021" width="14.28515625" style="1" customWidth="1"/>
    <col min="13022" max="13025" width="11.42578125" style="1" customWidth="1"/>
    <col min="13026" max="13026" width="12.7109375" style="1" customWidth="1"/>
    <col min="13027" max="13027" width="11.42578125" style="1" customWidth="1"/>
    <col min="13028" max="13028" width="13.28515625" style="1" customWidth="1"/>
    <col min="13029" max="13029" width="12.140625" style="1" customWidth="1"/>
    <col min="13030" max="13038" width="11.42578125" style="1" customWidth="1"/>
    <col min="13039" max="13039" width="12.7109375" style="1" customWidth="1"/>
    <col min="13040" max="13040" width="11.42578125" style="1" customWidth="1"/>
    <col min="13041" max="13041" width="14" style="1" customWidth="1"/>
    <col min="13042" max="13054" width="11.42578125" style="1"/>
    <col min="13055" max="13055" width="6.7109375" style="1" bestFit="1" customWidth="1"/>
    <col min="13056" max="13056" width="11.5703125" style="1" customWidth="1"/>
    <col min="13057" max="13057" width="12.85546875" style="1" customWidth="1"/>
    <col min="13058" max="13270" width="11.42578125" style="1"/>
    <col min="13271" max="13271" width="8.28515625" style="1" customWidth="1"/>
    <col min="13272" max="13272" width="10.28515625" style="1" customWidth="1"/>
    <col min="13273" max="13273" width="33.85546875" style="1" customWidth="1"/>
    <col min="13274" max="13276" width="11.42578125" style="1" customWidth="1"/>
    <col min="13277" max="13277" width="14.28515625" style="1" customWidth="1"/>
    <col min="13278" max="13281" width="11.42578125" style="1" customWidth="1"/>
    <col min="13282" max="13282" width="12.7109375" style="1" customWidth="1"/>
    <col min="13283" max="13283" width="11.42578125" style="1" customWidth="1"/>
    <col min="13284" max="13284" width="13.28515625" style="1" customWidth="1"/>
    <col min="13285" max="13285" width="12.140625" style="1" customWidth="1"/>
    <col min="13286" max="13294" width="11.42578125" style="1" customWidth="1"/>
    <col min="13295" max="13295" width="12.7109375" style="1" customWidth="1"/>
    <col min="13296" max="13296" width="11.42578125" style="1" customWidth="1"/>
    <col min="13297" max="13297" width="14" style="1" customWidth="1"/>
    <col min="13298" max="13310" width="11.42578125" style="1"/>
    <col min="13311" max="13311" width="6.7109375" style="1" bestFit="1" customWidth="1"/>
    <col min="13312" max="13312" width="11.5703125" style="1" customWidth="1"/>
    <col min="13313" max="13313" width="12.85546875" style="1" customWidth="1"/>
    <col min="13314" max="13526" width="11.42578125" style="1"/>
    <col min="13527" max="13527" width="8.28515625" style="1" customWidth="1"/>
    <col min="13528" max="13528" width="10.28515625" style="1" customWidth="1"/>
    <col min="13529" max="13529" width="33.85546875" style="1" customWidth="1"/>
    <col min="13530" max="13532" width="11.42578125" style="1" customWidth="1"/>
    <col min="13533" max="13533" width="14.28515625" style="1" customWidth="1"/>
    <col min="13534" max="13537" width="11.42578125" style="1" customWidth="1"/>
    <col min="13538" max="13538" width="12.7109375" style="1" customWidth="1"/>
    <col min="13539" max="13539" width="11.42578125" style="1" customWidth="1"/>
    <col min="13540" max="13540" width="13.28515625" style="1" customWidth="1"/>
    <col min="13541" max="13541" width="12.140625" style="1" customWidth="1"/>
    <col min="13542" max="13550" width="11.42578125" style="1" customWidth="1"/>
    <col min="13551" max="13551" width="12.7109375" style="1" customWidth="1"/>
    <col min="13552" max="13552" width="11.42578125" style="1" customWidth="1"/>
    <col min="13553" max="13553" width="14" style="1" customWidth="1"/>
    <col min="13554" max="13566" width="11.42578125" style="1"/>
    <col min="13567" max="13567" width="6.7109375" style="1" bestFit="1" customWidth="1"/>
    <col min="13568" max="13568" width="11.5703125" style="1" customWidth="1"/>
    <col min="13569" max="13569" width="12.85546875" style="1" customWidth="1"/>
    <col min="13570" max="13782" width="11.42578125" style="1"/>
    <col min="13783" max="13783" width="8.28515625" style="1" customWidth="1"/>
    <col min="13784" max="13784" width="10.28515625" style="1" customWidth="1"/>
    <col min="13785" max="13785" width="33.85546875" style="1" customWidth="1"/>
    <col min="13786" max="13788" width="11.42578125" style="1" customWidth="1"/>
    <col min="13789" max="13789" width="14.28515625" style="1" customWidth="1"/>
    <col min="13790" max="13793" width="11.42578125" style="1" customWidth="1"/>
    <col min="13794" max="13794" width="12.7109375" style="1" customWidth="1"/>
    <col min="13795" max="13795" width="11.42578125" style="1" customWidth="1"/>
    <col min="13796" max="13796" width="13.28515625" style="1" customWidth="1"/>
    <col min="13797" max="13797" width="12.140625" style="1" customWidth="1"/>
    <col min="13798" max="13806" width="11.42578125" style="1" customWidth="1"/>
    <col min="13807" max="13807" width="12.7109375" style="1" customWidth="1"/>
    <col min="13808" max="13808" width="11.42578125" style="1" customWidth="1"/>
    <col min="13809" max="13809" width="14" style="1" customWidth="1"/>
    <col min="13810" max="13822" width="11.42578125" style="1"/>
    <col min="13823" max="13823" width="6.7109375" style="1" bestFit="1" customWidth="1"/>
    <col min="13824" max="13824" width="11.5703125" style="1" customWidth="1"/>
    <col min="13825" max="13825" width="12.85546875" style="1" customWidth="1"/>
    <col min="13826" max="14038" width="11.42578125" style="1"/>
    <col min="14039" max="14039" width="8.28515625" style="1" customWidth="1"/>
    <col min="14040" max="14040" width="10.28515625" style="1" customWidth="1"/>
    <col min="14041" max="14041" width="33.85546875" style="1" customWidth="1"/>
    <col min="14042" max="14044" width="11.42578125" style="1" customWidth="1"/>
    <col min="14045" max="14045" width="14.28515625" style="1" customWidth="1"/>
    <col min="14046" max="14049" width="11.42578125" style="1" customWidth="1"/>
    <col min="14050" max="14050" width="12.7109375" style="1" customWidth="1"/>
    <col min="14051" max="14051" width="11.42578125" style="1" customWidth="1"/>
    <col min="14052" max="14052" width="13.28515625" style="1" customWidth="1"/>
    <col min="14053" max="14053" width="12.140625" style="1" customWidth="1"/>
    <col min="14054" max="14062" width="11.42578125" style="1" customWidth="1"/>
    <col min="14063" max="14063" width="12.7109375" style="1" customWidth="1"/>
    <col min="14064" max="14064" width="11.42578125" style="1" customWidth="1"/>
    <col min="14065" max="14065" width="14" style="1" customWidth="1"/>
    <col min="14066" max="14078" width="11.42578125" style="1"/>
    <col min="14079" max="14079" width="6.7109375" style="1" bestFit="1" customWidth="1"/>
    <col min="14080" max="14080" width="11.5703125" style="1" customWidth="1"/>
    <col min="14081" max="14081" width="12.85546875" style="1" customWidth="1"/>
    <col min="14082" max="14294" width="11.42578125" style="1"/>
    <col min="14295" max="14295" width="8.28515625" style="1" customWidth="1"/>
    <col min="14296" max="14296" width="10.28515625" style="1" customWidth="1"/>
    <col min="14297" max="14297" width="33.85546875" style="1" customWidth="1"/>
    <col min="14298" max="14300" width="11.42578125" style="1" customWidth="1"/>
    <col min="14301" max="14301" width="14.28515625" style="1" customWidth="1"/>
    <col min="14302" max="14305" width="11.42578125" style="1" customWidth="1"/>
    <col min="14306" max="14306" width="12.7109375" style="1" customWidth="1"/>
    <col min="14307" max="14307" width="11.42578125" style="1" customWidth="1"/>
    <col min="14308" max="14308" width="13.28515625" style="1" customWidth="1"/>
    <col min="14309" max="14309" width="12.140625" style="1" customWidth="1"/>
    <col min="14310" max="14318" width="11.42578125" style="1" customWidth="1"/>
    <col min="14319" max="14319" width="12.7109375" style="1" customWidth="1"/>
    <col min="14320" max="14320" width="11.42578125" style="1" customWidth="1"/>
    <col min="14321" max="14321" width="14" style="1" customWidth="1"/>
    <col min="14322" max="14334" width="11.42578125" style="1"/>
    <col min="14335" max="14335" width="6.7109375" style="1" bestFit="1" customWidth="1"/>
    <col min="14336" max="14336" width="11.5703125" style="1" customWidth="1"/>
    <col min="14337" max="14337" width="12.85546875" style="1" customWidth="1"/>
    <col min="14338" max="14550" width="11.42578125" style="1"/>
    <col min="14551" max="14551" width="8.28515625" style="1" customWidth="1"/>
    <col min="14552" max="14552" width="10.28515625" style="1" customWidth="1"/>
    <col min="14553" max="14553" width="33.85546875" style="1" customWidth="1"/>
    <col min="14554" max="14556" width="11.42578125" style="1" customWidth="1"/>
    <col min="14557" max="14557" width="14.28515625" style="1" customWidth="1"/>
    <col min="14558" max="14561" width="11.42578125" style="1" customWidth="1"/>
    <col min="14562" max="14562" width="12.7109375" style="1" customWidth="1"/>
    <col min="14563" max="14563" width="11.42578125" style="1" customWidth="1"/>
    <col min="14564" max="14564" width="13.28515625" style="1" customWidth="1"/>
    <col min="14565" max="14565" width="12.140625" style="1" customWidth="1"/>
    <col min="14566" max="14574" width="11.42578125" style="1" customWidth="1"/>
    <col min="14575" max="14575" width="12.7109375" style="1" customWidth="1"/>
    <col min="14576" max="14576" width="11.42578125" style="1" customWidth="1"/>
    <col min="14577" max="14577" width="14" style="1" customWidth="1"/>
    <col min="14578" max="14590" width="11.42578125" style="1"/>
    <col min="14591" max="14591" width="6.7109375" style="1" bestFit="1" customWidth="1"/>
    <col min="14592" max="14592" width="11.5703125" style="1" customWidth="1"/>
    <col min="14593" max="14593" width="12.85546875" style="1" customWidth="1"/>
    <col min="14594" max="14806" width="11.42578125" style="1"/>
    <col min="14807" max="14807" width="8.28515625" style="1" customWidth="1"/>
    <col min="14808" max="14808" width="10.28515625" style="1" customWidth="1"/>
    <col min="14809" max="14809" width="33.85546875" style="1" customWidth="1"/>
    <col min="14810" max="14812" width="11.42578125" style="1" customWidth="1"/>
    <col min="14813" max="14813" width="14.28515625" style="1" customWidth="1"/>
    <col min="14814" max="14817" width="11.42578125" style="1" customWidth="1"/>
    <col min="14818" max="14818" width="12.7109375" style="1" customWidth="1"/>
    <col min="14819" max="14819" width="11.42578125" style="1" customWidth="1"/>
    <col min="14820" max="14820" width="13.28515625" style="1" customWidth="1"/>
    <col min="14821" max="14821" width="12.140625" style="1" customWidth="1"/>
    <col min="14822" max="14830" width="11.42578125" style="1" customWidth="1"/>
    <col min="14831" max="14831" width="12.7109375" style="1" customWidth="1"/>
    <col min="14832" max="14832" width="11.42578125" style="1" customWidth="1"/>
    <col min="14833" max="14833" width="14" style="1" customWidth="1"/>
    <col min="14834" max="14846" width="11.42578125" style="1"/>
    <col min="14847" max="14847" width="6.7109375" style="1" bestFit="1" customWidth="1"/>
    <col min="14848" max="14848" width="11.5703125" style="1" customWidth="1"/>
    <col min="14849" max="14849" width="12.85546875" style="1" customWidth="1"/>
    <col min="14850" max="15062" width="11.42578125" style="1"/>
    <col min="15063" max="15063" width="8.28515625" style="1" customWidth="1"/>
    <col min="15064" max="15064" width="10.28515625" style="1" customWidth="1"/>
    <col min="15065" max="15065" width="33.85546875" style="1" customWidth="1"/>
    <col min="15066" max="15068" width="11.42578125" style="1" customWidth="1"/>
    <col min="15069" max="15069" width="14.28515625" style="1" customWidth="1"/>
    <col min="15070" max="15073" width="11.42578125" style="1" customWidth="1"/>
    <col min="15074" max="15074" width="12.7109375" style="1" customWidth="1"/>
    <col min="15075" max="15075" width="11.42578125" style="1" customWidth="1"/>
    <col min="15076" max="15076" width="13.28515625" style="1" customWidth="1"/>
    <col min="15077" max="15077" width="12.140625" style="1" customWidth="1"/>
    <col min="15078" max="15086" width="11.42578125" style="1" customWidth="1"/>
    <col min="15087" max="15087" width="12.7109375" style="1" customWidth="1"/>
    <col min="15088" max="15088" width="11.42578125" style="1" customWidth="1"/>
    <col min="15089" max="15089" width="14" style="1" customWidth="1"/>
    <col min="15090" max="15102" width="11.42578125" style="1"/>
    <col min="15103" max="15103" width="6.7109375" style="1" bestFit="1" customWidth="1"/>
    <col min="15104" max="15104" width="11.5703125" style="1" customWidth="1"/>
    <col min="15105" max="15105" width="12.85546875" style="1" customWidth="1"/>
    <col min="15106" max="15318" width="11.42578125" style="1"/>
    <col min="15319" max="15319" width="8.28515625" style="1" customWidth="1"/>
    <col min="15320" max="15320" width="10.28515625" style="1" customWidth="1"/>
    <col min="15321" max="15321" width="33.85546875" style="1" customWidth="1"/>
    <col min="15322" max="15324" width="11.42578125" style="1" customWidth="1"/>
    <col min="15325" max="15325" width="14.28515625" style="1" customWidth="1"/>
    <col min="15326" max="15329" width="11.42578125" style="1" customWidth="1"/>
    <col min="15330" max="15330" width="12.7109375" style="1" customWidth="1"/>
    <col min="15331" max="15331" width="11.42578125" style="1" customWidth="1"/>
    <col min="15332" max="15332" width="13.28515625" style="1" customWidth="1"/>
    <col min="15333" max="15333" width="12.140625" style="1" customWidth="1"/>
    <col min="15334" max="15342" width="11.42578125" style="1" customWidth="1"/>
    <col min="15343" max="15343" width="12.7109375" style="1" customWidth="1"/>
    <col min="15344" max="15344" width="11.42578125" style="1" customWidth="1"/>
    <col min="15345" max="15345" width="14" style="1" customWidth="1"/>
    <col min="15346" max="15358" width="11.42578125" style="1"/>
    <col min="15359" max="15359" width="6.7109375" style="1" bestFit="1" customWidth="1"/>
    <col min="15360" max="15360" width="11.5703125" style="1" customWidth="1"/>
    <col min="15361" max="15361" width="12.85546875" style="1" customWidth="1"/>
    <col min="15362" max="15574" width="11.42578125" style="1"/>
    <col min="15575" max="15575" width="8.28515625" style="1" customWidth="1"/>
    <col min="15576" max="15576" width="10.28515625" style="1" customWidth="1"/>
    <col min="15577" max="15577" width="33.85546875" style="1" customWidth="1"/>
    <col min="15578" max="15580" width="11.42578125" style="1" customWidth="1"/>
    <col min="15581" max="15581" width="14.28515625" style="1" customWidth="1"/>
    <col min="15582" max="15585" width="11.42578125" style="1" customWidth="1"/>
    <col min="15586" max="15586" width="12.7109375" style="1" customWidth="1"/>
    <col min="15587" max="15587" width="11.42578125" style="1" customWidth="1"/>
    <col min="15588" max="15588" width="13.28515625" style="1" customWidth="1"/>
    <col min="15589" max="15589" width="12.140625" style="1" customWidth="1"/>
    <col min="15590" max="15598" width="11.42578125" style="1" customWidth="1"/>
    <col min="15599" max="15599" width="12.7109375" style="1" customWidth="1"/>
    <col min="15600" max="15600" width="11.42578125" style="1" customWidth="1"/>
    <col min="15601" max="15601" width="14" style="1" customWidth="1"/>
    <col min="15602" max="15614" width="11.42578125" style="1"/>
    <col min="15615" max="15615" width="6.7109375" style="1" bestFit="1" customWidth="1"/>
    <col min="15616" max="15616" width="11.5703125" style="1" customWidth="1"/>
    <col min="15617" max="15617" width="12.85546875" style="1" customWidth="1"/>
    <col min="15618" max="15830" width="11.42578125" style="1"/>
    <col min="15831" max="15831" width="8.28515625" style="1" customWidth="1"/>
    <col min="15832" max="15832" width="10.28515625" style="1" customWidth="1"/>
    <col min="15833" max="15833" width="33.85546875" style="1" customWidth="1"/>
    <col min="15834" max="15836" width="11.42578125" style="1" customWidth="1"/>
    <col min="15837" max="15837" width="14.28515625" style="1" customWidth="1"/>
    <col min="15838" max="15841" width="11.42578125" style="1" customWidth="1"/>
    <col min="15842" max="15842" width="12.7109375" style="1" customWidth="1"/>
    <col min="15843" max="15843" width="11.42578125" style="1" customWidth="1"/>
    <col min="15844" max="15844" width="13.28515625" style="1" customWidth="1"/>
    <col min="15845" max="15845" width="12.140625" style="1" customWidth="1"/>
    <col min="15846" max="15854" width="11.42578125" style="1" customWidth="1"/>
    <col min="15855" max="15855" width="12.7109375" style="1" customWidth="1"/>
    <col min="15856" max="15856" width="11.42578125" style="1" customWidth="1"/>
    <col min="15857" max="15857" width="14" style="1" customWidth="1"/>
    <col min="15858" max="15870" width="11.42578125" style="1"/>
    <col min="15871" max="15871" width="6.7109375" style="1" bestFit="1" customWidth="1"/>
    <col min="15872" max="15872" width="11.5703125" style="1" customWidth="1"/>
    <col min="15873" max="15873" width="12.85546875" style="1" customWidth="1"/>
    <col min="15874" max="16086" width="11.42578125" style="1"/>
    <col min="16087" max="16087" width="8.28515625" style="1" customWidth="1"/>
    <col min="16088" max="16088" width="10.28515625" style="1" customWidth="1"/>
    <col min="16089" max="16089" width="33.85546875" style="1" customWidth="1"/>
    <col min="16090" max="16092" width="11.42578125" style="1" customWidth="1"/>
    <col min="16093" max="16093" width="14.28515625" style="1" customWidth="1"/>
    <col min="16094" max="16097" width="11.42578125" style="1" customWidth="1"/>
    <col min="16098" max="16098" width="12.7109375" style="1" customWidth="1"/>
    <col min="16099" max="16099" width="11.42578125" style="1" customWidth="1"/>
    <col min="16100" max="16100" width="13.28515625" style="1" customWidth="1"/>
    <col min="16101" max="16101" width="12.140625" style="1" customWidth="1"/>
    <col min="16102" max="16110" width="11.42578125" style="1" customWidth="1"/>
    <col min="16111" max="16111" width="12.7109375" style="1" customWidth="1"/>
    <col min="16112" max="16112" width="11.42578125" style="1" customWidth="1"/>
    <col min="16113" max="16113" width="14" style="1" customWidth="1"/>
    <col min="16114" max="16126" width="11.42578125" style="1"/>
    <col min="16127" max="16127" width="6.7109375" style="1" bestFit="1" customWidth="1"/>
    <col min="16128" max="16128" width="11.5703125" style="1" customWidth="1"/>
    <col min="16129" max="16129" width="12.85546875" style="1" customWidth="1"/>
    <col min="16130" max="16384" width="11.42578125" style="1"/>
  </cols>
  <sheetData>
    <row r="1" spans="1:14" ht="17.25" customHeight="1" x14ac:dyDescent="0.25">
      <c r="A1" s="37" t="s">
        <v>26</v>
      </c>
      <c r="B1" s="37" t="s">
        <v>25</v>
      </c>
      <c r="C1" s="37" t="s">
        <v>24</v>
      </c>
      <c r="D1" s="39" t="s">
        <v>23</v>
      </c>
      <c r="E1" s="38" t="s">
        <v>22</v>
      </c>
      <c r="F1" s="38" t="s">
        <v>21</v>
      </c>
      <c r="G1" s="27"/>
      <c r="H1" s="26" t="s">
        <v>14</v>
      </c>
      <c r="I1" s="29"/>
      <c r="J1" s="28"/>
      <c r="K1" s="24"/>
    </row>
    <row r="2" spans="1:14" ht="49.5" customHeight="1" x14ac:dyDescent="0.25">
      <c r="A2" s="37"/>
      <c r="B2" s="37"/>
      <c r="C2" s="37"/>
      <c r="D2" s="40"/>
      <c r="E2" s="38"/>
      <c r="F2" s="38"/>
      <c r="G2" s="24" t="s">
        <v>20</v>
      </c>
      <c r="H2" s="26" t="s">
        <v>19</v>
      </c>
      <c r="I2" s="25" t="s">
        <v>18</v>
      </c>
      <c r="J2" s="24" t="s">
        <v>17</v>
      </c>
      <c r="K2" s="24" t="s">
        <v>16</v>
      </c>
    </row>
    <row r="3" spans="1:14" ht="63.75" x14ac:dyDescent="0.25">
      <c r="A3" s="23">
        <v>1</v>
      </c>
      <c r="B3" s="30">
        <v>51241200</v>
      </c>
      <c r="C3" s="31" t="s">
        <v>47</v>
      </c>
      <c r="D3" s="32" t="s">
        <v>65</v>
      </c>
      <c r="E3" s="30" t="s">
        <v>82</v>
      </c>
      <c r="F3" s="30" t="s">
        <v>82</v>
      </c>
      <c r="G3" s="22">
        <v>1</v>
      </c>
      <c r="H3" s="21">
        <f t="shared" ref="H3:H20" si="0">SUM(G3:G3)</f>
        <v>1</v>
      </c>
      <c r="I3" s="20">
        <v>11066</v>
      </c>
      <c r="J3" s="15">
        <f t="shared" ref="J3:J20" si="1">+TRUNC(I3*$F$29)</f>
        <v>10783</v>
      </c>
      <c r="K3" s="19">
        <f t="shared" ref="K3:K20" si="2">+H3*J3</f>
        <v>10783</v>
      </c>
      <c r="N3" s="18"/>
    </row>
    <row r="4" spans="1:14" ht="63.75" x14ac:dyDescent="0.25">
      <c r="A4" s="23">
        <v>2</v>
      </c>
      <c r="B4" s="30">
        <v>12171600</v>
      </c>
      <c r="C4" s="31" t="s">
        <v>48</v>
      </c>
      <c r="D4" s="32" t="s">
        <v>66</v>
      </c>
      <c r="E4" s="30" t="s">
        <v>82</v>
      </c>
      <c r="F4" s="30" t="s">
        <v>82</v>
      </c>
      <c r="G4" s="22">
        <v>1</v>
      </c>
      <c r="H4" s="21">
        <f t="shared" si="0"/>
        <v>1</v>
      </c>
      <c r="I4" s="20">
        <v>10700</v>
      </c>
      <c r="J4" s="15">
        <f t="shared" si="1"/>
        <v>10426</v>
      </c>
      <c r="K4" s="19">
        <f t="shared" si="2"/>
        <v>10426</v>
      </c>
      <c r="N4" s="18"/>
    </row>
    <row r="5" spans="1:14" ht="51" x14ac:dyDescent="0.25">
      <c r="A5" s="23">
        <v>3</v>
      </c>
      <c r="B5" s="30">
        <v>12171600</v>
      </c>
      <c r="C5" s="31" t="s">
        <v>49</v>
      </c>
      <c r="D5" s="32" t="s">
        <v>67</v>
      </c>
      <c r="E5" s="30" t="s">
        <v>83</v>
      </c>
      <c r="F5" s="30" t="s">
        <v>83</v>
      </c>
      <c r="G5" s="22">
        <v>1</v>
      </c>
      <c r="H5" s="21">
        <f t="shared" si="0"/>
        <v>1</v>
      </c>
      <c r="I5" s="20">
        <v>18933</v>
      </c>
      <c r="J5" s="15">
        <f t="shared" si="1"/>
        <v>18449</v>
      </c>
      <c r="K5" s="19">
        <f t="shared" si="2"/>
        <v>18449</v>
      </c>
      <c r="N5" s="18"/>
    </row>
    <row r="6" spans="1:14" ht="38.25" x14ac:dyDescent="0.25">
      <c r="A6" s="23">
        <v>4</v>
      </c>
      <c r="B6" s="30">
        <v>12352300</v>
      </c>
      <c r="C6" s="31" t="s">
        <v>50</v>
      </c>
      <c r="D6" s="32" t="s">
        <v>68</v>
      </c>
      <c r="E6" s="30" t="s">
        <v>83</v>
      </c>
      <c r="F6" s="30" t="s">
        <v>83</v>
      </c>
      <c r="G6" s="22">
        <v>1</v>
      </c>
      <c r="H6" s="21">
        <f t="shared" si="0"/>
        <v>1</v>
      </c>
      <c r="I6" s="20">
        <v>30333</v>
      </c>
      <c r="J6" s="15">
        <f t="shared" si="1"/>
        <v>29557</v>
      </c>
      <c r="K6" s="19">
        <f t="shared" si="2"/>
        <v>29557</v>
      </c>
      <c r="N6" s="18"/>
    </row>
    <row r="7" spans="1:14" ht="38.25" x14ac:dyDescent="0.25">
      <c r="A7" s="23">
        <v>5</v>
      </c>
      <c r="B7" s="30">
        <v>12352300</v>
      </c>
      <c r="C7" s="31" t="s">
        <v>51</v>
      </c>
      <c r="D7" s="32" t="s">
        <v>69</v>
      </c>
      <c r="E7" s="30" t="s">
        <v>83</v>
      </c>
      <c r="F7" s="30" t="s">
        <v>83</v>
      </c>
      <c r="G7" s="22">
        <v>1</v>
      </c>
      <c r="H7" s="21">
        <f t="shared" si="0"/>
        <v>1</v>
      </c>
      <c r="I7" s="20">
        <v>9166</v>
      </c>
      <c r="J7" s="15">
        <f t="shared" si="1"/>
        <v>8931</v>
      </c>
      <c r="K7" s="19">
        <f t="shared" si="2"/>
        <v>8931</v>
      </c>
      <c r="N7" s="18"/>
    </row>
    <row r="8" spans="1:14" ht="38.25" x14ac:dyDescent="0.25">
      <c r="A8" s="23">
        <v>6</v>
      </c>
      <c r="B8" s="30">
        <v>12352300</v>
      </c>
      <c r="C8" s="31" t="s">
        <v>52</v>
      </c>
      <c r="D8" s="32" t="s">
        <v>70</v>
      </c>
      <c r="E8" s="30" t="s">
        <v>83</v>
      </c>
      <c r="F8" s="30" t="s">
        <v>83</v>
      </c>
      <c r="G8" s="22">
        <v>1</v>
      </c>
      <c r="H8" s="21">
        <f t="shared" si="0"/>
        <v>1</v>
      </c>
      <c r="I8" s="20">
        <v>49966</v>
      </c>
      <c r="J8" s="15">
        <f t="shared" si="1"/>
        <v>48688</v>
      </c>
      <c r="K8" s="19">
        <f t="shared" si="2"/>
        <v>48688</v>
      </c>
      <c r="N8" s="18"/>
    </row>
    <row r="9" spans="1:14" ht="51" x14ac:dyDescent="0.25">
      <c r="A9" s="23">
        <v>7</v>
      </c>
      <c r="B9" s="30">
        <v>12171600</v>
      </c>
      <c r="C9" s="31" t="s">
        <v>53</v>
      </c>
      <c r="D9" s="32" t="s">
        <v>71</v>
      </c>
      <c r="E9" s="30" t="s">
        <v>82</v>
      </c>
      <c r="F9" s="30" t="s">
        <v>82</v>
      </c>
      <c r="G9" s="22">
        <v>1</v>
      </c>
      <c r="H9" s="21">
        <f t="shared" si="0"/>
        <v>1</v>
      </c>
      <c r="I9" s="20">
        <v>18400</v>
      </c>
      <c r="J9" s="15">
        <f t="shared" si="1"/>
        <v>17929</v>
      </c>
      <c r="K9" s="19">
        <f t="shared" si="2"/>
        <v>17929</v>
      </c>
      <c r="N9" s="18"/>
    </row>
    <row r="10" spans="1:14" ht="102" x14ac:dyDescent="0.25">
      <c r="A10" s="23">
        <v>8</v>
      </c>
      <c r="B10" s="30">
        <v>53131600</v>
      </c>
      <c r="C10" s="31" t="s">
        <v>54</v>
      </c>
      <c r="D10" s="32" t="s">
        <v>72</v>
      </c>
      <c r="E10" s="30" t="s">
        <v>84</v>
      </c>
      <c r="F10" s="30" t="s">
        <v>84</v>
      </c>
      <c r="G10" s="22">
        <v>1</v>
      </c>
      <c r="H10" s="21">
        <f t="shared" si="0"/>
        <v>1</v>
      </c>
      <c r="I10" s="20">
        <v>313333</v>
      </c>
      <c r="J10" s="15">
        <f t="shared" si="1"/>
        <v>305324</v>
      </c>
      <c r="K10" s="19">
        <f t="shared" si="2"/>
        <v>305324</v>
      </c>
      <c r="N10" s="18"/>
    </row>
    <row r="11" spans="1:14" ht="89.25" x14ac:dyDescent="0.25">
      <c r="A11" s="23">
        <v>9</v>
      </c>
      <c r="B11" s="30">
        <v>30121500</v>
      </c>
      <c r="C11" s="31" t="s">
        <v>55</v>
      </c>
      <c r="D11" s="32" t="s">
        <v>73</v>
      </c>
      <c r="E11" s="30" t="s">
        <v>84</v>
      </c>
      <c r="F11" s="30" t="s">
        <v>84</v>
      </c>
      <c r="G11" s="22">
        <v>1</v>
      </c>
      <c r="H11" s="21">
        <f t="shared" si="0"/>
        <v>1</v>
      </c>
      <c r="I11" s="20">
        <v>205000</v>
      </c>
      <c r="J11" s="15">
        <f t="shared" si="1"/>
        <v>199760</v>
      </c>
      <c r="K11" s="19">
        <f t="shared" si="2"/>
        <v>199760</v>
      </c>
      <c r="N11" s="18"/>
    </row>
    <row r="12" spans="1:14" ht="89.25" x14ac:dyDescent="0.25">
      <c r="A12" s="23">
        <v>10</v>
      </c>
      <c r="B12" s="30">
        <v>47131800</v>
      </c>
      <c r="C12" s="31" t="s">
        <v>56</v>
      </c>
      <c r="D12" s="32" t="s">
        <v>74</v>
      </c>
      <c r="E12" s="30" t="s">
        <v>85</v>
      </c>
      <c r="F12" s="30" t="s">
        <v>85</v>
      </c>
      <c r="G12" s="22">
        <v>1</v>
      </c>
      <c r="H12" s="21">
        <f t="shared" si="0"/>
        <v>1</v>
      </c>
      <c r="I12" s="20">
        <v>57333</v>
      </c>
      <c r="J12" s="15">
        <f t="shared" si="1"/>
        <v>55867</v>
      </c>
      <c r="K12" s="19">
        <f t="shared" si="2"/>
        <v>55867</v>
      </c>
      <c r="N12" s="18"/>
    </row>
    <row r="13" spans="1:14" ht="63.75" x14ac:dyDescent="0.25">
      <c r="A13" s="23">
        <v>11</v>
      </c>
      <c r="B13" s="30">
        <v>47131800</v>
      </c>
      <c r="C13" s="31" t="s">
        <v>57</v>
      </c>
      <c r="D13" s="32" t="s">
        <v>75</v>
      </c>
      <c r="E13" s="30" t="s">
        <v>85</v>
      </c>
      <c r="F13" s="30" t="s">
        <v>85</v>
      </c>
      <c r="G13" s="22">
        <v>1</v>
      </c>
      <c r="H13" s="21">
        <f t="shared" si="0"/>
        <v>1</v>
      </c>
      <c r="I13" s="20">
        <v>41752</v>
      </c>
      <c r="J13" s="15">
        <f t="shared" si="1"/>
        <v>40684</v>
      </c>
      <c r="K13" s="19">
        <f t="shared" si="2"/>
        <v>40684</v>
      </c>
      <c r="N13" s="18"/>
    </row>
    <row r="14" spans="1:14" ht="25.5" x14ac:dyDescent="0.25">
      <c r="A14" s="23">
        <v>12</v>
      </c>
      <c r="B14" s="30">
        <v>47131800</v>
      </c>
      <c r="C14" s="31" t="s">
        <v>58</v>
      </c>
      <c r="D14" s="32" t="s">
        <v>58</v>
      </c>
      <c r="E14" s="30" t="s">
        <v>84</v>
      </c>
      <c r="F14" s="30" t="s">
        <v>84</v>
      </c>
      <c r="G14" s="22">
        <v>1</v>
      </c>
      <c r="H14" s="21">
        <f t="shared" si="0"/>
        <v>1</v>
      </c>
      <c r="I14" s="20">
        <v>423849</v>
      </c>
      <c r="J14" s="15">
        <f t="shared" si="1"/>
        <v>413016</v>
      </c>
      <c r="K14" s="19">
        <f t="shared" si="2"/>
        <v>413016</v>
      </c>
      <c r="N14" s="18"/>
    </row>
    <row r="15" spans="1:14" ht="216.75" x14ac:dyDescent="0.25">
      <c r="A15" s="23">
        <v>13</v>
      </c>
      <c r="B15" s="30">
        <v>47131800</v>
      </c>
      <c r="C15" s="31" t="s">
        <v>59</v>
      </c>
      <c r="D15" s="32" t="s">
        <v>76</v>
      </c>
      <c r="E15" s="30" t="s">
        <v>84</v>
      </c>
      <c r="F15" s="30" t="s">
        <v>84</v>
      </c>
      <c r="G15" s="22">
        <v>1</v>
      </c>
      <c r="H15" s="21">
        <f t="shared" si="0"/>
        <v>1</v>
      </c>
      <c r="I15" s="20">
        <v>136433</v>
      </c>
      <c r="J15" s="15">
        <f t="shared" si="1"/>
        <v>132946</v>
      </c>
      <c r="K15" s="19">
        <f t="shared" si="2"/>
        <v>132946</v>
      </c>
      <c r="N15" s="18"/>
    </row>
    <row r="16" spans="1:14" ht="409.5" x14ac:dyDescent="0.25">
      <c r="A16" s="23">
        <v>14</v>
      </c>
      <c r="B16" s="30">
        <v>41103200</v>
      </c>
      <c r="C16" s="31" t="s">
        <v>60</v>
      </c>
      <c r="D16" s="32" t="s">
        <v>77</v>
      </c>
      <c r="E16" s="30" t="s">
        <v>85</v>
      </c>
      <c r="F16" s="30" t="s">
        <v>85</v>
      </c>
      <c r="G16" s="22">
        <v>1</v>
      </c>
      <c r="H16" s="21">
        <f t="shared" si="0"/>
        <v>1</v>
      </c>
      <c r="I16" s="20">
        <v>58981</v>
      </c>
      <c r="J16" s="15">
        <f t="shared" si="1"/>
        <v>57473</v>
      </c>
      <c r="K16" s="19">
        <f t="shared" si="2"/>
        <v>57473</v>
      </c>
      <c r="N16" s="18"/>
    </row>
    <row r="17" spans="1:14" ht="51" x14ac:dyDescent="0.25">
      <c r="A17" s="23">
        <v>15</v>
      </c>
      <c r="B17" s="30">
        <v>53131600</v>
      </c>
      <c r="C17" s="31" t="s">
        <v>61</v>
      </c>
      <c r="D17" s="32" t="s">
        <v>78</v>
      </c>
      <c r="E17" s="30" t="s">
        <v>85</v>
      </c>
      <c r="F17" s="30" t="s">
        <v>85</v>
      </c>
      <c r="G17" s="22">
        <v>1</v>
      </c>
      <c r="H17" s="21">
        <f t="shared" si="0"/>
        <v>1</v>
      </c>
      <c r="I17" s="20">
        <v>29972</v>
      </c>
      <c r="J17" s="15">
        <f t="shared" si="1"/>
        <v>29205</v>
      </c>
      <c r="K17" s="19">
        <f t="shared" si="2"/>
        <v>29205</v>
      </c>
      <c r="N17" s="18"/>
    </row>
    <row r="18" spans="1:14" ht="63.75" x14ac:dyDescent="0.25">
      <c r="A18" s="23">
        <v>16</v>
      </c>
      <c r="B18" s="30">
        <v>47131500</v>
      </c>
      <c r="C18" s="31" t="s">
        <v>62</v>
      </c>
      <c r="D18" s="32" t="s">
        <v>79</v>
      </c>
      <c r="E18" s="30" t="s">
        <v>86</v>
      </c>
      <c r="F18" s="30" t="s">
        <v>86</v>
      </c>
      <c r="G18" s="22">
        <v>1</v>
      </c>
      <c r="H18" s="21">
        <f t="shared" si="0"/>
        <v>1</v>
      </c>
      <c r="I18" s="20">
        <v>90166</v>
      </c>
      <c r="J18" s="15">
        <f t="shared" si="1"/>
        <v>87861</v>
      </c>
      <c r="K18" s="19">
        <f t="shared" si="2"/>
        <v>87861</v>
      </c>
      <c r="N18" s="18"/>
    </row>
    <row r="19" spans="1:14" ht="229.5" x14ac:dyDescent="0.25">
      <c r="A19" s="23">
        <v>17</v>
      </c>
      <c r="B19" s="30">
        <v>47131500</v>
      </c>
      <c r="C19" s="31" t="s">
        <v>63</v>
      </c>
      <c r="D19" s="32" t="s">
        <v>80</v>
      </c>
      <c r="E19" s="30" t="s">
        <v>87</v>
      </c>
      <c r="F19" s="30" t="s">
        <v>87</v>
      </c>
      <c r="G19" s="22">
        <v>1</v>
      </c>
      <c r="H19" s="21">
        <f t="shared" si="0"/>
        <v>1</v>
      </c>
      <c r="I19" s="20">
        <v>48000</v>
      </c>
      <c r="J19" s="15">
        <f t="shared" si="1"/>
        <v>46773</v>
      </c>
      <c r="K19" s="19">
        <f t="shared" si="2"/>
        <v>46773</v>
      </c>
      <c r="N19" s="18"/>
    </row>
    <row r="20" spans="1:14" ht="63.75" x14ac:dyDescent="0.25">
      <c r="A20" s="23">
        <v>18</v>
      </c>
      <c r="B20" s="30">
        <v>47131500</v>
      </c>
      <c r="C20" s="31" t="s">
        <v>64</v>
      </c>
      <c r="D20" s="32" t="s">
        <v>81</v>
      </c>
      <c r="E20" s="30" t="s">
        <v>88</v>
      </c>
      <c r="F20" s="30" t="s">
        <v>88</v>
      </c>
      <c r="G20" s="22">
        <v>1</v>
      </c>
      <c r="H20" s="21">
        <f t="shared" si="0"/>
        <v>1</v>
      </c>
      <c r="I20" s="20">
        <v>25733</v>
      </c>
      <c r="J20" s="15">
        <f t="shared" si="1"/>
        <v>25075</v>
      </c>
      <c r="K20" s="19">
        <f t="shared" si="2"/>
        <v>25075</v>
      </c>
      <c r="N20" s="18"/>
    </row>
    <row r="21" spans="1:14" s="11" customFormat="1" hidden="1" x14ac:dyDescent="0.25">
      <c r="G21" s="11" t="s">
        <v>13</v>
      </c>
      <c r="H21" s="11" t="s">
        <v>15</v>
      </c>
      <c r="I21" s="11">
        <f>SUM(I3:I20)</f>
        <v>1579116</v>
      </c>
      <c r="J21" s="17" t="s">
        <v>14</v>
      </c>
      <c r="K21" s="16">
        <f>SUM(K3:K20)</f>
        <v>1538747</v>
      </c>
    </row>
    <row r="22" spans="1:14" s="11" customFormat="1" hidden="1" x14ac:dyDescent="0.25">
      <c r="G22" s="11" t="s">
        <v>13</v>
      </c>
      <c r="J22" s="15" t="s">
        <v>10</v>
      </c>
      <c r="K22" s="3">
        <f>+M39</f>
        <v>2213266</v>
      </c>
    </row>
    <row r="23" spans="1:14" s="11" customFormat="1" hidden="1" x14ac:dyDescent="0.25">
      <c r="G23" s="11" t="s">
        <v>13</v>
      </c>
      <c r="J23" s="14" t="s">
        <v>12</v>
      </c>
      <c r="K23" s="3">
        <v>0</v>
      </c>
    </row>
    <row r="24" spans="1:14" s="11" customFormat="1" hidden="1" x14ac:dyDescent="0.25"/>
    <row r="25" spans="1:14" s="11" customFormat="1" hidden="1" x14ac:dyDescent="0.25"/>
    <row r="26" spans="1:14" s="11" customFormat="1" ht="27.75" hidden="1" customHeight="1" x14ac:dyDescent="0.25">
      <c r="C26" s="13"/>
      <c r="D26" s="41" t="s">
        <v>11</v>
      </c>
      <c r="E26" s="42"/>
      <c r="F26" s="43"/>
      <c r="K26" s="12" t="s">
        <v>10</v>
      </c>
      <c r="L26" s="33">
        <v>5422</v>
      </c>
      <c r="M26" s="34"/>
    </row>
    <row r="27" spans="1:14" ht="63.75" hidden="1" x14ac:dyDescent="0.25">
      <c r="D27" s="9" t="s">
        <v>9</v>
      </c>
      <c r="E27" s="7">
        <v>2213266</v>
      </c>
      <c r="F27" s="10">
        <v>1</v>
      </c>
      <c r="K27" s="5" t="s">
        <v>29</v>
      </c>
      <c r="L27" s="5" t="s">
        <v>30</v>
      </c>
      <c r="M27" s="3"/>
    </row>
    <row r="28" spans="1:14" ht="51" hidden="1" x14ac:dyDescent="0.25">
      <c r="D28" s="9" t="s">
        <v>8</v>
      </c>
      <c r="E28" s="7">
        <v>2156700</v>
      </c>
      <c r="F28" s="8" t="s">
        <v>7</v>
      </c>
      <c r="K28" s="5" t="s">
        <v>31</v>
      </c>
      <c r="L28" s="5" t="s">
        <v>6</v>
      </c>
      <c r="M28" s="3"/>
    </row>
    <row r="29" spans="1:14" s="2" customFormat="1" ht="63.75" hidden="1" x14ac:dyDescent="0.25">
      <c r="A29" s="1"/>
      <c r="B29" s="1"/>
      <c r="D29" s="8"/>
      <c r="E29" s="7" t="s">
        <v>5</v>
      </c>
      <c r="F29" s="8">
        <f>+(E28*F27)/E27</f>
        <v>0.97444229478065447</v>
      </c>
      <c r="I29" s="1"/>
      <c r="J29" s="1"/>
      <c r="K29" s="5" t="s">
        <v>32</v>
      </c>
      <c r="L29" s="5" t="s">
        <v>33</v>
      </c>
      <c r="M29" s="4"/>
    </row>
    <row r="30" spans="1:14" s="2" customFormat="1" ht="63.75" hidden="1" x14ac:dyDescent="0.25">
      <c r="A30" s="1"/>
      <c r="B30" s="1"/>
      <c r="D30" s="8" t="s">
        <v>4</v>
      </c>
      <c r="E30" s="7"/>
      <c r="F30" s="6">
        <f>+F27-F29</f>
        <v>2.5557705219345528E-2</v>
      </c>
      <c r="I30" s="1"/>
      <c r="J30" s="1"/>
      <c r="K30" s="5" t="s">
        <v>34</v>
      </c>
      <c r="L30" s="5" t="s">
        <v>35</v>
      </c>
      <c r="M30" s="4"/>
    </row>
    <row r="31" spans="1:14" s="2" customFormat="1" ht="76.5" hidden="1" x14ac:dyDescent="0.25">
      <c r="A31" s="1"/>
      <c r="B31" s="1"/>
      <c r="C31" s="1"/>
      <c r="D31" s="1"/>
      <c r="E31" s="1"/>
      <c r="F31" s="1"/>
      <c r="G31" s="1"/>
      <c r="I31" s="1"/>
      <c r="J31" s="1"/>
      <c r="K31" s="5" t="s">
        <v>36</v>
      </c>
      <c r="L31" s="5" t="s">
        <v>37</v>
      </c>
      <c r="M31" s="4"/>
    </row>
    <row r="32" spans="1:14" s="2" customFormat="1" ht="76.5" hidden="1" x14ac:dyDescent="0.25">
      <c r="A32" s="1"/>
      <c r="B32" s="1"/>
      <c r="C32" s="1"/>
      <c r="D32" s="1"/>
      <c r="E32" s="1"/>
      <c r="F32" s="1"/>
      <c r="G32" s="1"/>
      <c r="I32" s="1"/>
      <c r="J32" s="1"/>
      <c r="K32" s="5" t="s">
        <v>3</v>
      </c>
      <c r="L32" s="5" t="s">
        <v>2</v>
      </c>
      <c r="M32" s="4">
        <v>863266</v>
      </c>
    </row>
    <row r="33" spans="1:13" s="2" customFormat="1" ht="76.5" hidden="1" x14ac:dyDescent="0.25">
      <c r="A33" s="1"/>
      <c r="B33" s="1"/>
      <c r="C33" s="1"/>
      <c r="D33" s="1"/>
      <c r="E33" s="1"/>
      <c r="F33" s="1"/>
      <c r="G33" s="1"/>
      <c r="I33" s="1"/>
      <c r="J33" s="1"/>
      <c r="K33" s="5" t="s">
        <v>38</v>
      </c>
      <c r="L33" s="5" t="s">
        <v>37</v>
      </c>
      <c r="M33" s="4"/>
    </row>
    <row r="34" spans="1:13" s="2" customFormat="1" ht="76.5" hidden="1" x14ac:dyDescent="0.25">
      <c r="A34" s="1"/>
      <c r="B34" s="1"/>
      <c r="C34" s="1"/>
      <c r="D34" s="1"/>
      <c r="E34" s="1"/>
      <c r="F34" s="1"/>
      <c r="G34" s="1"/>
      <c r="I34" s="1"/>
      <c r="J34" s="1"/>
      <c r="K34" s="5" t="s">
        <v>1</v>
      </c>
      <c r="L34" s="5" t="s">
        <v>37</v>
      </c>
      <c r="M34" s="4">
        <v>1350000</v>
      </c>
    </row>
    <row r="35" spans="1:13" s="2" customFormat="1" ht="76.5" hidden="1" x14ac:dyDescent="0.25">
      <c r="A35" s="1"/>
      <c r="B35" s="1"/>
      <c r="C35" s="1"/>
      <c r="D35" s="1"/>
      <c r="E35" s="1"/>
      <c r="F35" s="1"/>
      <c r="G35" s="1"/>
      <c r="I35" s="1"/>
      <c r="J35" s="1"/>
      <c r="K35" s="5" t="s">
        <v>39</v>
      </c>
      <c r="L35" s="5" t="s">
        <v>40</v>
      </c>
      <c r="M35" s="4"/>
    </row>
    <row r="36" spans="1:13" s="2" customFormat="1" ht="63.75" hidden="1" x14ac:dyDescent="0.25">
      <c r="A36" s="1"/>
      <c r="B36" s="1"/>
      <c r="C36" s="1"/>
      <c r="D36" s="1"/>
      <c r="E36" s="1"/>
      <c r="F36" s="1"/>
      <c r="G36" s="1"/>
      <c r="I36" s="1"/>
      <c r="J36" s="1"/>
      <c r="K36" s="5" t="s">
        <v>41</v>
      </c>
      <c r="L36" s="5" t="s">
        <v>42</v>
      </c>
      <c r="M36" s="4"/>
    </row>
    <row r="37" spans="1:13" s="2" customFormat="1" ht="38.25" hidden="1" x14ac:dyDescent="0.25">
      <c r="A37" s="1"/>
      <c r="B37" s="1"/>
      <c r="C37" s="1"/>
      <c r="D37" s="1"/>
      <c r="E37" s="1"/>
      <c r="F37" s="1"/>
      <c r="G37" s="1"/>
      <c r="I37" s="1"/>
      <c r="J37" s="1"/>
      <c r="K37" s="5" t="s">
        <v>43</v>
      </c>
      <c r="L37" s="5" t="s">
        <v>44</v>
      </c>
      <c r="M37" s="4"/>
    </row>
    <row r="38" spans="1:13" s="2" customFormat="1" ht="89.25" hidden="1" x14ac:dyDescent="0.25">
      <c r="A38" s="1"/>
      <c r="B38" s="1"/>
      <c r="C38" s="1"/>
      <c r="D38" s="1"/>
      <c r="E38" s="1"/>
      <c r="F38" s="1"/>
      <c r="G38" s="1"/>
      <c r="I38" s="1"/>
      <c r="J38" s="1"/>
      <c r="K38" s="5" t="s">
        <v>45</v>
      </c>
      <c r="L38" s="5" t="s">
        <v>46</v>
      </c>
      <c r="M38" s="4"/>
    </row>
    <row r="39" spans="1:13" hidden="1" x14ac:dyDescent="0.25">
      <c r="K39" s="35" t="s">
        <v>0</v>
      </c>
      <c r="L39" s="36"/>
      <c r="M39" s="3">
        <f>SUBTOTAL(9,M27:M38)</f>
        <v>2213266</v>
      </c>
    </row>
    <row r="40" spans="1:13" hidden="1" x14ac:dyDescent="0.25"/>
  </sheetData>
  <sheetProtection algorithmName="SHA-512" hashValue="ATfplXDUUyWyYLV4wzVhxy8K7K2zgbA7f8yZb+5i6CLq6qrY/PbFSgmHHUK9fkAPwlxwLPD87a2TMckcS0HFbg==" saltValue="CkvBiUApIhQUcP8JntD23g==" spinCount="100000" sheet="1" objects="1" scenarios="1"/>
  <mergeCells count="9">
    <mergeCell ref="D26:F26"/>
    <mergeCell ref="L26:M26"/>
    <mergeCell ref="K39:L39"/>
    <mergeCell ref="A1:A2"/>
    <mergeCell ref="B1:B2"/>
    <mergeCell ref="C1:C2"/>
    <mergeCell ref="D1:D2"/>
    <mergeCell ref="E1:E2"/>
    <mergeCell ref="F1:F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
  <sheetViews>
    <sheetView tabSelected="1" zoomScaleNormal="100" workbookViewId="0">
      <pane ySplit="2" topLeftCell="A3" activePane="bottomLeft" state="frozen"/>
      <selection activeCell="P71" sqref="P71"/>
      <selection pane="bottomLeft" activeCell="L3" sqref="L3"/>
    </sheetView>
  </sheetViews>
  <sheetFormatPr baseColWidth="10" defaultColWidth="11.42578125" defaultRowHeight="12.75" x14ac:dyDescent="0.25"/>
  <cols>
    <col min="1" max="1" width="8.28515625" style="1" customWidth="1"/>
    <col min="2" max="2" width="10.28515625" style="1" customWidth="1"/>
    <col min="3" max="4" width="24.85546875" style="1" customWidth="1"/>
    <col min="5" max="5" width="11.42578125" style="1" customWidth="1"/>
    <col min="6" max="6" width="16.5703125" style="1" customWidth="1"/>
    <col min="7" max="7" width="10.85546875" style="1" hidden="1" customWidth="1"/>
    <col min="8" max="8" width="11.42578125" style="2" customWidth="1"/>
    <col min="9" max="9" width="11.42578125" style="1" hidden="1" customWidth="1"/>
    <col min="10" max="10" width="12.7109375" style="1" bestFit="1" customWidth="1"/>
    <col min="11" max="11" width="23" style="1" hidden="1" customWidth="1"/>
    <col min="12" max="12" width="36.85546875" style="1" customWidth="1"/>
    <col min="13" max="13" width="20.85546875" style="1" customWidth="1"/>
    <col min="14" max="214" width="11.42578125" style="1"/>
    <col min="215" max="215" width="8.28515625" style="1" customWidth="1"/>
    <col min="216" max="216" width="10.28515625" style="1" customWidth="1"/>
    <col min="217" max="217" width="33.85546875" style="1" customWidth="1"/>
    <col min="218" max="220" width="11.42578125" style="1" customWidth="1"/>
    <col min="221" max="221" width="14.28515625" style="1" customWidth="1"/>
    <col min="222" max="225" width="11.42578125" style="1" customWidth="1"/>
    <col min="226" max="226" width="12.7109375" style="1" customWidth="1"/>
    <col min="227" max="227" width="11.42578125" style="1" customWidth="1"/>
    <col min="228" max="228" width="13.28515625" style="1" customWidth="1"/>
    <col min="229" max="229" width="12.140625" style="1" customWidth="1"/>
    <col min="230" max="238" width="11.42578125" style="1" customWidth="1"/>
    <col min="239" max="239" width="12.7109375" style="1" customWidth="1"/>
    <col min="240" max="240" width="11.42578125" style="1" customWidth="1"/>
    <col min="241" max="241" width="14" style="1" customWidth="1"/>
    <col min="242" max="254" width="11.42578125" style="1"/>
    <col min="255" max="255" width="6.7109375" style="1" bestFit="1" customWidth="1"/>
    <col min="256" max="256" width="11.5703125" style="1" customWidth="1"/>
    <col min="257" max="257" width="12.85546875" style="1" customWidth="1"/>
    <col min="258" max="470" width="11.42578125" style="1"/>
    <col min="471" max="471" width="8.28515625" style="1" customWidth="1"/>
    <col min="472" max="472" width="10.28515625" style="1" customWidth="1"/>
    <col min="473" max="473" width="33.85546875" style="1" customWidth="1"/>
    <col min="474" max="476" width="11.42578125" style="1" customWidth="1"/>
    <col min="477" max="477" width="14.28515625" style="1" customWidth="1"/>
    <col min="478" max="481" width="11.42578125" style="1" customWidth="1"/>
    <col min="482" max="482" width="12.7109375" style="1" customWidth="1"/>
    <col min="483" max="483" width="11.42578125" style="1" customWidth="1"/>
    <col min="484" max="484" width="13.28515625" style="1" customWidth="1"/>
    <col min="485" max="485" width="12.140625" style="1" customWidth="1"/>
    <col min="486" max="494" width="11.42578125" style="1" customWidth="1"/>
    <col min="495" max="495" width="12.7109375" style="1" customWidth="1"/>
    <col min="496" max="496" width="11.42578125" style="1" customWidth="1"/>
    <col min="497" max="497" width="14" style="1" customWidth="1"/>
    <col min="498" max="510" width="11.42578125" style="1"/>
    <col min="511" max="511" width="6.7109375" style="1" bestFit="1" customWidth="1"/>
    <col min="512" max="512" width="11.5703125" style="1" customWidth="1"/>
    <col min="513" max="513" width="12.85546875" style="1" customWidth="1"/>
    <col min="514" max="726" width="11.42578125" style="1"/>
    <col min="727" max="727" width="8.28515625" style="1" customWidth="1"/>
    <col min="728" max="728" width="10.28515625" style="1" customWidth="1"/>
    <col min="729" max="729" width="33.85546875" style="1" customWidth="1"/>
    <col min="730" max="732" width="11.42578125" style="1" customWidth="1"/>
    <col min="733" max="733" width="14.28515625" style="1" customWidth="1"/>
    <col min="734" max="737" width="11.42578125" style="1" customWidth="1"/>
    <col min="738" max="738" width="12.7109375" style="1" customWidth="1"/>
    <col min="739" max="739" width="11.42578125" style="1" customWidth="1"/>
    <col min="740" max="740" width="13.28515625" style="1" customWidth="1"/>
    <col min="741" max="741" width="12.140625" style="1" customWidth="1"/>
    <col min="742" max="750" width="11.42578125" style="1" customWidth="1"/>
    <col min="751" max="751" width="12.7109375" style="1" customWidth="1"/>
    <col min="752" max="752" width="11.42578125" style="1" customWidth="1"/>
    <col min="753" max="753" width="14" style="1" customWidth="1"/>
    <col min="754" max="766" width="11.42578125" style="1"/>
    <col min="767" max="767" width="6.7109375" style="1" bestFit="1" customWidth="1"/>
    <col min="768" max="768" width="11.5703125" style="1" customWidth="1"/>
    <col min="769" max="769" width="12.85546875" style="1" customWidth="1"/>
    <col min="770" max="982" width="11.42578125" style="1"/>
    <col min="983" max="983" width="8.28515625" style="1" customWidth="1"/>
    <col min="984" max="984" width="10.28515625" style="1" customWidth="1"/>
    <col min="985" max="985" width="33.85546875" style="1" customWidth="1"/>
    <col min="986" max="988" width="11.42578125" style="1" customWidth="1"/>
    <col min="989" max="989" width="14.28515625" style="1" customWidth="1"/>
    <col min="990" max="993" width="11.42578125" style="1" customWidth="1"/>
    <col min="994" max="994" width="12.7109375" style="1" customWidth="1"/>
    <col min="995" max="995" width="11.42578125" style="1" customWidth="1"/>
    <col min="996" max="996" width="13.28515625" style="1" customWidth="1"/>
    <col min="997" max="997" width="12.140625" style="1" customWidth="1"/>
    <col min="998" max="1006" width="11.42578125" style="1" customWidth="1"/>
    <col min="1007" max="1007" width="12.7109375" style="1" customWidth="1"/>
    <col min="1008" max="1008" width="11.42578125" style="1" customWidth="1"/>
    <col min="1009" max="1009" width="14" style="1" customWidth="1"/>
    <col min="1010" max="1022" width="11.42578125" style="1"/>
    <col min="1023" max="1023" width="6.7109375" style="1" bestFit="1" customWidth="1"/>
    <col min="1024" max="1024" width="11.5703125" style="1" customWidth="1"/>
    <col min="1025" max="1025" width="12.85546875" style="1" customWidth="1"/>
    <col min="1026" max="1238" width="11.42578125" style="1"/>
    <col min="1239" max="1239" width="8.28515625" style="1" customWidth="1"/>
    <col min="1240" max="1240" width="10.28515625" style="1" customWidth="1"/>
    <col min="1241" max="1241" width="33.85546875" style="1" customWidth="1"/>
    <col min="1242" max="1244" width="11.42578125" style="1" customWidth="1"/>
    <col min="1245" max="1245" width="14.28515625" style="1" customWidth="1"/>
    <col min="1246" max="1249" width="11.42578125" style="1" customWidth="1"/>
    <col min="1250" max="1250" width="12.7109375" style="1" customWidth="1"/>
    <col min="1251" max="1251" width="11.42578125" style="1" customWidth="1"/>
    <col min="1252" max="1252" width="13.28515625" style="1" customWidth="1"/>
    <col min="1253" max="1253" width="12.140625" style="1" customWidth="1"/>
    <col min="1254" max="1262" width="11.42578125" style="1" customWidth="1"/>
    <col min="1263" max="1263" width="12.7109375" style="1" customWidth="1"/>
    <col min="1264" max="1264" width="11.42578125" style="1" customWidth="1"/>
    <col min="1265" max="1265" width="14" style="1" customWidth="1"/>
    <col min="1266" max="1278" width="11.42578125" style="1"/>
    <col min="1279" max="1279" width="6.7109375" style="1" bestFit="1" customWidth="1"/>
    <col min="1280" max="1280" width="11.5703125" style="1" customWidth="1"/>
    <col min="1281" max="1281" width="12.85546875" style="1" customWidth="1"/>
    <col min="1282" max="1494" width="11.42578125" style="1"/>
    <col min="1495" max="1495" width="8.28515625" style="1" customWidth="1"/>
    <col min="1496" max="1496" width="10.28515625" style="1" customWidth="1"/>
    <col min="1497" max="1497" width="33.85546875" style="1" customWidth="1"/>
    <col min="1498" max="1500" width="11.42578125" style="1" customWidth="1"/>
    <col min="1501" max="1501" width="14.28515625" style="1" customWidth="1"/>
    <col min="1502" max="1505" width="11.42578125" style="1" customWidth="1"/>
    <col min="1506" max="1506" width="12.7109375" style="1" customWidth="1"/>
    <col min="1507" max="1507" width="11.42578125" style="1" customWidth="1"/>
    <col min="1508" max="1508" width="13.28515625" style="1" customWidth="1"/>
    <col min="1509" max="1509" width="12.140625" style="1" customWidth="1"/>
    <col min="1510" max="1518" width="11.42578125" style="1" customWidth="1"/>
    <col min="1519" max="1519" width="12.7109375" style="1" customWidth="1"/>
    <col min="1520" max="1520" width="11.42578125" style="1" customWidth="1"/>
    <col min="1521" max="1521" width="14" style="1" customWidth="1"/>
    <col min="1522" max="1534" width="11.42578125" style="1"/>
    <col min="1535" max="1535" width="6.7109375" style="1" bestFit="1" customWidth="1"/>
    <col min="1536" max="1536" width="11.5703125" style="1" customWidth="1"/>
    <col min="1537" max="1537" width="12.85546875" style="1" customWidth="1"/>
    <col min="1538" max="1750" width="11.42578125" style="1"/>
    <col min="1751" max="1751" width="8.28515625" style="1" customWidth="1"/>
    <col min="1752" max="1752" width="10.28515625" style="1" customWidth="1"/>
    <col min="1753" max="1753" width="33.85546875" style="1" customWidth="1"/>
    <col min="1754" max="1756" width="11.42578125" style="1" customWidth="1"/>
    <col min="1757" max="1757" width="14.28515625" style="1" customWidth="1"/>
    <col min="1758" max="1761" width="11.42578125" style="1" customWidth="1"/>
    <col min="1762" max="1762" width="12.7109375" style="1" customWidth="1"/>
    <col min="1763" max="1763" width="11.42578125" style="1" customWidth="1"/>
    <col min="1764" max="1764" width="13.28515625" style="1" customWidth="1"/>
    <col min="1765" max="1765" width="12.140625" style="1" customWidth="1"/>
    <col min="1766" max="1774" width="11.42578125" style="1" customWidth="1"/>
    <col min="1775" max="1775" width="12.7109375" style="1" customWidth="1"/>
    <col min="1776" max="1776" width="11.42578125" style="1" customWidth="1"/>
    <col min="1777" max="1777" width="14" style="1" customWidth="1"/>
    <col min="1778" max="1790" width="11.42578125" style="1"/>
    <col min="1791" max="1791" width="6.7109375" style="1" bestFit="1" customWidth="1"/>
    <col min="1792" max="1792" width="11.5703125" style="1" customWidth="1"/>
    <col min="1793" max="1793" width="12.85546875" style="1" customWidth="1"/>
    <col min="1794" max="2006" width="11.42578125" style="1"/>
    <col min="2007" max="2007" width="8.28515625" style="1" customWidth="1"/>
    <col min="2008" max="2008" width="10.28515625" style="1" customWidth="1"/>
    <col min="2009" max="2009" width="33.85546875" style="1" customWidth="1"/>
    <col min="2010" max="2012" width="11.42578125" style="1" customWidth="1"/>
    <col min="2013" max="2013" width="14.28515625" style="1" customWidth="1"/>
    <col min="2014" max="2017" width="11.42578125" style="1" customWidth="1"/>
    <col min="2018" max="2018" width="12.7109375" style="1" customWidth="1"/>
    <col min="2019" max="2019" width="11.42578125" style="1" customWidth="1"/>
    <col min="2020" max="2020" width="13.28515625" style="1" customWidth="1"/>
    <col min="2021" max="2021" width="12.140625" style="1" customWidth="1"/>
    <col min="2022" max="2030" width="11.42578125" style="1" customWidth="1"/>
    <col min="2031" max="2031" width="12.7109375" style="1" customWidth="1"/>
    <col min="2032" max="2032" width="11.42578125" style="1" customWidth="1"/>
    <col min="2033" max="2033" width="14" style="1" customWidth="1"/>
    <col min="2034" max="2046" width="11.42578125" style="1"/>
    <col min="2047" max="2047" width="6.7109375" style="1" bestFit="1" customWidth="1"/>
    <col min="2048" max="2048" width="11.5703125" style="1" customWidth="1"/>
    <col min="2049" max="2049" width="12.85546875" style="1" customWidth="1"/>
    <col min="2050" max="2262" width="11.42578125" style="1"/>
    <col min="2263" max="2263" width="8.28515625" style="1" customWidth="1"/>
    <col min="2264" max="2264" width="10.28515625" style="1" customWidth="1"/>
    <col min="2265" max="2265" width="33.85546875" style="1" customWidth="1"/>
    <col min="2266" max="2268" width="11.42578125" style="1" customWidth="1"/>
    <col min="2269" max="2269" width="14.28515625" style="1" customWidth="1"/>
    <col min="2270" max="2273" width="11.42578125" style="1" customWidth="1"/>
    <col min="2274" max="2274" width="12.7109375" style="1" customWidth="1"/>
    <col min="2275" max="2275" width="11.42578125" style="1" customWidth="1"/>
    <col min="2276" max="2276" width="13.28515625" style="1" customWidth="1"/>
    <col min="2277" max="2277" width="12.140625" style="1" customWidth="1"/>
    <col min="2278" max="2286" width="11.42578125" style="1" customWidth="1"/>
    <col min="2287" max="2287" width="12.7109375" style="1" customWidth="1"/>
    <col min="2288" max="2288" width="11.42578125" style="1" customWidth="1"/>
    <col min="2289" max="2289" width="14" style="1" customWidth="1"/>
    <col min="2290" max="2302" width="11.42578125" style="1"/>
    <col min="2303" max="2303" width="6.7109375" style="1" bestFit="1" customWidth="1"/>
    <col min="2304" max="2304" width="11.5703125" style="1" customWidth="1"/>
    <col min="2305" max="2305" width="12.85546875" style="1" customWidth="1"/>
    <col min="2306" max="2518" width="11.42578125" style="1"/>
    <col min="2519" max="2519" width="8.28515625" style="1" customWidth="1"/>
    <col min="2520" max="2520" width="10.28515625" style="1" customWidth="1"/>
    <col min="2521" max="2521" width="33.85546875" style="1" customWidth="1"/>
    <col min="2522" max="2524" width="11.42578125" style="1" customWidth="1"/>
    <col min="2525" max="2525" width="14.28515625" style="1" customWidth="1"/>
    <col min="2526" max="2529" width="11.42578125" style="1" customWidth="1"/>
    <col min="2530" max="2530" width="12.7109375" style="1" customWidth="1"/>
    <col min="2531" max="2531" width="11.42578125" style="1" customWidth="1"/>
    <col min="2532" max="2532" width="13.28515625" style="1" customWidth="1"/>
    <col min="2533" max="2533" width="12.140625" style="1" customWidth="1"/>
    <col min="2534" max="2542" width="11.42578125" style="1" customWidth="1"/>
    <col min="2543" max="2543" width="12.7109375" style="1" customWidth="1"/>
    <col min="2544" max="2544" width="11.42578125" style="1" customWidth="1"/>
    <col min="2545" max="2545" width="14" style="1" customWidth="1"/>
    <col min="2546" max="2558" width="11.42578125" style="1"/>
    <col min="2559" max="2559" width="6.7109375" style="1" bestFit="1" customWidth="1"/>
    <col min="2560" max="2560" width="11.5703125" style="1" customWidth="1"/>
    <col min="2561" max="2561" width="12.85546875" style="1" customWidth="1"/>
    <col min="2562" max="2774" width="11.42578125" style="1"/>
    <col min="2775" max="2775" width="8.28515625" style="1" customWidth="1"/>
    <col min="2776" max="2776" width="10.28515625" style="1" customWidth="1"/>
    <col min="2777" max="2777" width="33.85546875" style="1" customWidth="1"/>
    <col min="2778" max="2780" width="11.42578125" style="1" customWidth="1"/>
    <col min="2781" max="2781" width="14.28515625" style="1" customWidth="1"/>
    <col min="2782" max="2785" width="11.42578125" style="1" customWidth="1"/>
    <col min="2786" max="2786" width="12.7109375" style="1" customWidth="1"/>
    <col min="2787" max="2787" width="11.42578125" style="1" customWidth="1"/>
    <col min="2788" max="2788" width="13.28515625" style="1" customWidth="1"/>
    <col min="2789" max="2789" width="12.140625" style="1" customWidth="1"/>
    <col min="2790" max="2798" width="11.42578125" style="1" customWidth="1"/>
    <col min="2799" max="2799" width="12.7109375" style="1" customWidth="1"/>
    <col min="2800" max="2800" width="11.42578125" style="1" customWidth="1"/>
    <col min="2801" max="2801" width="14" style="1" customWidth="1"/>
    <col min="2802" max="2814" width="11.42578125" style="1"/>
    <col min="2815" max="2815" width="6.7109375" style="1" bestFit="1" customWidth="1"/>
    <col min="2816" max="2816" width="11.5703125" style="1" customWidth="1"/>
    <col min="2817" max="2817" width="12.85546875" style="1" customWidth="1"/>
    <col min="2818" max="3030" width="11.42578125" style="1"/>
    <col min="3031" max="3031" width="8.28515625" style="1" customWidth="1"/>
    <col min="3032" max="3032" width="10.28515625" style="1" customWidth="1"/>
    <col min="3033" max="3033" width="33.85546875" style="1" customWidth="1"/>
    <col min="3034" max="3036" width="11.42578125" style="1" customWidth="1"/>
    <col min="3037" max="3037" width="14.28515625" style="1" customWidth="1"/>
    <col min="3038" max="3041" width="11.42578125" style="1" customWidth="1"/>
    <col min="3042" max="3042" width="12.7109375" style="1" customWidth="1"/>
    <col min="3043" max="3043" width="11.42578125" style="1" customWidth="1"/>
    <col min="3044" max="3044" width="13.28515625" style="1" customWidth="1"/>
    <col min="3045" max="3045" width="12.140625" style="1" customWidth="1"/>
    <col min="3046" max="3054" width="11.42578125" style="1" customWidth="1"/>
    <col min="3055" max="3055" width="12.7109375" style="1" customWidth="1"/>
    <col min="3056" max="3056" width="11.42578125" style="1" customWidth="1"/>
    <col min="3057" max="3057" width="14" style="1" customWidth="1"/>
    <col min="3058" max="3070" width="11.42578125" style="1"/>
    <col min="3071" max="3071" width="6.7109375" style="1" bestFit="1" customWidth="1"/>
    <col min="3072" max="3072" width="11.5703125" style="1" customWidth="1"/>
    <col min="3073" max="3073" width="12.85546875" style="1" customWidth="1"/>
    <col min="3074" max="3286" width="11.42578125" style="1"/>
    <col min="3287" max="3287" width="8.28515625" style="1" customWidth="1"/>
    <col min="3288" max="3288" width="10.28515625" style="1" customWidth="1"/>
    <col min="3289" max="3289" width="33.85546875" style="1" customWidth="1"/>
    <col min="3290" max="3292" width="11.42578125" style="1" customWidth="1"/>
    <col min="3293" max="3293" width="14.28515625" style="1" customWidth="1"/>
    <col min="3294" max="3297" width="11.42578125" style="1" customWidth="1"/>
    <col min="3298" max="3298" width="12.7109375" style="1" customWidth="1"/>
    <col min="3299" max="3299" width="11.42578125" style="1" customWidth="1"/>
    <col min="3300" max="3300" width="13.28515625" style="1" customWidth="1"/>
    <col min="3301" max="3301" width="12.140625" style="1" customWidth="1"/>
    <col min="3302" max="3310" width="11.42578125" style="1" customWidth="1"/>
    <col min="3311" max="3311" width="12.7109375" style="1" customWidth="1"/>
    <col min="3312" max="3312" width="11.42578125" style="1" customWidth="1"/>
    <col min="3313" max="3313" width="14" style="1" customWidth="1"/>
    <col min="3314" max="3326" width="11.42578125" style="1"/>
    <col min="3327" max="3327" width="6.7109375" style="1" bestFit="1" customWidth="1"/>
    <col min="3328" max="3328" width="11.5703125" style="1" customWidth="1"/>
    <col min="3329" max="3329" width="12.85546875" style="1" customWidth="1"/>
    <col min="3330" max="3542" width="11.42578125" style="1"/>
    <col min="3543" max="3543" width="8.28515625" style="1" customWidth="1"/>
    <col min="3544" max="3544" width="10.28515625" style="1" customWidth="1"/>
    <col min="3545" max="3545" width="33.85546875" style="1" customWidth="1"/>
    <col min="3546" max="3548" width="11.42578125" style="1" customWidth="1"/>
    <col min="3549" max="3549" width="14.28515625" style="1" customWidth="1"/>
    <col min="3550" max="3553" width="11.42578125" style="1" customWidth="1"/>
    <col min="3554" max="3554" width="12.7109375" style="1" customWidth="1"/>
    <col min="3555" max="3555" width="11.42578125" style="1" customWidth="1"/>
    <col min="3556" max="3556" width="13.28515625" style="1" customWidth="1"/>
    <col min="3557" max="3557" width="12.140625" style="1" customWidth="1"/>
    <col min="3558" max="3566" width="11.42578125" style="1" customWidth="1"/>
    <col min="3567" max="3567" width="12.7109375" style="1" customWidth="1"/>
    <col min="3568" max="3568" width="11.42578125" style="1" customWidth="1"/>
    <col min="3569" max="3569" width="14" style="1" customWidth="1"/>
    <col min="3570" max="3582" width="11.42578125" style="1"/>
    <col min="3583" max="3583" width="6.7109375" style="1" bestFit="1" customWidth="1"/>
    <col min="3584" max="3584" width="11.5703125" style="1" customWidth="1"/>
    <col min="3585" max="3585" width="12.85546875" style="1" customWidth="1"/>
    <col min="3586" max="3798" width="11.42578125" style="1"/>
    <col min="3799" max="3799" width="8.28515625" style="1" customWidth="1"/>
    <col min="3800" max="3800" width="10.28515625" style="1" customWidth="1"/>
    <col min="3801" max="3801" width="33.85546875" style="1" customWidth="1"/>
    <col min="3802" max="3804" width="11.42578125" style="1" customWidth="1"/>
    <col min="3805" max="3805" width="14.28515625" style="1" customWidth="1"/>
    <col min="3806" max="3809" width="11.42578125" style="1" customWidth="1"/>
    <col min="3810" max="3810" width="12.7109375" style="1" customWidth="1"/>
    <col min="3811" max="3811" width="11.42578125" style="1" customWidth="1"/>
    <col min="3812" max="3812" width="13.28515625" style="1" customWidth="1"/>
    <col min="3813" max="3813" width="12.140625" style="1" customWidth="1"/>
    <col min="3814" max="3822" width="11.42578125" style="1" customWidth="1"/>
    <col min="3823" max="3823" width="12.7109375" style="1" customWidth="1"/>
    <col min="3824" max="3824" width="11.42578125" style="1" customWidth="1"/>
    <col min="3825" max="3825" width="14" style="1" customWidth="1"/>
    <col min="3826" max="3838" width="11.42578125" style="1"/>
    <col min="3839" max="3839" width="6.7109375" style="1" bestFit="1" customWidth="1"/>
    <col min="3840" max="3840" width="11.5703125" style="1" customWidth="1"/>
    <col min="3841" max="3841" width="12.85546875" style="1" customWidth="1"/>
    <col min="3842" max="4054" width="11.42578125" style="1"/>
    <col min="4055" max="4055" width="8.28515625" style="1" customWidth="1"/>
    <col min="4056" max="4056" width="10.28515625" style="1" customWidth="1"/>
    <col min="4057" max="4057" width="33.85546875" style="1" customWidth="1"/>
    <col min="4058" max="4060" width="11.42578125" style="1" customWidth="1"/>
    <col min="4061" max="4061" width="14.28515625" style="1" customWidth="1"/>
    <col min="4062" max="4065" width="11.42578125" style="1" customWidth="1"/>
    <col min="4066" max="4066" width="12.7109375" style="1" customWidth="1"/>
    <col min="4067" max="4067" width="11.42578125" style="1" customWidth="1"/>
    <col min="4068" max="4068" width="13.28515625" style="1" customWidth="1"/>
    <col min="4069" max="4069" width="12.140625" style="1" customWidth="1"/>
    <col min="4070" max="4078" width="11.42578125" style="1" customWidth="1"/>
    <col min="4079" max="4079" width="12.7109375" style="1" customWidth="1"/>
    <col min="4080" max="4080" width="11.42578125" style="1" customWidth="1"/>
    <col min="4081" max="4081" width="14" style="1" customWidth="1"/>
    <col min="4082" max="4094" width="11.42578125" style="1"/>
    <col min="4095" max="4095" width="6.7109375" style="1" bestFit="1" customWidth="1"/>
    <col min="4096" max="4096" width="11.5703125" style="1" customWidth="1"/>
    <col min="4097" max="4097" width="12.85546875" style="1" customWidth="1"/>
    <col min="4098" max="4310" width="11.42578125" style="1"/>
    <col min="4311" max="4311" width="8.28515625" style="1" customWidth="1"/>
    <col min="4312" max="4312" width="10.28515625" style="1" customWidth="1"/>
    <col min="4313" max="4313" width="33.85546875" style="1" customWidth="1"/>
    <col min="4314" max="4316" width="11.42578125" style="1" customWidth="1"/>
    <col min="4317" max="4317" width="14.28515625" style="1" customWidth="1"/>
    <col min="4318" max="4321" width="11.42578125" style="1" customWidth="1"/>
    <col min="4322" max="4322" width="12.7109375" style="1" customWidth="1"/>
    <col min="4323" max="4323" width="11.42578125" style="1" customWidth="1"/>
    <col min="4324" max="4324" width="13.28515625" style="1" customWidth="1"/>
    <col min="4325" max="4325" width="12.140625" style="1" customWidth="1"/>
    <col min="4326" max="4334" width="11.42578125" style="1" customWidth="1"/>
    <col min="4335" max="4335" width="12.7109375" style="1" customWidth="1"/>
    <col min="4336" max="4336" width="11.42578125" style="1" customWidth="1"/>
    <col min="4337" max="4337" width="14" style="1" customWidth="1"/>
    <col min="4338" max="4350" width="11.42578125" style="1"/>
    <col min="4351" max="4351" width="6.7109375" style="1" bestFit="1" customWidth="1"/>
    <col min="4352" max="4352" width="11.5703125" style="1" customWidth="1"/>
    <col min="4353" max="4353" width="12.85546875" style="1" customWidth="1"/>
    <col min="4354" max="4566" width="11.42578125" style="1"/>
    <col min="4567" max="4567" width="8.28515625" style="1" customWidth="1"/>
    <col min="4568" max="4568" width="10.28515625" style="1" customWidth="1"/>
    <col min="4569" max="4569" width="33.85546875" style="1" customWidth="1"/>
    <col min="4570" max="4572" width="11.42578125" style="1" customWidth="1"/>
    <col min="4573" max="4573" width="14.28515625" style="1" customWidth="1"/>
    <col min="4574" max="4577" width="11.42578125" style="1" customWidth="1"/>
    <col min="4578" max="4578" width="12.7109375" style="1" customWidth="1"/>
    <col min="4579" max="4579" width="11.42578125" style="1" customWidth="1"/>
    <col min="4580" max="4580" width="13.28515625" style="1" customWidth="1"/>
    <col min="4581" max="4581" width="12.140625" style="1" customWidth="1"/>
    <col min="4582" max="4590" width="11.42578125" style="1" customWidth="1"/>
    <col min="4591" max="4591" width="12.7109375" style="1" customWidth="1"/>
    <col min="4592" max="4592" width="11.42578125" style="1" customWidth="1"/>
    <col min="4593" max="4593" width="14" style="1" customWidth="1"/>
    <col min="4594" max="4606" width="11.42578125" style="1"/>
    <col min="4607" max="4607" width="6.7109375" style="1" bestFit="1" customWidth="1"/>
    <col min="4608" max="4608" width="11.5703125" style="1" customWidth="1"/>
    <col min="4609" max="4609" width="12.85546875" style="1" customWidth="1"/>
    <col min="4610" max="4822" width="11.42578125" style="1"/>
    <col min="4823" max="4823" width="8.28515625" style="1" customWidth="1"/>
    <col min="4824" max="4824" width="10.28515625" style="1" customWidth="1"/>
    <col min="4825" max="4825" width="33.85546875" style="1" customWidth="1"/>
    <col min="4826" max="4828" width="11.42578125" style="1" customWidth="1"/>
    <col min="4829" max="4829" width="14.28515625" style="1" customWidth="1"/>
    <col min="4830" max="4833" width="11.42578125" style="1" customWidth="1"/>
    <col min="4834" max="4834" width="12.7109375" style="1" customWidth="1"/>
    <col min="4835" max="4835" width="11.42578125" style="1" customWidth="1"/>
    <col min="4836" max="4836" width="13.28515625" style="1" customWidth="1"/>
    <col min="4837" max="4837" width="12.140625" style="1" customWidth="1"/>
    <col min="4838" max="4846" width="11.42578125" style="1" customWidth="1"/>
    <col min="4847" max="4847" width="12.7109375" style="1" customWidth="1"/>
    <col min="4848" max="4848" width="11.42578125" style="1" customWidth="1"/>
    <col min="4849" max="4849" width="14" style="1" customWidth="1"/>
    <col min="4850" max="4862" width="11.42578125" style="1"/>
    <col min="4863" max="4863" width="6.7109375" style="1" bestFit="1" customWidth="1"/>
    <col min="4864" max="4864" width="11.5703125" style="1" customWidth="1"/>
    <col min="4865" max="4865" width="12.85546875" style="1" customWidth="1"/>
    <col min="4866" max="5078" width="11.42578125" style="1"/>
    <col min="5079" max="5079" width="8.28515625" style="1" customWidth="1"/>
    <col min="5080" max="5080" width="10.28515625" style="1" customWidth="1"/>
    <col min="5081" max="5081" width="33.85546875" style="1" customWidth="1"/>
    <col min="5082" max="5084" width="11.42578125" style="1" customWidth="1"/>
    <col min="5085" max="5085" width="14.28515625" style="1" customWidth="1"/>
    <col min="5086" max="5089" width="11.42578125" style="1" customWidth="1"/>
    <col min="5090" max="5090" width="12.7109375" style="1" customWidth="1"/>
    <col min="5091" max="5091" width="11.42578125" style="1" customWidth="1"/>
    <col min="5092" max="5092" width="13.28515625" style="1" customWidth="1"/>
    <col min="5093" max="5093" width="12.140625" style="1" customWidth="1"/>
    <col min="5094" max="5102" width="11.42578125" style="1" customWidth="1"/>
    <col min="5103" max="5103" width="12.7109375" style="1" customWidth="1"/>
    <col min="5104" max="5104" width="11.42578125" style="1" customWidth="1"/>
    <col min="5105" max="5105" width="14" style="1" customWidth="1"/>
    <col min="5106" max="5118" width="11.42578125" style="1"/>
    <col min="5119" max="5119" width="6.7109375" style="1" bestFit="1" customWidth="1"/>
    <col min="5120" max="5120" width="11.5703125" style="1" customWidth="1"/>
    <col min="5121" max="5121" width="12.85546875" style="1" customWidth="1"/>
    <col min="5122" max="5334" width="11.42578125" style="1"/>
    <col min="5335" max="5335" width="8.28515625" style="1" customWidth="1"/>
    <col min="5336" max="5336" width="10.28515625" style="1" customWidth="1"/>
    <col min="5337" max="5337" width="33.85546875" style="1" customWidth="1"/>
    <col min="5338" max="5340" width="11.42578125" style="1" customWidth="1"/>
    <col min="5341" max="5341" width="14.28515625" style="1" customWidth="1"/>
    <col min="5342" max="5345" width="11.42578125" style="1" customWidth="1"/>
    <col min="5346" max="5346" width="12.7109375" style="1" customWidth="1"/>
    <col min="5347" max="5347" width="11.42578125" style="1" customWidth="1"/>
    <col min="5348" max="5348" width="13.28515625" style="1" customWidth="1"/>
    <col min="5349" max="5349" width="12.140625" style="1" customWidth="1"/>
    <col min="5350" max="5358" width="11.42578125" style="1" customWidth="1"/>
    <col min="5359" max="5359" width="12.7109375" style="1" customWidth="1"/>
    <col min="5360" max="5360" width="11.42578125" style="1" customWidth="1"/>
    <col min="5361" max="5361" width="14" style="1" customWidth="1"/>
    <col min="5362" max="5374" width="11.42578125" style="1"/>
    <col min="5375" max="5375" width="6.7109375" style="1" bestFit="1" customWidth="1"/>
    <col min="5376" max="5376" width="11.5703125" style="1" customWidth="1"/>
    <col min="5377" max="5377" width="12.85546875" style="1" customWidth="1"/>
    <col min="5378" max="5590" width="11.42578125" style="1"/>
    <col min="5591" max="5591" width="8.28515625" style="1" customWidth="1"/>
    <col min="5592" max="5592" width="10.28515625" style="1" customWidth="1"/>
    <col min="5593" max="5593" width="33.85546875" style="1" customWidth="1"/>
    <col min="5594" max="5596" width="11.42578125" style="1" customWidth="1"/>
    <col min="5597" max="5597" width="14.28515625" style="1" customWidth="1"/>
    <col min="5598" max="5601" width="11.42578125" style="1" customWidth="1"/>
    <col min="5602" max="5602" width="12.7109375" style="1" customWidth="1"/>
    <col min="5603" max="5603" width="11.42578125" style="1" customWidth="1"/>
    <col min="5604" max="5604" width="13.28515625" style="1" customWidth="1"/>
    <col min="5605" max="5605" width="12.140625" style="1" customWidth="1"/>
    <col min="5606" max="5614" width="11.42578125" style="1" customWidth="1"/>
    <col min="5615" max="5615" width="12.7109375" style="1" customWidth="1"/>
    <col min="5616" max="5616" width="11.42578125" style="1" customWidth="1"/>
    <col min="5617" max="5617" width="14" style="1" customWidth="1"/>
    <col min="5618" max="5630" width="11.42578125" style="1"/>
    <col min="5631" max="5631" width="6.7109375" style="1" bestFit="1" customWidth="1"/>
    <col min="5632" max="5632" width="11.5703125" style="1" customWidth="1"/>
    <col min="5633" max="5633" width="12.85546875" style="1" customWidth="1"/>
    <col min="5634" max="5846" width="11.42578125" style="1"/>
    <col min="5847" max="5847" width="8.28515625" style="1" customWidth="1"/>
    <col min="5848" max="5848" width="10.28515625" style="1" customWidth="1"/>
    <col min="5849" max="5849" width="33.85546875" style="1" customWidth="1"/>
    <col min="5850" max="5852" width="11.42578125" style="1" customWidth="1"/>
    <col min="5853" max="5853" width="14.28515625" style="1" customWidth="1"/>
    <col min="5854" max="5857" width="11.42578125" style="1" customWidth="1"/>
    <col min="5858" max="5858" width="12.7109375" style="1" customWidth="1"/>
    <col min="5859" max="5859" width="11.42578125" style="1" customWidth="1"/>
    <col min="5860" max="5860" width="13.28515625" style="1" customWidth="1"/>
    <col min="5861" max="5861" width="12.140625" style="1" customWidth="1"/>
    <col min="5862" max="5870" width="11.42578125" style="1" customWidth="1"/>
    <col min="5871" max="5871" width="12.7109375" style="1" customWidth="1"/>
    <col min="5872" max="5872" width="11.42578125" style="1" customWidth="1"/>
    <col min="5873" max="5873" width="14" style="1" customWidth="1"/>
    <col min="5874" max="5886" width="11.42578125" style="1"/>
    <col min="5887" max="5887" width="6.7109375" style="1" bestFit="1" customWidth="1"/>
    <col min="5888" max="5888" width="11.5703125" style="1" customWidth="1"/>
    <col min="5889" max="5889" width="12.85546875" style="1" customWidth="1"/>
    <col min="5890" max="6102" width="11.42578125" style="1"/>
    <col min="6103" max="6103" width="8.28515625" style="1" customWidth="1"/>
    <col min="6104" max="6104" width="10.28515625" style="1" customWidth="1"/>
    <col min="6105" max="6105" width="33.85546875" style="1" customWidth="1"/>
    <col min="6106" max="6108" width="11.42578125" style="1" customWidth="1"/>
    <col min="6109" max="6109" width="14.28515625" style="1" customWidth="1"/>
    <col min="6110" max="6113" width="11.42578125" style="1" customWidth="1"/>
    <col min="6114" max="6114" width="12.7109375" style="1" customWidth="1"/>
    <col min="6115" max="6115" width="11.42578125" style="1" customWidth="1"/>
    <col min="6116" max="6116" width="13.28515625" style="1" customWidth="1"/>
    <col min="6117" max="6117" width="12.140625" style="1" customWidth="1"/>
    <col min="6118" max="6126" width="11.42578125" style="1" customWidth="1"/>
    <col min="6127" max="6127" width="12.7109375" style="1" customWidth="1"/>
    <col min="6128" max="6128" width="11.42578125" style="1" customWidth="1"/>
    <col min="6129" max="6129" width="14" style="1" customWidth="1"/>
    <col min="6130" max="6142" width="11.42578125" style="1"/>
    <col min="6143" max="6143" width="6.7109375" style="1" bestFit="1" customWidth="1"/>
    <col min="6144" max="6144" width="11.5703125" style="1" customWidth="1"/>
    <col min="6145" max="6145" width="12.85546875" style="1" customWidth="1"/>
    <col min="6146" max="6358" width="11.42578125" style="1"/>
    <col min="6359" max="6359" width="8.28515625" style="1" customWidth="1"/>
    <col min="6360" max="6360" width="10.28515625" style="1" customWidth="1"/>
    <col min="6361" max="6361" width="33.85546875" style="1" customWidth="1"/>
    <col min="6362" max="6364" width="11.42578125" style="1" customWidth="1"/>
    <col min="6365" max="6365" width="14.28515625" style="1" customWidth="1"/>
    <col min="6366" max="6369" width="11.42578125" style="1" customWidth="1"/>
    <col min="6370" max="6370" width="12.7109375" style="1" customWidth="1"/>
    <col min="6371" max="6371" width="11.42578125" style="1" customWidth="1"/>
    <col min="6372" max="6372" width="13.28515625" style="1" customWidth="1"/>
    <col min="6373" max="6373" width="12.140625" style="1" customWidth="1"/>
    <col min="6374" max="6382" width="11.42578125" style="1" customWidth="1"/>
    <col min="6383" max="6383" width="12.7109375" style="1" customWidth="1"/>
    <col min="6384" max="6384" width="11.42578125" style="1" customWidth="1"/>
    <col min="6385" max="6385" width="14" style="1" customWidth="1"/>
    <col min="6386" max="6398" width="11.42578125" style="1"/>
    <col min="6399" max="6399" width="6.7109375" style="1" bestFit="1" customWidth="1"/>
    <col min="6400" max="6400" width="11.5703125" style="1" customWidth="1"/>
    <col min="6401" max="6401" width="12.85546875" style="1" customWidth="1"/>
    <col min="6402" max="6614" width="11.42578125" style="1"/>
    <col min="6615" max="6615" width="8.28515625" style="1" customWidth="1"/>
    <col min="6616" max="6616" width="10.28515625" style="1" customWidth="1"/>
    <col min="6617" max="6617" width="33.85546875" style="1" customWidth="1"/>
    <col min="6618" max="6620" width="11.42578125" style="1" customWidth="1"/>
    <col min="6621" max="6621" width="14.28515625" style="1" customWidth="1"/>
    <col min="6622" max="6625" width="11.42578125" style="1" customWidth="1"/>
    <col min="6626" max="6626" width="12.7109375" style="1" customWidth="1"/>
    <col min="6627" max="6627" width="11.42578125" style="1" customWidth="1"/>
    <col min="6628" max="6628" width="13.28515625" style="1" customWidth="1"/>
    <col min="6629" max="6629" width="12.140625" style="1" customWidth="1"/>
    <col min="6630" max="6638" width="11.42578125" style="1" customWidth="1"/>
    <col min="6639" max="6639" width="12.7109375" style="1" customWidth="1"/>
    <col min="6640" max="6640" width="11.42578125" style="1" customWidth="1"/>
    <col min="6641" max="6641" width="14" style="1" customWidth="1"/>
    <col min="6642" max="6654" width="11.42578125" style="1"/>
    <col min="6655" max="6655" width="6.7109375" style="1" bestFit="1" customWidth="1"/>
    <col min="6656" max="6656" width="11.5703125" style="1" customWidth="1"/>
    <col min="6657" max="6657" width="12.85546875" style="1" customWidth="1"/>
    <col min="6658" max="6870" width="11.42578125" style="1"/>
    <col min="6871" max="6871" width="8.28515625" style="1" customWidth="1"/>
    <col min="6872" max="6872" width="10.28515625" style="1" customWidth="1"/>
    <col min="6873" max="6873" width="33.85546875" style="1" customWidth="1"/>
    <col min="6874" max="6876" width="11.42578125" style="1" customWidth="1"/>
    <col min="6877" max="6877" width="14.28515625" style="1" customWidth="1"/>
    <col min="6878" max="6881" width="11.42578125" style="1" customWidth="1"/>
    <col min="6882" max="6882" width="12.7109375" style="1" customWidth="1"/>
    <col min="6883" max="6883" width="11.42578125" style="1" customWidth="1"/>
    <col min="6884" max="6884" width="13.28515625" style="1" customWidth="1"/>
    <col min="6885" max="6885" width="12.140625" style="1" customWidth="1"/>
    <col min="6886" max="6894" width="11.42578125" style="1" customWidth="1"/>
    <col min="6895" max="6895" width="12.7109375" style="1" customWidth="1"/>
    <col min="6896" max="6896" width="11.42578125" style="1" customWidth="1"/>
    <col min="6897" max="6897" width="14" style="1" customWidth="1"/>
    <col min="6898" max="6910" width="11.42578125" style="1"/>
    <col min="6911" max="6911" width="6.7109375" style="1" bestFit="1" customWidth="1"/>
    <col min="6912" max="6912" width="11.5703125" style="1" customWidth="1"/>
    <col min="6913" max="6913" width="12.85546875" style="1" customWidth="1"/>
    <col min="6914" max="7126" width="11.42578125" style="1"/>
    <col min="7127" max="7127" width="8.28515625" style="1" customWidth="1"/>
    <col min="7128" max="7128" width="10.28515625" style="1" customWidth="1"/>
    <col min="7129" max="7129" width="33.85546875" style="1" customWidth="1"/>
    <col min="7130" max="7132" width="11.42578125" style="1" customWidth="1"/>
    <col min="7133" max="7133" width="14.28515625" style="1" customWidth="1"/>
    <col min="7134" max="7137" width="11.42578125" style="1" customWidth="1"/>
    <col min="7138" max="7138" width="12.7109375" style="1" customWidth="1"/>
    <col min="7139" max="7139" width="11.42578125" style="1" customWidth="1"/>
    <col min="7140" max="7140" width="13.28515625" style="1" customWidth="1"/>
    <col min="7141" max="7141" width="12.140625" style="1" customWidth="1"/>
    <col min="7142" max="7150" width="11.42578125" style="1" customWidth="1"/>
    <col min="7151" max="7151" width="12.7109375" style="1" customWidth="1"/>
    <col min="7152" max="7152" width="11.42578125" style="1" customWidth="1"/>
    <col min="7153" max="7153" width="14" style="1" customWidth="1"/>
    <col min="7154" max="7166" width="11.42578125" style="1"/>
    <col min="7167" max="7167" width="6.7109375" style="1" bestFit="1" customWidth="1"/>
    <col min="7168" max="7168" width="11.5703125" style="1" customWidth="1"/>
    <col min="7169" max="7169" width="12.85546875" style="1" customWidth="1"/>
    <col min="7170" max="7382" width="11.42578125" style="1"/>
    <col min="7383" max="7383" width="8.28515625" style="1" customWidth="1"/>
    <col min="7384" max="7384" width="10.28515625" style="1" customWidth="1"/>
    <col min="7385" max="7385" width="33.85546875" style="1" customWidth="1"/>
    <col min="7386" max="7388" width="11.42578125" style="1" customWidth="1"/>
    <col min="7389" max="7389" width="14.28515625" style="1" customWidth="1"/>
    <col min="7390" max="7393" width="11.42578125" style="1" customWidth="1"/>
    <col min="7394" max="7394" width="12.7109375" style="1" customWidth="1"/>
    <col min="7395" max="7395" width="11.42578125" style="1" customWidth="1"/>
    <col min="7396" max="7396" width="13.28515625" style="1" customWidth="1"/>
    <col min="7397" max="7397" width="12.140625" style="1" customWidth="1"/>
    <col min="7398" max="7406" width="11.42578125" style="1" customWidth="1"/>
    <col min="7407" max="7407" width="12.7109375" style="1" customWidth="1"/>
    <col min="7408" max="7408" width="11.42578125" style="1" customWidth="1"/>
    <col min="7409" max="7409" width="14" style="1" customWidth="1"/>
    <col min="7410" max="7422" width="11.42578125" style="1"/>
    <col min="7423" max="7423" width="6.7109375" style="1" bestFit="1" customWidth="1"/>
    <col min="7424" max="7424" width="11.5703125" style="1" customWidth="1"/>
    <col min="7425" max="7425" width="12.85546875" style="1" customWidth="1"/>
    <col min="7426" max="7638" width="11.42578125" style="1"/>
    <col min="7639" max="7639" width="8.28515625" style="1" customWidth="1"/>
    <col min="7640" max="7640" width="10.28515625" style="1" customWidth="1"/>
    <col min="7641" max="7641" width="33.85546875" style="1" customWidth="1"/>
    <col min="7642" max="7644" width="11.42578125" style="1" customWidth="1"/>
    <col min="7645" max="7645" width="14.28515625" style="1" customWidth="1"/>
    <col min="7646" max="7649" width="11.42578125" style="1" customWidth="1"/>
    <col min="7650" max="7650" width="12.7109375" style="1" customWidth="1"/>
    <col min="7651" max="7651" width="11.42578125" style="1" customWidth="1"/>
    <col min="7652" max="7652" width="13.28515625" style="1" customWidth="1"/>
    <col min="7653" max="7653" width="12.140625" style="1" customWidth="1"/>
    <col min="7654" max="7662" width="11.42578125" style="1" customWidth="1"/>
    <col min="7663" max="7663" width="12.7109375" style="1" customWidth="1"/>
    <col min="7664" max="7664" width="11.42578125" style="1" customWidth="1"/>
    <col min="7665" max="7665" width="14" style="1" customWidth="1"/>
    <col min="7666" max="7678" width="11.42578125" style="1"/>
    <col min="7679" max="7679" width="6.7109375" style="1" bestFit="1" customWidth="1"/>
    <col min="7680" max="7680" width="11.5703125" style="1" customWidth="1"/>
    <col min="7681" max="7681" width="12.85546875" style="1" customWidth="1"/>
    <col min="7682" max="7894" width="11.42578125" style="1"/>
    <col min="7895" max="7895" width="8.28515625" style="1" customWidth="1"/>
    <col min="7896" max="7896" width="10.28515625" style="1" customWidth="1"/>
    <col min="7897" max="7897" width="33.85546875" style="1" customWidth="1"/>
    <col min="7898" max="7900" width="11.42578125" style="1" customWidth="1"/>
    <col min="7901" max="7901" width="14.28515625" style="1" customWidth="1"/>
    <col min="7902" max="7905" width="11.42578125" style="1" customWidth="1"/>
    <col min="7906" max="7906" width="12.7109375" style="1" customWidth="1"/>
    <col min="7907" max="7907" width="11.42578125" style="1" customWidth="1"/>
    <col min="7908" max="7908" width="13.28515625" style="1" customWidth="1"/>
    <col min="7909" max="7909" width="12.140625" style="1" customWidth="1"/>
    <col min="7910" max="7918" width="11.42578125" style="1" customWidth="1"/>
    <col min="7919" max="7919" width="12.7109375" style="1" customWidth="1"/>
    <col min="7920" max="7920" width="11.42578125" style="1" customWidth="1"/>
    <col min="7921" max="7921" width="14" style="1" customWidth="1"/>
    <col min="7922" max="7934" width="11.42578125" style="1"/>
    <col min="7935" max="7935" width="6.7109375" style="1" bestFit="1" customWidth="1"/>
    <col min="7936" max="7936" width="11.5703125" style="1" customWidth="1"/>
    <col min="7937" max="7937" width="12.85546875" style="1" customWidth="1"/>
    <col min="7938" max="8150" width="11.42578125" style="1"/>
    <col min="8151" max="8151" width="8.28515625" style="1" customWidth="1"/>
    <col min="8152" max="8152" width="10.28515625" style="1" customWidth="1"/>
    <col min="8153" max="8153" width="33.85546875" style="1" customWidth="1"/>
    <col min="8154" max="8156" width="11.42578125" style="1" customWidth="1"/>
    <col min="8157" max="8157" width="14.28515625" style="1" customWidth="1"/>
    <col min="8158" max="8161" width="11.42578125" style="1" customWidth="1"/>
    <col min="8162" max="8162" width="12.7109375" style="1" customWidth="1"/>
    <col min="8163" max="8163" width="11.42578125" style="1" customWidth="1"/>
    <col min="8164" max="8164" width="13.28515625" style="1" customWidth="1"/>
    <col min="8165" max="8165" width="12.140625" style="1" customWidth="1"/>
    <col min="8166" max="8174" width="11.42578125" style="1" customWidth="1"/>
    <col min="8175" max="8175" width="12.7109375" style="1" customWidth="1"/>
    <col min="8176" max="8176" width="11.42578125" style="1" customWidth="1"/>
    <col min="8177" max="8177" width="14" style="1" customWidth="1"/>
    <col min="8178" max="8190" width="11.42578125" style="1"/>
    <col min="8191" max="8191" width="6.7109375" style="1" bestFit="1" customWidth="1"/>
    <col min="8192" max="8192" width="11.5703125" style="1" customWidth="1"/>
    <col min="8193" max="8193" width="12.85546875" style="1" customWidth="1"/>
    <col min="8194" max="8406" width="11.42578125" style="1"/>
    <col min="8407" max="8407" width="8.28515625" style="1" customWidth="1"/>
    <col min="8408" max="8408" width="10.28515625" style="1" customWidth="1"/>
    <col min="8409" max="8409" width="33.85546875" style="1" customWidth="1"/>
    <col min="8410" max="8412" width="11.42578125" style="1" customWidth="1"/>
    <col min="8413" max="8413" width="14.28515625" style="1" customWidth="1"/>
    <col min="8414" max="8417" width="11.42578125" style="1" customWidth="1"/>
    <col min="8418" max="8418" width="12.7109375" style="1" customWidth="1"/>
    <col min="8419" max="8419" width="11.42578125" style="1" customWidth="1"/>
    <col min="8420" max="8420" width="13.28515625" style="1" customWidth="1"/>
    <col min="8421" max="8421" width="12.140625" style="1" customWidth="1"/>
    <col min="8422" max="8430" width="11.42578125" style="1" customWidth="1"/>
    <col min="8431" max="8431" width="12.7109375" style="1" customWidth="1"/>
    <col min="8432" max="8432" width="11.42578125" style="1" customWidth="1"/>
    <col min="8433" max="8433" width="14" style="1" customWidth="1"/>
    <col min="8434" max="8446" width="11.42578125" style="1"/>
    <col min="8447" max="8447" width="6.7109375" style="1" bestFit="1" customWidth="1"/>
    <col min="8448" max="8448" width="11.5703125" style="1" customWidth="1"/>
    <col min="8449" max="8449" width="12.85546875" style="1" customWidth="1"/>
    <col min="8450" max="8662" width="11.42578125" style="1"/>
    <col min="8663" max="8663" width="8.28515625" style="1" customWidth="1"/>
    <col min="8664" max="8664" width="10.28515625" style="1" customWidth="1"/>
    <col min="8665" max="8665" width="33.85546875" style="1" customWidth="1"/>
    <col min="8666" max="8668" width="11.42578125" style="1" customWidth="1"/>
    <col min="8669" max="8669" width="14.28515625" style="1" customWidth="1"/>
    <col min="8670" max="8673" width="11.42578125" style="1" customWidth="1"/>
    <col min="8674" max="8674" width="12.7109375" style="1" customWidth="1"/>
    <col min="8675" max="8675" width="11.42578125" style="1" customWidth="1"/>
    <col min="8676" max="8676" width="13.28515625" style="1" customWidth="1"/>
    <col min="8677" max="8677" width="12.140625" style="1" customWidth="1"/>
    <col min="8678" max="8686" width="11.42578125" style="1" customWidth="1"/>
    <col min="8687" max="8687" width="12.7109375" style="1" customWidth="1"/>
    <col min="8688" max="8688" width="11.42578125" style="1" customWidth="1"/>
    <col min="8689" max="8689" width="14" style="1" customWidth="1"/>
    <col min="8690" max="8702" width="11.42578125" style="1"/>
    <col min="8703" max="8703" width="6.7109375" style="1" bestFit="1" customWidth="1"/>
    <col min="8704" max="8704" width="11.5703125" style="1" customWidth="1"/>
    <col min="8705" max="8705" width="12.85546875" style="1" customWidth="1"/>
    <col min="8706" max="8918" width="11.42578125" style="1"/>
    <col min="8919" max="8919" width="8.28515625" style="1" customWidth="1"/>
    <col min="8920" max="8920" width="10.28515625" style="1" customWidth="1"/>
    <col min="8921" max="8921" width="33.85546875" style="1" customWidth="1"/>
    <col min="8922" max="8924" width="11.42578125" style="1" customWidth="1"/>
    <col min="8925" max="8925" width="14.28515625" style="1" customWidth="1"/>
    <col min="8926" max="8929" width="11.42578125" style="1" customWidth="1"/>
    <col min="8930" max="8930" width="12.7109375" style="1" customWidth="1"/>
    <col min="8931" max="8931" width="11.42578125" style="1" customWidth="1"/>
    <col min="8932" max="8932" width="13.28515625" style="1" customWidth="1"/>
    <col min="8933" max="8933" width="12.140625" style="1" customWidth="1"/>
    <col min="8934" max="8942" width="11.42578125" style="1" customWidth="1"/>
    <col min="8943" max="8943" width="12.7109375" style="1" customWidth="1"/>
    <col min="8944" max="8944" width="11.42578125" style="1" customWidth="1"/>
    <col min="8945" max="8945" width="14" style="1" customWidth="1"/>
    <col min="8946" max="8958" width="11.42578125" style="1"/>
    <col min="8959" max="8959" width="6.7109375" style="1" bestFit="1" customWidth="1"/>
    <col min="8960" max="8960" width="11.5703125" style="1" customWidth="1"/>
    <col min="8961" max="8961" width="12.85546875" style="1" customWidth="1"/>
    <col min="8962" max="9174" width="11.42578125" style="1"/>
    <col min="9175" max="9175" width="8.28515625" style="1" customWidth="1"/>
    <col min="9176" max="9176" width="10.28515625" style="1" customWidth="1"/>
    <col min="9177" max="9177" width="33.85546875" style="1" customWidth="1"/>
    <col min="9178" max="9180" width="11.42578125" style="1" customWidth="1"/>
    <col min="9181" max="9181" width="14.28515625" style="1" customWidth="1"/>
    <col min="9182" max="9185" width="11.42578125" style="1" customWidth="1"/>
    <col min="9186" max="9186" width="12.7109375" style="1" customWidth="1"/>
    <col min="9187" max="9187" width="11.42578125" style="1" customWidth="1"/>
    <col min="9188" max="9188" width="13.28515625" style="1" customWidth="1"/>
    <col min="9189" max="9189" width="12.140625" style="1" customWidth="1"/>
    <col min="9190" max="9198" width="11.42578125" style="1" customWidth="1"/>
    <col min="9199" max="9199" width="12.7109375" style="1" customWidth="1"/>
    <col min="9200" max="9200" width="11.42578125" style="1" customWidth="1"/>
    <col min="9201" max="9201" width="14" style="1" customWidth="1"/>
    <col min="9202" max="9214" width="11.42578125" style="1"/>
    <col min="9215" max="9215" width="6.7109375" style="1" bestFit="1" customWidth="1"/>
    <col min="9216" max="9216" width="11.5703125" style="1" customWidth="1"/>
    <col min="9217" max="9217" width="12.85546875" style="1" customWidth="1"/>
    <col min="9218" max="9430" width="11.42578125" style="1"/>
    <col min="9431" max="9431" width="8.28515625" style="1" customWidth="1"/>
    <col min="9432" max="9432" width="10.28515625" style="1" customWidth="1"/>
    <col min="9433" max="9433" width="33.85546875" style="1" customWidth="1"/>
    <col min="9434" max="9436" width="11.42578125" style="1" customWidth="1"/>
    <col min="9437" max="9437" width="14.28515625" style="1" customWidth="1"/>
    <col min="9438" max="9441" width="11.42578125" style="1" customWidth="1"/>
    <col min="9442" max="9442" width="12.7109375" style="1" customWidth="1"/>
    <col min="9443" max="9443" width="11.42578125" style="1" customWidth="1"/>
    <col min="9444" max="9444" width="13.28515625" style="1" customWidth="1"/>
    <col min="9445" max="9445" width="12.140625" style="1" customWidth="1"/>
    <col min="9446" max="9454" width="11.42578125" style="1" customWidth="1"/>
    <col min="9455" max="9455" width="12.7109375" style="1" customWidth="1"/>
    <col min="9456" max="9456" width="11.42578125" style="1" customWidth="1"/>
    <col min="9457" max="9457" width="14" style="1" customWidth="1"/>
    <col min="9458" max="9470" width="11.42578125" style="1"/>
    <col min="9471" max="9471" width="6.7109375" style="1" bestFit="1" customWidth="1"/>
    <col min="9472" max="9472" width="11.5703125" style="1" customWidth="1"/>
    <col min="9473" max="9473" width="12.85546875" style="1" customWidth="1"/>
    <col min="9474" max="9686" width="11.42578125" style="1"/>
    <col min="9687" max="9687" width="8.28515625" style="1" customWidth="1"/>
    <col min="9688" max="9688" width="10.28515625" style="1" customWidth="1"/>
    <col min="9689" max="9689" width="33.85546875" style="1" customWidth="1"/>
    <col min="9690" max="9692" width="11.42578125" style="1" customWidth="1"/>
    <col min="9693" max="9693" width="14.28515625" style="1" customWidth="1"/>
    <col min="9694" max="9697" width="11.42578125" style="1" customWidth="1"/>
    <col min="9698" max="9698" width="12.7109375" style="1" customWidth="1"/>
    <col min="9699" max="9699" width="11.42578125" style="1" customWidth="1"/>
    <col min="9700" max="9700" width="13.28515625" style="1" customWidth="1"/>
    <col min="9701" max="9701" width="12.140625" style="1" customWidth="1"/>
    <col min="9702" max="9710" width="11.42578125" style="1" customWidth="1"/>
    <col min="9711" max="9711" width="12.7109375" style="1" customWidth="1"/>
    <col min="9712" max="9712" width="11.42578125" style="1" customWidth="1"/>
    <col min="9713" max="9713" width="14" style="1" customWidth="1"/>
    <col min="9714" max="9726" width="11.42578125" style="1"/>
    <col min="9727" max="9727" width="6.7109375" style="1" bestFit="1" customWidth="1"/>
    <col min="9728" max="9728" width="11.5703125" style="1" customWidth="1"/>
    <col min="9729" max="9729" width="12.85546875" style="1" customWidth="1"/>
    <col min="9730" max="9942" width="11.42578125" style="1"/>
    <col min="9943" max="9943" width="8.28515625" style="1" customWidth="1"/>
    <col min="9944" max="9944" width="10.28515625" style="1" customWidth="1"/>
    <col min="9945" max="9945" width="33.85546875" style="1" customWidth="1"/>
    <col min="9946" max="9948" width="11.42578125" style="1" customWidth="1"/>
    <col min="9949" max="9949" width="14.28515625" style="1" customWidth="1"/>
    <col min="9950" max="9953" width="11.42578125" style="1" customWidth="1"/>
    <col min="9954" max="9954" width="12.7109375" style="1" customWidth="1"/>
    <col min="9955" max="9955" width="11.42578125" style="1" customWidth="1"/>
    <col min="9956" max="9956" width="13.28515625" style="1" customWidth="1"/>
    <col min="9957" max="9957" width="12.140625" style="1" customWidth="1"/>
    <col min="9958" max="9966" width="11.42578125" style="1" customWidth="1"/>
    <col min="9967" max="9967" width="12.7109375" style="1" customWidth="1"/>
    <col min="9968" max="9968" width="11.42578125" style="1" customWidth="1"/>
    <col min="9969" max="9969" width="14" style="1" customWidth="1"/>
    <col min="9970" max="9982" width="11.42578125" style="1"/>
    <col min="9983" max="9983" width="6.7109375" style="1" bestFit="1" customWidth="1"/>
    <col min="9984" max="9984" width="11.5703125" style="1" customWidth="1"/>
    <col min="9985" max="9985" width="12.85546875" style="1" customWidth="1"/>
    <col min="9986" max="10198" width="11.42578125" style="1"/>
    <col min="10199" max="10199" width="8.28515625" style="1" customWidth="1"/>
    <col min="10200" max="10200" width="10.28515625" style="1" customWidth="1"/>
    <col min="10201" max="10201" width="33.85546875" style="1" customWidth="1"/>
    <col min="10202" max="10204" width="11.42578125" style="1" customWidth="1"/>
    <col min="10205" max="10205" width="14.28515625" style="1" customWidth="1"/>
    <col min="10206" max="10209" width="11.42578125" style="1" customWidth="1"/>
    <col min="10210" max="10210" width="12.7109375" style="1" customWidth="1"/>
    <col min="10211" max="10211" width="11.42578125" style="1" customWidth="1"/>
    <col min="10212" max="10212" width="13.28515625" style="1" customWidth="1"/>
    <col min="10213" max="10213" width="12.140625" style="1" customWidth="1"/>
    <col min="10214" max="10222" width="11.42578125" style="1" customWidth="1"/>
    <col min="10223" max="10223" width="12.7109375" style="1" customWidth="1"/>
    <col min="10224" max="10224" width="11.42578125" style="1" customWidth="1"/>
    <col min="10225" max="10225" width="14" style="1" customWidth="1"/>
    <col min="10226" max="10238" width="11.42578125" style="1"/>
    <col min="10239" max="10239" width="6.7109375" style="1" bestFit="1" customWidth="1"/>
    <col min="10240" max="10240" width="11.5703125" style="1" customWidth="1"/>
    <col min="10241" max="10241" width="12.85546875" style="1" customWidth="1"/>
    <col min="10242" max="10454" width="11.42578125" style="1"/>
    <col min="10455" max="10455" width="8.28515625" style="1" customWidth="1"/>
    <col min="10456" max="10456" width="10.28515625" style="1" customWidth="1"/>
    <col min="10457" max="10457" width="33.85546875" style="1" customWidth="1"/>
    <col min="10458" max="10460" width="11.42578125" style="1" customWidth="1"/>
    <col min="10461" max="10461" width="14.28515625" style="1" customWidth="1"/>
    <col min="10462" max="10465" width="11.42578125" style="1" customWidth="1"/>
    <col min="10466" max="10466" width="12.7109375" style="1" customWidth="1"/>
    <col min="10467" max="10467" width="11.42578125" style="1" customWidth="1"/>
    <col min="10468" max="10468" width="13.28515625" style="1" customWidth="1"/>
    <col min="10469" max="10469" width="12.140625" style="1" customWidth="1"/>
    <col min="10470" max="10478" width="11.42578125" style="1" customWidth="1"/>
    <col min="10479" max="10479" width="12.7109375" style="1" customWidth="1"/>
    <col min="10480" max="10480" width="11.42578125" style="1" customWidth="1"/>
    <col min="10481" max="10481" width="14" style="1" customWidth="1"/>
    <col min="10482" max="10494" width="11.42578125" style="1"/>
    <col min="10495" max="10495" width="6.7109375" style="1" bestFit="1" customWidth="1"/>
    <col min="10496" max="10496" width="11.5703125" style="1" customWidth="1"/>
    <col min="10497" max="10497" width="12.85546875" style="1" customWidth="1"/>
    <col min="10498" max="10710" width="11.42578125" style="1"/>
    <col min="10711" max="10711" width="8.28515625" style="1" customWidth="1"/>
    <col min="10712" max="10712" width="10.28515625" style="1" customWidth="1"/>
    <col min="10713" max="10713" width="33.85546875" style="1" customWidth="1"/>
    <col min="10714" max="10716" width="11.42578125" style="1" customWidth="1"/>
    <col min="10717" max="10717" width="14.28515625" style="1" customWidth="1"/>
    <col min="10718" max="10721" width="11.42578125" style="1" customWidth="1"/>
    <col min="10722" max="10722" width="12.7109375" style="1" customWidth="1"/>
    <col min="10723" max="10723" width="11.42578125" style="1" customWidth="1"/>
    <col min="10724" max="10724" width="13.28515625" style="1" customWidth="1"/>
    <col min="10725" max="10725" width="12.140625" style="1" customWidth="1"/>
    <col min="10726" max="10734" width="11.42578125" style="1" customWidth="1"/>
    <col min="10735" max="10735" width="12.7109375" style="1" customWidth="1"/>
    <col min="10736" max="10736" width="11.42578125" style="1" customWidth="1"/>
    <col min="10737" max="10737" width="14" style="1" customWidth="1"/>
    <col min="10738" max="10750" width="11.42578125" style="1"/>
    <col min="10751" max="10751" width="6.7109375" style="1" bestFit="1" customWidth="1"/>
    <col min="10752" max="10752" width="11.5703125" style="1" customWidth="1"/>
    <col min="10753" max="10753" width="12.85546875" style="1" customWidth="1"/>
    <col min="10754" max="10966" width="11.42578125" style="1"/>
    <col min="10967" max="10967" width="8.28515625" style="1" customWidth="1"/>
    <col min="10968" max="10968" width="10.28515625" style="1" customWidth="1"/>
    <col min="10969" max="10969" width="33.85546875" style="1" customWidth="1"/>
    <col min="10970" max="10972" width="11.42578125" style="1" customWidth="1"/>
    <col min="10973" max="10973" width="14.28515625" style="1" customWidth="1"/>
    <col min="10974" max="10977" width="11.42578125" style="1" customWidth="1"/>
    <col min="10978" max="10978" width="12.7109375" style="1" customWidth="1"/>
    <col min="10979" max="10979" width="11.42578125" style="1" customWidth="1"/>
    <col min="10980" max="10980" width="13.28515625" style="1" customWidth="1"/>
    <col min="10981" max="10981" width="12.140625" style="1" customWidth="1"/>
    <col min="10982" max="10990" width="11.42578125" style="1" customWidth="1"/>
    <col min="10991" max="10991" width="12.7109375" style="1" customWidth="1"/>
    <col min="10992" max="10992" width="11.42578125" style="1" customWidth="1"/>
    <col min="10993" max="10993" width="14" style="1" customWidth="1"/>
    <col min="10994" max="11006" width="11.42578125" style="1"/>
    <col min="11007" max="11007" width="6.7109375" style="1" bestFit="1" customWidth="1"/>
    <col min="11008" max="11008" width="11.5703125" style="1" customWidth="1"/>
    <col min="11009" max="11009" width="12.85546875" style="1" customWidth="1"/>
    <col min="11010" max="11222" width="11.42578125" style="1"/>
    <col min="11223" max="11223" width="8.28515625" style="1" customWidth="1"/>
    <col min="11224" max="11224" width="10.28515625" style="1" customWidth="1"/>
    <col min="11225" max="11225" width="33.85546875" style="1" customWidth="1"/>
    <col min="11226" max="11228" width="11.42578125" style="1" customWidth="1"/>
    <col min="11229" max="11229" width="14.28515625" style="1" customWidth="1"/>
    <col min="11230" max="11233" width="11.42578125" style="1" customWidth="1"/>
    <col min="11234" max="11234" width="12.7109375" style="1" customWidth="1"/>
    <col min="11235" max="11235" width="11.42578125" style="1" customWidth="1"/>
    <col min="11236" max="11236" width="13.28515625" style="1" customWidth="1"/>
    <col min="11237" max="11237" width="12.140625" style="1" customWidth="1"/>
    <col min="11238" max="11246" width="11.42578125" style="1" customWidth="1"/>
    <col min="11247" max="11247" width="12.7109375" style="1" customWidth="1"/>
    <col min="11248" max="11248" width="11.42578125" style="1" customWidth="1"/>
    <col min="11249" max="11249" width="14" style="1" customWidth="1"/>
    <col min="11250" max="11262" width="11.42578125" style="1"/>
    <col min="11263" max="11263" width="6.7109375" style="1" bestFit="1" customWidth="1"/>
    <col min="11264" max="11264" width="11.5703125" style="1" customWidth="1"/>
    <col min="11265" max="11265" width="12.85546875" style="1" customWidth="1"/>
    <col min="11266" max="11478" width="11.42578125" style="1"/>
    <col min="11479" max="11479" width="8.28515625" style="1" customWidth="1"/>
    <col min="11480" max="11480" width="10.28515625" style="1" customWidth="1"/>
    <col min="11481" max="11481" width="33.85546875" style="1" customWidth="1"/>
    <col min="11482" max="11484" width="11.42578125" style="1" customWidth="1"/>
    <col min="11485" max="11485" width="14.28515625" style="1" customWidth="1"/>
    <col min="11486" max="11489" width="11.42578125" style="1" customWidth="1"/>
    <col min="11490" max="11490" width="12.7109375" style="1" customWidth="1"/>
    <col min="11491" max="11491" width="11.42578125" style="1" customWidth="1"/>
    <col min="11492" max="11492" width="13.28515625" style="1" customWidth="1"/>
    <col min="11493" max="11493" width="12.140625" style="1" customWidth="1"/>
    <col min="11494" max="11502" width="11.42578125" style="1" customWidth="1"/>
    <col min="11503" max="11503" width="12.7109375" style="1" customWidth="1"/>
    <col min="11504" max="11504" width="11.42578125" style="1" customWidth="1"/>
    <col min="11505" max="11505" width="14" style="1" customWidth="1"/>
    <col min="11506" max="11518" width="11.42578125" style="1"/>
    <col min="11519" max="11519" width="6.7109375" style="1" bestFit="1" customWidth="1"/>
    <col min="11520" max="11520" width="11.5703125" style="1" customWidth="1"/>
    <col min="11521" max="11521" width="12.85546875" style="1" customWidth="1"/>
    <col min="11522" max="11734" width="11.42578125" style="1"/>
    <col min="11735" max="11735" width="8.28515625" style="1" customWidth="1"/>
    <col min="11736" max="11736" width="10.28515625" style="1" customWidth="1"/>
    <col min="11737" max="11737" width="33.85546875" style="1" customWidth="1"/>
    <col min="11738" max="11740" width="11.42578125" style="1" customWidth="1"/>
    <col min="11741" max="11741" width="14.28515625" style="1" customWidth="1"/>
    <col min="11742" max="11745" width="11.42578125" style="1" customWidth="1"/>
    <col min="11746" max="11746" width="12.7109375" style="1" customWidth="1"/>
    <col min="11747" max="11747" width="11.42578125" style="1" customWidth="1"/>
    <col min="11748" max="11748" width="13.28515625" style="1" customWidth="1"/>
    <col min="11749" max="11749" width="12.140625" style="1" customWidth="1"/>
    <col min="11750" max="11758" width="11.42578125" style="1" customWidth="1"/>
    <col min="11759" max="11759" width="12.7109375" style="1" customWidth="1"/>
    <col min="11760" max="11760" width="11.42578125" style="1" customWidth="1"/>
    <col min="11761" max="11761" width="14" style="1" customWidth="1"/>
    <col min="11762" max="11774" width="11.42578125" style="1"/>
    <col min="11775" max="11775" width="6.7109375" style="1" bestFit="1" customWidth="1"/>
    <col min="11776" max="11776" width="11.5703125" style="1" customWidth="1"/>
    <col min="11777" max="11777" width="12.85546875" style="1" customWidth="1"/>
    <col min="11778" max="11990" width="11.42578125" style="1"/>
    <col min="11991" max="11991" width="8.28515625" style="1" customWidth="1"/>
    <col min="11992" max="11992" width="10.28515625" style="1" customWidth="1"/>
    <col min="11993" max="11993" width="33.85546875" style="1" customWidth="1"/>
    <col min="11994" max="11996" width="11.42578125" style="1" customWidth="1"/>
    <col min="11997" max="11997" width="14.28515625" style="1" customWidth="1"/>
    <col min="11998" max="12001" width="11.42578125" style="1" customWidth="1"/>
    <col min="12002" max="12002" width="12.7109375" style="1" customWidth="1"/>
    <col min="12003" max="12003" width="11.42578125" style="1" customWidth="1"/>
    <col min="12004" max="12004" width="13.28515625" style="1" customWidth="1"/>
    <col min="12005" max="12005" width="12.140625" style="1" customWidth="1"/>
    <col min="12006" max="12014" width="11.42578125" style="1" customWidth="1"/>
    <col min="12015" max="12015" width="12.7109375" style="1" customWidth="1"/>
    <col min="12016" max="12016" width="11.42578125" style="1" customWidth="1"/>
    <col min="12017" max="12017" width="14" style="1" customWidth="1"/>
    <col min="12018" max="12030" width="11.42578125" style="1"/>
    <col min="12031" max="12031" width="6.7109375" style="1" bestFit="1" customWidth="1"/>
    <col min="12032" max="12032" width="11.5703125" style="1" customWidth="1"/>
    <col min="12033" max="12033" width="12.85546875" style="1" customWidth="1"/>
    <col min="12034" max="12246" width="11.42578125" style="1"/>
    <col min="12247" max="12247" width="8.28515625" style="1" customWidth="1"/>
    <col min="12248" max="12248" width="10.28515625" style="1" customWidth="1"/>
    <col min="12249" max="12249" width="33.85546875" style="1" customWidth="1"/>
    <col min="12250" max="12252" width="11.42578125" style="1" customWidth="1"/>
    <col min="12253" max="12253" width="14.28515625" style="1" customWidth="1"/>
    <col min="12254" max="12257" width="11.42578125" style="1" customWidth="1"/>
    <col min="12258" max="12258" width="12.7109375" style="1" customWidth="1"/>
    <col min="12259" max="12259" width="11.42578125" style="1" customWidth="1"/>
    <col min="12260" max="12260" width="13.28515625" style="1" customWidth="1"/>
    <col min="12261" max="12261" width="12.140625" style="1" customWidth="1"/>
    <col min="12262" max="12270" width="11.42578125" style="1" customWidth="1"/>
    <col min="12271" max="12271" width="12.7109375" style="1" customWidth="1"/>
    <col min="12272" max="12272" width="11.42578125" style="1" customWidth="1"/>
    <col min="12273" max="12273" width="14" style="1" customWidth="1"/>
    <col min="12274" max="12286" width="11.42578125" style="1"/>
    <col min="12287" max="12287" width="6.7109375" style="1" bestFit="1" customWidth="1"/>
    <col min="12288" max="12288" width="11.5703125" style="1" customWidth="1"/>
    <col min="12289" max="12289" width="12.85546875" style="1" customWidth="1"/>
    <col min="12290" max="12502" width="11.42578125" style="1"/>
    <col min="12503" max="12503" width="8.28515625" style="1" customWidth="1"/>
    <col min="12504" max="12504" width="10.28515625" style="1" customWidth="1"/>
    <col min="12505" max="12505" width="33.85546875" style="1" customWidth="1"/>
    <col min="12506" max="12508" width="11.42578125" style="1" customWidth="1"/>
    <col min="12509" max="12509" width="14.28515625" style="1" customWidth="1"/>
    <col min="12510" max="12513" width="11.42578125" style="1" customWidth="1"/>
    <col min="12514" max="12514" width="12.7109375" style="1" customWidth="1"/>
    <col min="12515" max="12515" width="11.42578125" style="1" customWidth="1"/>
    <col min="12516" max="12516" width="13.28515625" style="1" customWidth="1"/>
    <col min="12517" max="12517" width="12.140625" style="1" customWidth="1"/>
    <col min="12518" max="12526" width="11.42578125" style="1" customWidth="1"/>
    <col min="12527" max="12527" width="12.7109375" style="1" customWidth="1"/>
    <col min="12528" max="12528" width="11.42578125" style="1" customWidth="1"/>
    <col min="12529" max="12529" width="14" style="1" customWidth="1"/>
    <col min="12530" max="12542" width="11.42578125" style="1"/>
    <col min="12543" max="12543" width="6.7109375" style="1" bestFit="1" customWidth="1"/>
    <col min="12544" max="12544" width="11.5703125" style="1" customWidth="1"/>
    <col min="12545" max="12545" width="12.85546875" style="1" customWidth="1"/>
    <col min="12546" max="12758" width="11.42578125" style="1"/>
    <col min="12759" max="12759" width="8.28515625" style="1" customWidth="1"/>
    <col min="12760" max="12760" width="10.28515625" style="1" customWidth="1"/>
    <col min="12761" max="12761" width="33.85546875" style="1" customWidth="1"/>
    <col min="12762" max="12764" width="11.42578125" style="1" customWidth="1"/>
    <col min="12765" max="12765" width="14.28515625" style="1" customWidth="1"/>
    <col min="12766" max="12769" width="11.42578125" style="1" customWidth="1"/>
    <col min="12770" max="12770" width="12.7109375" style="1" customWidth="1"/>
    <col min="12771" max="12771" width="11.42578125" style="1" customWidth="1"/>
    <col min="12772" max="12772" width="13.28515625" style="1" customWidth="1"/>
    <col min="12773" max="12773" width="12.140625" style="1" customWidth="1"/>
    <col min="12774" max="12782" width="11.42578125" style="1" customWidth="1"/>
    <col min="12783" max="12783" width="12.7109375" style="1" customWidth="1"/>
    <col min="12784" max="12784" width="11.42578125" style="1" customWidth="1"/>
    <col min="12785" max="12785" width="14" style="1" customWidth="1"/>
    <col min="12786" max="12798" width="11.42578125" style="1"/>
    <col min="12799" max="12799" width="6.7109375" style="1" bestFit="1" customWidth="1"/>
    <col min="12800" max="12800" width="11.5703125" style="1" customWidth="1"/>
    <col min="12801" max="12801" width="12.85546875" style="1" customWidth="1"/>
    <col min="12802" max="13014" width="11.42578125" style="1"/>
    <col min="13015" max="13015" width="8.28515625" style="1" customWidth="1"/>
    <col min="13016" max="13016" width="10.28515625" style="1" customWidth="1"/>
    <col min="13017" max="13017" width="33.85546875" style="1" customWidth="1"/>
    <col min="13018" max="13020" width="11.42578125" style="1" customWidth="1"/>
    <col min="13021" max="13021" width="14.28515625" style="1" customWidth="1"/>
    <col min="13022" max="13025" width="11.42578125" style="1" customWidth="1"/>
    <col min="13026" max="13026" width="12.7109375" style="1" customWidth="1"/>
    <col min="13027" max="13027" width="11.42578125" style="1" customWidth="1"/>
    <col min="13028" max="13028" width="13.28515625" style="1" customWidth="1"/>
    <col min="13029" max="13029" width="12.140625" style="1" customWidth="1"/>
    <col min="13030" max="13038" width="11.42578125" style="1" customWidth="1"/>
    <col min="13039" max="13039" width="12.7109375" style="1" customWidth="1"/>
    <col min="13040" max="13040" width="11.42578125" style="1" customWidth="1"/>
    <col min="13041" max="13041" width="14" style="1" customWidth="1"/>
    <col min="13042" max="13054" width="11.42578125" style="1"/>
    <col min="13055" max="13055" width="6.7109375" style="1" bestFit="1" customWidth="1"/>
    <col min="13056" max="13056" width="11.5703125" style="1" customWidth="1"/>
    <col min="13057" max="13057" width="12.85546875" style="1" customWidth="1"/>
    <col min="13058" max="13270" width="11.42578125" style="1"/>
    <col min="13271" max="13271" width="8.28515625" style="1" customWidth="1"/>
    <col min="13272" max="13272" width="10.28515625" style="1" customWidth="1"/>
    <col min="13273" max="13273" width="33.85546875" style="1" customWidth="1"/>
    <col min="13274" max="13276" width="11.42578125" style="1" customWidth="1"/>
    <col min="13277" max="13277" width="14.28515625" style="1" customWidth="1"/>
    <col min="13278" max="13281" width="11.42578125" style="1" customWidth="1"/>
    <col min="13282" max="13282" width="12.7109375" style="1" customWidth="1"/>
    <col min="13283" max="13283" width="11.42578125" style="1" customWidth="1"/>
    <col min="13284" max="13284" width="13.28515625" style="1" customWidth="1"/>
    <col min="13285" max="13285" width="12.140625" style="1" customWidth="1"/>
    <col min="13286" max="13294" width="11.42578125" style="1" customWidth="1"/>
    <col min="13295" max="13295" width="12.7109375" style="1" customWidth="1"/>
    <col min="13296" max="13296" width="11.42578125" style="1" customWidth="1"/>
    <col min="13297" max="13297" width="14" style="1" customWidth="1"/>
    <col min="13298" max="13310" width="11.42578125" style="1"/>
    <col min="13311" max="13311" width="6.7109375" style="1" bestFit="1" customWidth="1"/>
    <col min="13312" max="13312" width="11.5703125" style="1" customWidth="1"/>
    <col min="13313" max="13313" width="12.85546875" style="1" customWidth="1"/>
    <col min="13314" max="13526" width="11.42578125" style="1"/>
    <col min="13527" max="13527" width="8.28515625" style="1" customWidth="1"/>
    <col min="13528" max="13528" width="10.28515625" style="1" customWidth="1"/>
    <col min="13529" max="13529" width="33.85546875" style="1" customWidth="1"/>
    <col min="13530" max="13532" width="11.42578125" style="1" customWidth="1"/>
    <col min="13533" max="13533" width="14.28515625" style="1" customWidth="1"/>
    <col min="13534" max="13537" width="11.42578125" style="1" customWidth="1"/>
    <col min="13538" max="13538" width="12.7109375" style="1" customWidth="1"/>
    <col min="13539" max="13539" width="11.42578125" style="1" customWidth="1"/>
    <col min="13540" max="13540" width="13.28515625" style="1" customWidth="1"/>
    <col min="13541" max="13541" width="12.140625" style="1" customWidth="1"/>
    <col min="13542" max="13550" width="11.42578125" style="1" customWidth="1"/>
    <col min="13551" max="13551" width="12.7109375" style="1" customWidth="1"/>
    <col min="13552" max="13552" width="11.42578125" style="1" customWidth="1"/>
    <col min="13553" max="13553" width="14" style="1" customWidth="1"/>
    <col min="13554" max="13566" width="11.42578125" style="1"/>
    <col min="13567" max="13567" width="6.7109375" style="1" bestFit="1" customWidth="1"/>
    <col min="13568" max="13568" width="11.5703125" style="1" customWidth="1"/>
    <col min="13569" max="13569" width="12.85546875" style="1" customWidth="1"/>
    <col min="13570" max="13782" width="11.42578125" style="1"/>
    <col min="13783" max="13783" width="8.28515625" style="1" customWidth="1"/>
    <col min="13784" max="13784" width="10.28515625" style="1" customWidth="1"/>
    <col min="13785" max="13785" width="33.85546875" style="1" customWidth="1"/>
    <col min="13786" max="13788" width="11.42578125" style="1" customWidth="1"/>
    <col min="13789" max="13789" width="14.28515625" style="1" customWidth="1"/>
    <col min="13790" max="13793" width="11.42578125" style="1" customWidth="1"/>
    <col min="13794" max="13794" width="12.7109375" style="1" customWidth="1"/>
    <col min="13795" max="13795" width="11.42578125" style="1" customWidth="1"/>
    <col min="13796" max="13796" width="13.28515625" style="1" customWidth="1"/>
    <col min="13797" max="13797" width="12.140625" style="1" customWidth="1"/>
    <col min="13798" max="13806" width="11.42578125" style="1" customWidth="1"/>
    <col min="13807" max="13807" width="12.7109375" style="1" customWidth="1"/>
    <col min="13808" max="13808" width="11.42578125" style="1" customWidth="1"/>
    <col min="13809" max="13809" width="14" style="1" customWidth="1"/>
    <col min="13810" max="13822" width="11.42578125" style="1"/>
    <col min="13823" max="13823" width="6.7109375" style="1" bestFit="1" customWidth="1"/>
    <col min="13824" max="13824" width="11.5703125" style="1" customWidth="1"/>
    <col min="13825" max="13825" width="12.85546875" style="1" customWidth="1"/>
    <col min="13826" max="14038" width="11.42578125" style="1"/>
    <col min="14039" max="14039" width="8.28515625" style="1" customWidth="1"/>
    <col min="14040" max="14040" width="10.28515625" style="1" customWidth="1"/>
    <col min="14041" max="14041" width="33.85546875" style="1" customWidth="1"/>
    <col min="14042" max="14044" width="11.42578125" style="1" customWidth="1"/>
    <col min="14045" max="14045" width="14.28515625" style="1" customWidth="1"/>
    <col min="14046" max="14049" width="11.42578125" style="1" customWidth="1"/>
    <col min="14050" max="14050" width="12.7109375" style="1" customWidth="1"/>
    <col min="14051" max="14051" width="11.42578125" style="1" customWidth="1"/>
    <col min="14052" max="14052" width="13.28515625" style="1" customWidth="1"/>
    <col min="14053" max="14053" width="12.140625" style="1" customWidth="1"/>
    <col min="14054" max="14062" width="11.42578125" style="1" customWidth="1"/>
    <col min="14063" max="14063" width="12.7109375" style="1" customWidth="1"/>
    <col min="14064" max="14064" width="11.42578125" style="1" customWidth="1"/>
    <col min="14065" max="14065" width="14" style="1" customWidth="1"/>
    <col min="14066" max="14078" width="11.42578125" style="1"/>
    <col min="14079" max="14079" width="6.7109375" style="1" bestFit="1" customWidth="1"/>
    <col min="14080" max="14080" width="11.5703125" style="1" customWidth="1"/>
    <col min="14081" max="14081" width="12.85546875" style="1" customWidth="1"/>
    <col min="14082" max="14294" width="11.42578125" style="1"/>
    <col min="14295" max="14295" width="8.28515625" style="1" customWidth="1"/>
    <col min="14296" max="14296" width="10.28515625" style="1" customWidth="1"/>
    <col min="14297" max="14297" width="33.85546875" style="1" customWidth="1"/>
    <col min="14298" max="14300" width="11.42578125" style="1" customWidth="1"/>
    <col min="14301" max="14301" width="14.28515625" style="1" customWidth="1"/>
    <col min="14302" max="14305" width="11.42578125" style="1" customWidth="1"/>
    <col min="14306" max="14306" width="12.7109375" style="1" customWidth="1"/>
    <col min="14307" max="14307" width="11.42578125" style="1" customWidth="1"/>
    <col min="14308" max="14308" width="13.28515625" style="1" customWidth="1"/>
    <col min="14309" max="14309" width="12.140625" style="1" customWidth="1"/>
    <col min="14310" max="14318" width="11.42578125" style="1" customWidth="1"/>
    <col min="14319" max="14319" width="12.7109375" style="1" customWidth="1"/>
    <col min="14320" max="14320" width="11.42578125" style="1" customWidth="1"/>
    <col min="14321" max="14321" width="14" style="1" customWidth="1"/>
    <col min="14322" max="14334" width="11.42578125" style="1"/>
    <col min="14335" max="14335" width="6.7109375" style="1" bestFit="1" customWidth="1"/>
    <col min="14336" max="14336" width="11.5703125" style="1" customWidth="1"/>
    <col min="14337" max="14337" width="12.85546875" style="1" customWidth="1"/>
    <col min="14338" max="14550" width="11.42578125" style="1"/>
    <col min="14551" max="14551" width="8.28515625" style="1" customWidth="1"/>
    <col min="14552" max="14552" width="10.28515625" style="1" customWidth="1"/>
    <col min="14553" max="14553" width="33.85546875" style="1" customWidth="1"/>
    <col min="14554" max="14556" width="11.42578125" style="1" customWidth="1"/>
    <col min="14557" max="14557" width="14.28515625" style="1" customWidth="1"/>
    <col min="14558" max="14561" width="11.42578125" style="1" customWidth="1"/>
    <col min="14562" max="14562" width="12.7109375" style="1" customWidth="1"/>
    <col min="14563" max="14563" width="11.42578125" style="1" customWidth="1"/>
    <col min="14564" max="14564" width="13.28515625" style="1" customWidth="1"/>
    <col min="14565" max="14565" width="12.140625" style="1" customWidth="1"/>
    <col min="14566" max="14574" width="11.42578125" style="1" customWidth="1"/>
    <col min="14575" max="14575" width="12.7109375" style="1" customWidth="1"/>
    <col min="14576" max="14576" width="11.42578125" style="1" customWidth="1"/>
    <col min="14577" max="14577" width="14" style="1" customWidth="1"/>
    <col min="14578" max="14590" width="11.42578125" style="1"/>
    <col min="14591" max="14591" width="6.7109375" style="1" bestFit="1" customWidth="1"/>
    <col min="14592" max="14592" width="11.5703125" style="1" customWidth="1"/>
    <col min="14593" max="14593" width="12.85546875" style="1" customWidth="1"/>
    <col min="14594" max="14806" width="11.42578125" style="1"/>
    <col min="14807" max="14807" width="8.28515625" style="1" customWidth="1"/>
    <col min="14808" max="14808" width="10.28515625" style="1" customWidth="1"/>
    <col min="14809" max="14809" width="33.85546875" style="1" customWidth="1"/>
    <col min="14810" max="14812" width="11.42578125" style="1" customWidth="1"/>
    <col min="14813" max="14813" width="14.28515625" style="1" customWidth="1"/>
    <col min="14814" max="14817" width="11.42578125" style="1" customWidth="1"/>
    <col min="14818" max="14818" width="12.7109375" style="1" customWidth="1"/>
    <col min="14819" max="14819" width="11.42578125" style="1" customWidth="1"/>
    <col min="14820" max="14820" width="13.28515625" style="1" customWidth="1"/>
    <col min="14821" max="14821" width="12.140625" style="1" customWidth="1"/>
    <col min="14822" max="14830" width="11.42578125" style="1" customWidth="1"/>
    <col min="14831" max="14831" width="12.7109375" style="1" customWidth="1"/>
    <col min="14832" max="14832" width="11.42578125" style="1" customWidth="1"/>
    <col min="14833" max="14833" width="14" style="1" customWidth="1"/>
    <col min="14834" max="14846" width="11.42578125" style="1"/>
    <col min="14847" max="14847" width="6.7109375" style="1" bestFit="1" customWidth="1"/>
    <col min="14848" max="14848" width="11.5703125" style="1" customWidth="1"/>
    <col min="14849" max="14849" width="12.85546875" style="1" customWidth="1"/>
    <col min="14850" max="15062" width="11.42578125" style="1"/>
    <col min="15063" max="15063" width="8.28515625" style="1" customWidth="1"/>
    <col min="15064" max="15064" width="10.28515625" style="1" customWidth="1"/>
    <col min="15065" max="15065" width="33.85546875" style="1" customWidth="1"/>
    <col min="15066" max="15068" width="11.42578125" style="1" customWidth="1"/>
    <col min="15069" max="15069" width="14.28515625" style="1" customWidth="1"/>
    <col min="15070" max="15073" width="11.42578125" style="1" customWidth="1"/>
    <col min="15074" max="15074" width="12.7109375" style="1" customWidth="1"/>
    <col min="15075" max="15075" width="11.42578125" style="1" customWidth="1"/>
    <col min="15076" max="15076" width="13.28515625" style="1" customWidth="1"/>
    <col min="15077" max="15077" width="12.140625" style="1" customWidth="1"/>
    <col min="15078" max="15086" width="11.42578125" style="1" customWidth="1"/>
    <col min="15087" max="15087" width="12.7109375" style="1" customWidth="1"/>
    <col min="15088" max="15088" width="11.42578125" style="1" customWidth="1"/>
    <col min="15089" max="15089" width="14" style="1" customWidth="1"/>
    <col min="15090" max="15102" width="11.42578125" style="1"/>
    <col min="15103" max="15103" width="6.7109375" style="1" bestFit="1" customWidth="1"/>
    <col min="15104" max="15104" width="11.5703125" style="1" customWidth="1"/>
    <col min="15105" max="15105" width="12.85546875" style="1" customWidth="1"/>
    <col min="15106" max="15318" width="11.42578125" style="1"/>
    <col min="15319" max="15319" width="8.28515625" style="1" customWidth="1"/>
    <col min="15320" max="15320" width="10.28515625" style="1" customWidth="1"/>
    <col min="15321" max="15321" width="33.85546875" style="1" customWidth="1"/>
    <col min="15322" max="15324" width="11.42578125" style="1" customWidth="1"/>
    <col min="15325" max="15325" width="14.28515625" style="1" customWidth="1"/>
    <col min="15326" max="15329" width="11.42578125" style="1" customWidth="1"/>
    <col min="15330" max="15330" width="12.7109375" style="1" customWidth="1"/>
    <col min="15331" max="15331" width="11.42578125" style="1" customWidth="1"/>
    <col min="15332" max="15332" width="13.28515625" style="1" customWidth="1"/>
    <col min="15333" max="15333" width="12.140625" style="1" customWidth="1"/>
    <col min="15334" max="15342" width="11.42578125" style="1" customWidth="1"/>
    <col min="15343" max="15343" width="12.7109375" style="1" customWidth="1"/>
    <col min="15344" max="15344" width="11.42578125" style="1" customWidth="1"/>
    <col min="15345" max="15345" width="14" style="1" customWidth="1"/>
    <col min="15346" max="15358" width="11.42578125" style="1"/>
    <col min="15359" max="15359" width="6.7109375" style="1" bestFit="1" customWidth="1"/>
    <col min="15360" max="15360" width="11.5703125" style="1" customWidth="1"/>
    <col min="15361" max="15361" width="12.85546875" style="1" customWidth="1"/>
    <col min="15362" max="15574" width="11.42578125" style="1"/>
    <col min="15575" max="15575" width="8.28515625" style="1" customWidth="1"/>
    <col min="15576" max="15576" width="10.28515625" style="1" customWidth="1"/>
    <col min="15577" max="15577" width="33.85546875" style="1" customWidth="1"/>
    <col min="15578" max="15580" width="11.42578125" style="1" customWidth="1"/>
    <col min="15581" max="15581" width="14.28515625" style="1" customWidth="1"/>
    <col min="15582" max="15585" width="11.42578125" style="1" customWidth="1"/>
    <col min="15586" max="15586" width="12.7109375" style="1" customWidth="1"/>
    <col min="15587" max="15587" width="11.42578125" style="1" customWidth="1"/>
    <col min="15588" max="15588" width="13.28515625" style="1" customWidth="1"/>
    <col min="15589" max="15589" width="12.140625" style="1" customWidth="1"/>
    <col min="15590" max="15598" width="11.42578125" style="1" customWidth="1"/>
    <col min="15599" max="15599" width="12.7109375" style="1" customWidth="1"/>
    <col min="15600" max="15600" width="11.42578125" style="1" customWidth="1"/>
    <col min="15601" max="15601" width="14" style="1" customWidth="1"/>
    <col min="15602" max="15614" width="11.42578125" style="1"/>
    <col min="15615" max="15615" width="6.7109375" style="1" bestFit="1" customWidth="1"/>
    <col min="15616" max="15616" width="11.5703125" style="1" customWidth="1"/>
    <col min="15617" max="15617" width="12.85546875" style="1" customWidth="1"/>
    <col min="15618" max="15830" width="11.42578125" style="1"/>
    <col min="15831" max="15831" width="8.28515625" style="1" customWidth="1"/>
    <col min="15832" max="15832" width="10.28515625" style="1" customWidth="1"/>
    <col min="15833" max="15833" width="33.85546875" style="1" customWidth="1"/>
    <col min="15834" max="15836" width="11.42578125" style="1" customWidth="1"/>
    <col min="15837" max="15837" width="14.28515625" style="1" customWidth="1"/>
    <col min="15838" max="15841" width="11.42578125" style="1" customWidth="1"/>
    <col min="15842" max="15842" width="12.7109375" style="1" customWidth="1"/>
    <col min="15843" max="15843" width="11.42578125" style="1" customWidth="1"/>
    <col min="15844" max="15844" width="13.28515625" style="1" customWidth="1"/>
    <col min="15845" max="15845" width="12.140625" style="1" customWidth="1"/>
    <col min="15846" max="15854" width="11.42578125" style="1" customWidth="1"/>
    <col min="15855" max="15855" width="12.7109375" style="1" customWidth="1"/>
    <col min="15856" max="15856" width="11.42578125" style="1" customWidth="1"/>
    <col min="15857" max="15857" width="14" style="1" customWidth="1"/>
    <col min="15858" max="15870" width="11.42578125" style="1"/>
    <col min="15871" max="15871" width="6.7109375" style="1" bestFit="1" customWidth="1"/>
    <col min="15872" max="15872" width="11.5703125" style="1" customWidth="1"/>
    <col min="15873" max="15873" width="12.85546875" style="1" customWidth="1"/>
    <col min="15874" max="16086" width="11.42578125" style="1"/>
    <col min="16087" max="16087" width="8.28515625" style="1" customWidth="1"/>
    <col min="16088" max="16088" width="10.28515625" style="1" customWidth="1"/>
    <col min="16089" max="16089" width="33.85546875" style="1" customWidth="1"/>
    <col min="16090" max="16092" width="11.42578125" style="1" customWidth="1"/>
    <col min="16093" max="16093" width="14.28515625" style="1" customWidth="1"/>
    <col min="16094" max="16097" width="11.42578125" style="1" customWidth="1"/>
    <col min="16098" max="16098" width="12.7109375" style="1" customWidth="1"/>
    <col min="16099" max="16099" width="11.42578125" style="1" customWidth="1"/>
    <col min="16100" max="16100" width="13.28515625" style="1" customWidth="1"/>
    <col min="16101" max="16101" width="12.140625" style="1" customWidth="1"/>
    <col min="16102" max="16110" width="11.42578125" style="1" customWidth="1"/>
    <col min="16111" max="16111" width="12.7109375" style="1" customWidth="1"/>
    <col min="16112" max="16112" width="11.42578125" style="1" customWidth="1"/>
    <col min="16113" max="16113" width="14" style="1" customWidth="1"/>
    <col min="16114" max="16126" width="11.42578125" style="1"/>
    <col min="16127" max="16127" width="6.7109375" style="1" bestFit="1" customWidth="1"/>
    <col min="16128" max="16128" width="11.5703125" style="1" customWidth="1"/>
    <col min="16129" max="16129" width="12.85546875" style="1" customWidth="1"/>
    <col min="16130" max="16384" width="11.42578125" style="1"/>
  </cols>
  <sheetData>
    <row r="1" spans="1:14" ht="17.25" customHeight="1" x14ac:dyDescent="0.25">
      <c r="A1" s="37" t="s">
        <v>26</v>
      </c>
      <c r="B1" s="37" t="s">
        <v>25</v>
      </c>
      <c r="C1" s="37" t="s">
        <v>24</v>
      </c>
      <c r="D1" s="39" t="s">
        <v>23</v>
      </c>
      <c r="E1" s="38" t="s">
        <v>22</v>
      </c>
      <c r="F1" s="38" t="s">
        <v>21</v>
      </c>
      <c r="G1" s="27"/>
      <c r="H1" s="26" t="s">
        <v>14</v>
      </c>
      <c r="I1" s="29"/>
      <c r="J1" s="28"/>
      <c r="K1" s="24"/>
    </row>
    <row r="2" spans="1:14" ht="49.5" customHeight="1" x14ac:dyDescent="0.25">
      <c r="A2" s="37"/>
      <c r="B2" s="37"/>
      <c r="C2" s="37"/>
      <c r="D2" s="40"/>
      <c r="E2" s="38"/>
      <c r="F2" s="38"/>
      <c r="G2" s="24" t="s">
        <v>20</v>
      </c>
      <c r="H2" s="26" t="s">
        <v>19</v>
      </c>
      <c r="I2" s="25" t="s">
        <v>18</v>
      </c>
      <c r="J2" s="24" t="s">
        <v>17</v>
      </c>
      <c r="K2" s="24" t="s">
        <v>16</v>
      </c>
    </row>
    <row r="3" spans="1:14" ht="127.5" x14ac:dyDescent="0.25">
      <c r="A3" s="23">
        <v>1</v>
      </c>
      <c r="B3" s="30">
        <v>46182300</v>
      </c>
      <c r="C3" s="31" t="s">
        <v>89</v>
      </c>
      <c r="D3" s="32" t="s">
        <v>203</v>
      </c>
      <c r="E3" s="30" t="s">
        <v>27</v>
      </c>
      <c r="F3" s="30" t="s">
        <v>27</v>
      </c>
      <c r="G3" s="22">
        <v>1</v>
      </c>
      <c r="H3" s="21">
        <f t="shared" ref="H3:H15" si="0">SUM(G3:G3)</f>
        <v>1</v>
      </c>
      <c r="I3" s="20">
        <v>148718</v>
      </c>
      <c r="J3" s="15">
        <f t="shared" ref="J3:J15" si="1">+TRUNC(I3*$F$125)</f>
        <v>147220</v>
      </c>
      <c r="K3" s="19">
        <f t="shared" ref="K3:K15" si="2">+H3*J3</f>
        <v>147220</v>
      </c>
      <c r="N3" s="18"/>
    </row>
    <row r="4" spans="1:14" ht="63.75" x14ac:dyDescent="0.25">
      <c r="A4" s="23">
        <v>2</v>
      </c>
      <c r="B4" s="30">
        <v>42142500</v>
      </c>
      <c r="C4" s="31" t="s">
        <v>90</v>
      </c>
      <c r="D4" s="32" t="s">
        <v>204</v>
      </c>
      <c r="E4" s="30" t="s">
        <v>315</v>
      </c>
      <c r="F4" s="30" t="s">
        <v>315</v>
      </c>
      <c r="G4" s="22">
        <v>1</v>
      </c>
      <c r="H4" s="21">
        <f t="shared" si="0"/>
        <v>1</v>
      </c>
      <c r="I4" s="20">
        <v>70192</v>
      </c>
      <c r="J4" s="15">
        <f t="shared" si="1"/>
        <v>69485</v>
      </c>
      <c r="K4" s="19">
        <f t="shared" si="2"/>
        <v>69485</v>
      </c>
      <c r="N4" s="18"/>
    </row>
    <row r="5" spans="1:14" ht="25.5" x14ac:dyDescent="0.25">
      <c r="A5" s="23">
        <v>3</v>
      </c>
      <c r="B5" s="30">
        <v>42142500</v>
      </c>
      <c r="C5" s="31" t="s">
        <v>91</v>
      </c>
      <c r="D5" s="32" t="s">
        <v>205</v>
      </c>
      <c r="E5" s="30" t="s">
        <v>315</v>
      </c>
      <c r="F5" s="30" t="s">
        <v>315</v>
      </c>
      <c r="G5" s="22">
        <v>1</v>
      </c>
      <c r="H5" s="21">
        <f t="shared" si="0"/>
        <v>1</v>
      </c>
      <c r="I5" s="20">
        <v>24979</v>
      </c>
      <c r="J5" s="15">
        <f t="shared" si="1"/>
        <v>24727</v>
      </c>
      <c r="K5" s="19">
        <f t="shared" si="2"/>
        <v>24727</v>
      </c>
      <c r="N5" s="18"/>
    </row>
    <row r="6" spans="1:14" ht="25.5" x14ac:dyDescent="0.25">
      <c r="A6" s="23">
        <v>4</v>
      </c>
      <c r="B6" s="30">
        <v>42142500</v>
      </c>
      <c r="C6" s="31" t="s">
        <v>92</v>
      </c>
      <c r="D6" s="32" t="s">
        <v>206</v>
      </c>
      <c r="E6" s="30" t="s">
        <v>315</v>
      </c>
      <c r="F6" s="30" t="s">
        <v>315</v>
      </c>
      <c r="G6" s="22">
        <v>1</v>
      </c>
      <c r="H6" s="21">
        <f t="shared" si="0"/>
        <v>1</v>
      </c>
      <c r="I6" s="20">
        <v>22434</v>
      </c>
      <c r="J6" s="15">
        <f t="shared" si="1"/>
        <v>22208</v>
      </c>
      <c r="K6" s="19">
        <f t="shared" si="2"/>
        <v>22208</v>
      </c>
      <c r="N6" s="18"/>
    </row>
    <row r="7" spans="1:14" ht="89.25" x14ac:dyDescent="0.25">
      <c r="A7" s="23">
        <v>5</v>
      </c>
      <c r="B7" s="30">
        <v>51102700</v>
      </c>
      <c r="C7" s="31" t="s">
        <v>93</v>
      </c>
      <c r="D7" s="32" t="s">
        <v>207</v>
      </c>
      <c r="E7" s="30" t="s">
        <v>316</v>
      </c>
      <c r="F7" s="30" t="s">
        <v>316</v>
      </c>
      <c r="G7" s="22">
        <v>1</v>
      </c>
      <c r="H7" s="21">
        <f t="shared" si="0"/>
        <v>1</v>
      </c>
      <c r="I7" s="20">
        <v>9945</v>
      </c>
      <c r="J7" s="15">
        <f t="shared" si="1"/>
        <v>9844</v>
      </c>
      <c r="K7" s="19">
        <f t="shared" si="2"/>
        <v>9844</v>
      </c>
      <c r="N7" s="18"/>
    </row>
    <row r="8" spans="1:14" ht="63.75" x14ac:dyDescent="0.25">
      <c r="A8" s="23">
        <v>6</v>
      </c>
      <c r="B8" s="30">
        <v>42141500</v>
      </c>
      <c r="C8" s="31" t="s">
        <v>94</v>
      </c>
      <c r="D8" s="32" t="s">
        <v>208</v>
      </c>
      <c r="E8" s="30" t="s">
        <v>317</v>
      </c>
      <c r="F8" s="30" t="s">
        <v>317</v>
      </c>
      <c r="G8" s="22">
        <v>1</v>
      </c>
      <c r="H8" s="21">
        <f t="shared" si="0"/>
        <v>1</v>
      </c>
      <c r="I8" s="20">
        <v>18456</v>
      </c>
      <c r="J8" s="15">
        <f t="shared" si="1"/>
        <v>18270</v>
      </c>
      <c r="K8" s="19">
        <f t="shared" si="2"/>
        <v>18270</v>
      </c>
      <c r="N8" s="18"/>
    </row>
    <row r="9" spans="1:14" ht="127.5" x14ac:dyDescent="0.25">
      <c r="A9" s="23">
        <v>7</v>
      </c>
      <c r="B9" s="30">
        <v>42281600</v>
      </c>
      <c r="C9" s="31" t="s">
        <v>95</v>
      </c>
      <c r="D9" s="32" t="s">
        <v>209</v>
      </c>
      <c r="E9" s="30" t="s">
        <v>318</v>
      </c>
      <c r="F9" s="30" t="s">
        <v>318</v>
      </c>
      <c r="G9" s="22">
        <v>1</v>
      </c>
      <c r="H9" s="21">
        <f t="shared" si="0"/>
        <v>1</v>
      </c>
      <c r="I9" s="20">
        <v>46817</v>
      </c>
      <c r="J9" s="15">
        <f t="shared" si="1"/>
        <v>46345</v>
      </c>
      <c r="K9" s="19">
        <f t="shared" si="2"/>
        <v>46345</v>
      </c>
      <c r="N9" s="18"/>
    </row>
    <row r="10" spans="1:14" ht="63.75" x14ac:dyDescent="0.25">
      <c r="A10" s="23">
        <v>8</v>
      </c>
      <c r="B10" s="30">
        <v>51142100</v>
      </c>
      <c r="C10" s="31" t="s">
        <v>96</v>
      </c>
      <c r="D10" s="32" t="s">
        <v>210</v>
      </c>
      <c r="E10" s="30" t="s">
        <v>319</v>
      </c>
      <c r="F10" s="30" t="s">
        <v>319</v>
      </c>
      <c r="G10" s="22">
        <v>1</v>
      </c>
      <c r="H10" s="21">
        <f t="shared" si="0"/>
        <v>1</v>
      </c>
      <c r="I10" s="20">
        <v>17150</v>
      </c>
      <c r="J10" s="15">
        <f t="shared" si="1"/>
        <v>16977</v>
      </c>
      <c r="K10" s="19">
        <f t="shared" si="2"/>
        <v>16977</v>
      </c>
      <c r="N10" s="18"/>
    </row>
    <row r="11" spans="1:14" ht="63.75" x14ac:dyDescent="0.25">
      <c r="A11" s="23">
        <v>9</v>
      </c>
      <c r="B11" s="30">
        <v>42311500</v>
      </c>
      <c r="C11" s="31" t="s">
        <v>97</v>
      </c>
      <c r="D11" s="32" t="s">
        <v>211</v>
      </c>
      <c r="E11" s="30" t="s">
        <v>27</v>
      </c>
      <c r="F11" s="30" t="s">
        <v>27</v>
      </c>
      <c r="G11" s="22">
        <v>1</v>
      </c>
      <c r="H11" s="21">
        <f t="shared" si="0"/>
        <v>1</v>
      </c>
      <c r="I11" s="20">
        <v>32750</v>
      </c>
      <c r="J11" s="15">
        <f t="shared" si="1"/>
        <v>32420</v>
      </c>
      <c r="K11" s="19">
        <f t="shared" si="2"/>
        <v>32420</v>
      </c>
      <c r="N11" s="18"/>
    </row>
    <row r="12" spans="1:14" ht="114.75" x14ac:dyDescent="0.25">
      <c r="A12" s="23">
        <v>10</v>
      </c>
      <c r="B12" s="30">
        <v>42311500</v>
      </c>
      <c r="C12" s="31" t="s">
        <v>98</v>
      </c>
      <c r="D12" s="32" t="s">
        <v>212</v>
      </c>
      <c r="E12" s="30" t="s">
        <v>27</v>
      </c>
      <c r="F12" s="30" t="s">
        <v>27</v>
      </c>
      <c r="G12" s="22">
        <v>1</v>
      </c>
      <c r="H12" s="21">
        <f t="shared" si="0"/>
        <v>1</v>
      </c>
      <c r="I12" s="20">
        <v>50310</v>
      </c>
      <c r="J12" s="15">
        <f t="shared" si="1"/>
        <v>49803</v>
      </c>
      <c r="K12" s="19">
        <f t="shared" si="2"/>
        <v>49803</v>
      </c>
      <c r="N12" s="18"/>
    </row>
    <row r="13" spans="1:14" ht="89.25" x14ac:dyDescent="0.25">
      <c r="A13" s="23">
        <v>11</v>
      </c>
      <c r="B13" s="30">
        <v>42311500</v>
      </c>
      <c r="C13" s="31" t="s">
        <v>99</v>
      </c>
      <c r="D13" s="32" t="s">
        <v>213</v>
      </c>
      <c r="E13" s="30" t="s">
        <v>320</v>
      </c>
      <c r="F13" s="30" t="s">
        <v>320</v>
      </c>
      <c r="G13" s="22">
        <v>1</v>
      </c>
      <c r="H13" s="21">
        <f t="shared" si="0"/>
        <v>1</v>
      </c>
      <c r="I13" s="20">
        <v>20525</v>
      </c>
      <c r="J13" s="15">
        <f t="shared" si="1"/>
        <v>20318</v>
      </c>
      <c r="K13" s="19">
        <f t="shared" si="2"/>
        <v>20318</v>
      </c>
      <c r="N13" s="18"/>
    </row>
    <row r="14" spans="1:14" ht="204" x14ac:dyDescent="0.25">
      <c r="A14" s="23">
        <v>12</v>
      </c>
      <c r="B14" s="30">
        <v>42311600</v>
      </c>
      <c r="C14" s="31" t="s">
        <v>100</v>
      </c>
      <c r="D14" s="32" t="s">
        <v>214</v>
      </c>
      <c r="E14" s="30" t="s">
        <v>27</v>
      </c>
      <c r="F14" s="30" t="s">
        <v>27</v>
      </c>
      <c r="G14" s="22">
        <v>1</v>
      </c>
      <c r="H14" s="21">
        <f t="shared" si="0"/>
        <v>1</v>
      </c>
      <c r="I14" s="20">
        <v>50310</v>
      </c>
      <c r="J14" s="15">
        <f t="shared" si="1"/>
        <v>49803</v>
      </c>
      <c r="K14" s="19">
        <f t="shared" si="2"/>
        <v>49803</v>
      </c>
      <c r="N14" s="18"/>
    </row>
    <row r="15" spans="1:14" ht="165.75" x14ac:dyDescent="0.25">
      <c r="A15" s="23">
        <v>13</v>
      </c>
      <c r="B15" s="30">
        <v>42143600</v>
      </c>
      <c r="C15" s="31" t="s">
        <v>101</v>
      </c>
      <c r="D15" s="32" t="s">
        <v>215</v>
      </c>
      <c r="E15" s="30" t="s">
        <v>27</v>
      </c>
      <c r="F15" s="30" t="s">
        <v>27</v>
      </c>
      <c r="G15" s="22">
        <v>1</v>
      </c>
      <c r="H15" s="21">
        <f t="shared" si="0"/>
        <v>1</v>
      </c>
      <c r="I15" s="20">
        <v>78462</v>
      </c>
      <c r="J15" s="15">
        <f t="shared" si="1"/>
        <v>77671</v>
      </c>
      <c r="K15" s="19">
        <f t="shared" si="2"/>
        <v>77671</v>
      </c>
      <c r="N15" s="18"/>
    </row>
    <row r="16" spans="1:14" ht="63.75" x14ac:dyDescent="0.25">
      <c r="A16" s="23">
        <v>14</v>
      </c>
      <c r="B16" s="30">
        <v>55121900</v>
      </c>
      <c r="C16" s="31" t="s">
        <v>102</v>
      </c>
      <c r="D16" s="32" t="s">
        <v>216</v>
      </c>
      <c r="E16" s="30" t="s">
        <v>27</v>
      </c>
      <c r="F16" s="30" t="s">
        <v>27</v>
      </c>
      <c r="G16" s="22">
        <v>1</v>
      </c>
      <c r="H16" s="21">
        <f t="shared" ref="H16:H79" si="3">SUM(G16:G16)</f>
        <v>1</v>
      </c>
      <c r="I16" s="20">
        <v>43775</v>
      </c>
      <c r="J16" s="15">
        <f t="shared" ref="J16:J79" si="4">+TRUNC(I16*$F$125)</f>
        <v>43334</v>
      </c>
      <c r="K16" s="19">
        <f t="shared" ref="K16:K79" si="5">+H16*J16</f>
        <v>43334</v>
      </c>
      <c r="N16" s="18"/>
    </row>
    <row r="17" spans="1:14" ht="38.25" x14ac:dyDescent="0.25">
      <c r="A17" s="23">
        <v>15</v>
      </c>
      <c r="B17" s="30">
        <v>42142500</v>
      </c>
      <c r="C17" s="31" t="s">
        <v>103</v>
      </c>
      <c r="D17" s="32" t="s">
        <v>217</v>
      </c>
      <c r="E17" s="30" t="s">
        <v>27</v>
      </c>
      <c r="F17" s="30" t="s">
        <v>27</v>
      </c>
      <c r="G17" s="22">
        <v>1</v>
      </c>
      <c r="H17" s="21">
        <f t="shared" si="3"/>
        <v>1</v>
      </c>
      <c r="I17" s="20">
        <v>37935</v>
      </c>
      <c r="J17" s="15">
        <f t="shared" si="4"/>
        <v>37552</v>
      </c>
      <c r="K17" s="19">
        <f t="shared" si="5"/>
        <v>37552</v>
      </c>
      <c r="N17" s="18"/>
    </row>
    <row r="18" spans="1:14" ht="153" x14ac:dyDescent="0.25">
      <c r="A18" s="23">
        <v>16</v>
      </c>
      <c r="B18" s="30">
        <v>46181700</v>
      </c>
      <c r="C18" s="31" t="s">
        <v>104</v>
      </c>
      <c r="D18" s="32" t="s">
        <v>218</v>
      </c>
      <c r="E18" s="30" t="s">
        <v>27</v>
      </c>
      <c r="F18" s="30" t="s">
        <v>27</v>
      </c>
      <c r="G18" s="22">
        <v>1</v>
      </c>
      <c r="H18" s="21">
        <f t="shared" si="3"/>
        <v>1</v>
      </c>
      <c r="I18" s="20">
        <v>7797</v>
      </c>
      <c r="J18" s="15">
        <f t="shared" si="4"/>
        <v>7718</v>
      </c>
      <c r="K18" s="19">
        <f t="shared" si="5"/>
        <v>7718</v>
      </c>
      <c r="N18" s="18"/>
    </row>
    <row r="19" spans="1:14" ht="51" x14ac:dyDescent="0.25">
      <c r="A19" s="23">
        <v>17</v>
      </c>
      <c r="B19" s="30">
        <v>42312400</v>
      </c>
      <c r="C19" s="31" t="s">
        <v>105</v>
      </c>
      <c r="D19" s="32" t="s">
        <v>219</v>
      </c>
      <c r="E19" s="30" t="s">
        <v>27</v>
      </c>
      <c r="F19" s="30" t="s">
        <v>27</v>
      </c>
      <c r="G19" s="22">
        <v>1</v>
      </c>
      <c r="H19" s="21">
        <f t="shared" si="3"/>
        <v>1</v>
      </c>
      <c r="I19" s="20">
        <v>26831</v>
      </c>
      <c r="J19" s="15">
        <f t="shared" si="4"/>
        <v>26560</v>
      </c>
      <c r="K19" s="19">
        <f t="shared" si="5"/>
        <v>26560</v>
      </c>
      <c r="N19" s="18"/>
    </row>
    <row r="20" spans="1:14" ht="63.75" x14ac:dyDescent="0.25">
      <c r="A20" s="23">
        <v>18</v>
      </c>
      <c r="B20" s="30">
        <v>42131700</v>
      </c>
      <c r="C20" s="31" t="s">
        <v>106</v>
      </c>
      <c r="D20" s="32" t="s">
        <v>220</v>
      </c>
      <c r="E20" s="30" t="s">
        <v>321</v>
      </c>
      <c r="F20" s="30" t="s">
        <v>321</v>
      </c>
      <c r="G20" s="22">
        <v>1</v>
      </c>
      <c r="H20" s="21">
        <f t="shared" si="3"/>
        <v>1</v>
      </c>
      <c r="I20" s="20">
        <v>52133</v>
      </c>
      <c r="J20" s="15">
        <f t="shared" si="4"/>
        <v>51608</v>
      </c>
      <c r="K20" s="19">
        <f t="shared" si="5"/>
        <v>51608</v>
      </c>
      <c r="N20" s="18"/>
    </row>
    <row r="21" spans="1:14" ht="89.25" x14ac:dyDescent="0.25">
      <c r="A21" s="23">
        <v>19</v>
      </c>
      <c r="B21" s="30">
        <v>42231500</v>
      </c>
      <c r="C21" s="31" t="s">
        <v>107</v>
      </c>
      <c r="D21" s="32" t="s">
        <v>221</v>
      </c>
      <c r="E21" s="30" t="s">
        <v>27</v>
      </c>
      <c r="F21" s="30" t="s">
        <v>27</v>
      </c>
      <c r="G21" s="22">
        <v>1</v>
      </c>
      <c r="H21" s="21">
        <f t="shared" si="3"/>
        <v>1</v>
      </c>
      <c r="I21" s="20">
        <v>23622</v>
      </c>
      <c r="J21" s="15">
        <f t="shared" si="4"/>
        <v>23384</v>
      </c>
      <c r="K21" s="19">
        <f t="shared" si="5"/>
        <v>23384</v>
      </c>
      <c r="N21" s="18"/>
    </row>
    <row r="22" spans="1:14" ht="140.25" x14ac:dyDescent="0.25">
      <c r="A22" s="23">
        <v>20</v>
      </c>
      <c r="B22" s="30">
        <v>42142700</v>
      </c>
      <c r="C22" s="31" t="s">
        <v>108</v>
      </c>
      <c r="D22" s="32" t="s">
        <v>222</v>
      </c>
      <c r="E22" s="30" t="s">
        <v>27</v>
      </c>
      <c r="F22" s="30" t="s">
        <v>27</v>
      </c>
      <c r="G22" s="22">
        <v>1</v>
      </c>
      <c r="H22" s="21">
        <f t="shared" si="3"/>
        <v>1</v>
      </c>
      <c r="I22" s="20">
        <v>10600</v>
      </c>
      <c r="J22" s="15">
        <f t="shared" si="4"/>
        <v>10493</v>
      </c>
      <c r="K22" s="19">
        <f t="shared" si="5"/>
        <v>10493</v>
      </c>
      <c r="N22" s="18"/>
    </row>
    <row r="23" spans="1:14" ht="140.25" x14ac:dyDescent="0.25">
      <c r="A23" s="23">
        <v>21</v>
      </c>
      <c r="B23" s="30">
        <v>42142700</v>
      </c>
      <c r="C23" s="31" t="s">
        <v>109</v>
      </c>
      <c r="D23" s="32" t="s">
        <v>223</v>
      </c>
      <c r="E23" s="30" t="s">
        <v>27</v>
      </c>
      <c r="F23" s="30" t="s">
        <v>27</v>
      </c>
      <c r="G23" s="22">
        <v>1</v>
      </c>
      <c r="H23" s="21">
        <f t="shared" si="3"/>
        <v>1</v>
      </c>
      <c r="I23" s="20">
        <v>11259</v>
      </c>
      <c r="J23" s="15">
        <f t="shared" si="4"/>
        <v>11145</v>
      </c>
      <c r="K23" s="19">
        <f t="shared" si="5"/>
        <v>11145</v>
      </c>
      <c r="N23" s="18"/>
    </row>
    <row r="24" spans="1:14" ht="114.75" x14ac:dyDescent="0.25">
      <c r="A24" s="23">
        <v>22</v>
      </c>
      <c r="B24" s="30">
        <v>41121800</v>
      </c>
      <c r="C24" s="31" t="s">
        <v>110</v>
      </c>
      <c r="D24" s="32" t="s">
        <v>224</v>
      </c>
      <c r="E24" s="30" t="s">
        <v>322</v>
      </c>
      <c r="F24" s="30" t="s">
        <v>322</v>
      </c>
      <c r="G24" s="22">
        <v>1</v>
      </c>
      <c r="H24" s="21">
        <f t="shared" si="3"/>
        <v>1</v>
      </c>
      <c r="I24" s="20">
        <v>15700</v>
      </c>
      <c r="J24" s="15">
        <f t="shared" si="4"/>
        <v>15541</v>
      </c>
      <c r="K24" s="19">
        <f t="shared" si="5"/>
        <v>15541</v>
      </c>
      <c r="N24" s="18"/>
    </row>
    <row r="25" spans="1:14" ht="89.25" x14ac:dyDescent="0.25">
      <c r="A25" s="23">
        <v>23</v>
      </c>
      <c r="B25" s="30">
        <v>42142700</v>
      </c>
      <c r="C25" s="31" t="s">
        <v>111</v>
      </c>
      <c r="D25" s="32" t="s">
        <v>225</v>
      </c>
      <c r="E25" s="30" t="s">
        <v>27</v>
      </c>
      <c r="F25" s="30" t="s">
        <v>27</v>
      </c>
      <c r="G25" s="22">
        <v>1</v>
      </c>
      <c r="H25" s="21">
        <f t="shared" si="3"/>
        <v>1</v>
      </c>
      <c r="I25" s="20">
        <v>21821</v>
      </c>
      <c r="J25" s="15">
        <f t="shared" si="4"/>
        <v>21601</v>
      </c>
      <c r="K25" s="19">
        <f t="shared" si="5"/>
        <v>21601</v>
      </c>
      <c r="N25" s="18"/>
    </row>
    <row r="26" spans="1:14" ht="51" x14ac:dyDescent="0.25">
      <c r="A26" s="23">
        <v>24</v>
      </c>
      <c r="B26" s="30">
        <v>42312100</v>
      </c>
      <c r="C26" s="31" t="s">
        <v>112</v>
      </c>
      <c r="D26" s="32" t="s">
        <v>226</v>
      </c>
      <c r="E26" s="30" t="s">
        <v>27</v>
      </c>
      <c r="F26" s="30" t="s">
        <v>27</v>
      </c>
      <c r="G26" s="22">
        <v>1</v>
      </c>
      <c r="H26" s="21">
        <f t="shared" si="3"/>
        <v>1</v>
      </c>
      <c r="I26" s="20">
        <v>10450</v>
      </c>
      <c r="J26" s="15">
        <f t="shared" si="4"/>
        <v>10344</v>
      </c>
      <c r="K26" s="19">
        <f t="shared" si="5"/>
        <v>10344</v>
      </c>
      <c r="N26" s="18"/>
    </row>
    <row r="27" spans="1:14" ht="409.5" x14ac:dyDescent="0.25">
      <c r="A27" s="23">
        <v>25</v>
      </c>
      <c r="B27" s="30">
        <v>46181600</v>
      </c>
      <c r="C27" s="31" t="s">
        <v>113</v>
      </c>
      <c r="D27" s="32" t="s">
        <v>227</v>
      </c>
      <c r="E27" s="30" t="s">
        <v>28</v>
      </c>
      <c r="F27" s="30" t="s">
        <v>28</v>
      </c>
      <c r="G27" s="22">
        <v>1</v>
      </c>
      <c r="H27" s="21">
        <f t="shared" si="3"/>
        <v>1</v>
      </c>
      <c r="I27" s="20">
        <v>127349</v>
      </c>
      <c r="J27" s="15">
        <f t="shared" si="4"/>
        <v>126066</v>
      </c>
      <c r="K27" s="19">
        <f t="shared" si="5"/>
        <v>126066</v>
      </c>
      <c r="N27" s="18"/>
    </row>
    <row r="28" spans="1:14" ht="114.75" x14ac:dyDescent="0.25">
      <c r="A28" s="23">
        <v>26</v>
      </c>
      <c r="B28" s="30">
        <v>46181600</v>
      </c>
      <c r="C28" s="31" t="s">
        <v>114</v>
      </c>
      <c r="D28" s="32" t="s">
        <v>228</v>
      </c>
      <c r="E28" s="30" t="s">
        <v>28</v>
      </c>
      <c r="F28" s="30" t="s">
        <v>28</v>
      </c>
      <c r="G28" s="22">
        <v>1</v>
      </c>
      <c r="H28" s="21">
        <f t="shared" si="3"/>
        <v>1</v>
      </c>
      <c r="I28" s="20">
        <v>37450</v>
      </c>
      <c r="J28" s="15">
        <f t="shared" si="4"/>
        <v>37072</v>
      </c>
      <c r="K28" s="19">
        <f t="shared" si="5"/>
        <v>37072</v>
      </c>
      <c r="N28" s="18"/>
    </row>
    <row r="29" spans="1:14" ht="63.75" x14ac:dyDescent="0.25">
      <c r="A29" s="23">
        <v>27</v>
      </c>
      <c r="B29" s="30">
        <v>42221500</v>
      </c>
      <c r="C29" s="31" t="s">
        <v>115</v>
      </c>
      <c r="D29" s="32" t="s">
        <v>229</v>
      </c>
      <c r="E29" s="30" t="s">
        <v>323</v>
      </c>
      <c r="F29" s="30" t="s">
        <v>323</v>
      </c>
      <c r="G29" s="22">
        <v>1</v>
      </c>
      <c r="H29" s="21">
        <f t="shared" si="3"/>
        <v>1</v>
      </c>
      <c r="I29" s="20">
        <v>79018</v>
      </c>
      <c r="J29" s="15">
        <f t="shared" si="4"/>
        <v>78222</v>
      </c>
      <c r="K29" s="19">
        <f t="shared" si="5"/>
        <v>78222</v>
      </c>
      <c r="N29" s="18"/>
    </row>
    <row r="30" spans="1:14" ht="63.75" x14ac:dyDescent="0.25">
      <c r="A30" s="23">
        <v>28</v>
      </c>
      <c r="B30" s="30">
        <v>42221500</v>
      </c>
      <c r="C30" s="31" t="s">
        <v>116</v>
      </c>
      <c r="D30" s="32" t="s">
        <v>230</v>
      </c>
      <c r="E30" s="30" t="s">
        <v>323</v>
      </c>
      <c r="F30" s="30" t="s">
        <v>323</v>
      </c>
      <c r="G30" s="22">
        <v>1</v>
      </c>
      <c r="H30" s="21">
        <f t="shared" si="3"/>
        <v>1</v>
      </c>
      <c r="I30" s="20">
        <v>84616</v>
      </c>
      <c r="J30" s="15">
        <f t="shared" si="4"/>
        <v>83763</v>
      </c>
      <c r="K30" s="19">
        <f t="shared" si="5"/>
        <v>83763</v>
      </c>
      <c r="N30" s="18"/>
    </row>
    <row r="31" spans="1:14" ht="63.75" x14ac:dyDescent="0.25">
      <c r="A31" s="23">
        <v>29</v>
      </c>
      <c r="B31" s="30">
        <v>42221500</v>
      </c>
      <c r="C31" s="31" t="s">
        <v>117</v>
      </c>
      <c r="D31" s="32" t="s">
        <v>231</v>
      </c>
      <c r="E31" s="30" t="s">
        <v>323</v>
      </c>
      <c r="F31" s="30" t="s">
        <v>323</v>
      </c>
      <c r="G31" s="22">
        <v>1</v>
      </c>
      <c r="H31" s="21">
        <f t="shared" si="3"/>
        <v>1</v>
      </c>
      <c r="I31" s="20">
        <v>91384</v>
      </c>
      <c r="J31" s="15">
        <f t="shared" si="4"/>
        <v>90463</v>
      </c>
      <c r="K31" s="19">
        <f t="shared" si="5"/>
        <v>90463</v>
      </c>
      <c r="N31" s="18"/>
    </row>
    <row r="32" spans="1:14" ht="51" x14ac:dyDescent="0.25">
      <c r="A32" s="23">
        <v>30</v>
      </c>
      <c r="B32" s="30">
        <v>42221900</v>
      </c>
      <c r="C32" s="31" t="s">
        <v>118</v>
      </c>
      <c r="D32" s="32" t="s">
        <v>232</v>
      </c>
      <c r="E32" s="30" t="s">
        <v>27</v>
      </c>
      <c r="F32" s="30" t="s">
        <v>27</v>
      </c>
      <c r="G32" s="22">
        <v>1</v>
      </c>
      <c r="H32" s="21">
        <f t="shared" si="3"/>
        <v>1</v>
      </c>
      <c r="I32" s="20">
        <v>7314</v>
      </c>
      <c r="J32" s="15">
        <f t="shared" si="4"/>
        <v>7240</v>
      </c>
      <c r="K32" s="19">
        <f t="shared" si="5"/>
        <v>7240</v>
      </c>
      <c r="N32" s="18"/>
    </row>
    <row r="33" spans="1:14" ht="51" x14ac:dyDescent="0.25">
      <c r="A33" s="23">
        <v>31</v>
      </c>
      <c r="B33" s="30">
        <v>47121700</v>
      </c>
      <c r="C33" s="31" t="s">
        <v>119</v>
      </c>
      <c r="D33" s="32" t="s">
        <v>233</v>
      </c>
      <c r="E33" s="30" t="s">
        <v>27</v>
      </c>
      <c r="F33" s="30" t="s">
        <v>27</v>
      </c>
      <c r="G33" s="22">
        <v>1</v>
      </c>
      <c r="H33" s="21">
        <f t="shared" si="3"/>
        <v>1</v>
      </c>
      <c r="I33" s="20">
        <v>48195</v>
      </c>
      <c r="J33" s="15">
        <f t="shared" si="4"/>
        <v>47709</v>
      </c>
      <c r="K33" s="19">
        <f t="shared" si="5"/>
        <v>47709</v>
      </c>
      <c r="N33" s="18"/>
    </row>
    <row r="34" spans="1:14" ht="51" x14ac:dyDescent="0.25">
      <c r="A34" s="23">
        <v>32</v>
      </c>
      <c r="B34" s="30">
        <v>42271700</v>
      </c>
      <c r="C34" s="31" t="s">
        <v>120</v>
      </c>
      <c r="D34" s="32" t="s">
        <v>234</v>
      </c>
      <c r="E34" s="30" t="s">
        <v>27</v>
      </c>
      <c r="F34" s="30" t="s">
        <v>27</v>
      </c>
      <c r="G34" s="22">
        <v>1</v>
      </c>
      <c r="H34" s="21">
        <f t="shared" si="3"/>
        <v>1</v>
      </c>
      <c r="I34" s="20">
        <v>1949</v>
      </c>
      <c r="J34" s="15">
        <f t="shared" si="4"/>
        <v>1929</v>
      </c>
      <c r="K34" s="19">
        <f t="shared" si="5"/>
        <v>1929</v>
      </c>
      <c r="N34" s="18"/>
    </row>
    <row r="35" spans="1:14" ht="51" x14ac:dyDescent="0.25">
      <c r="A35" s="23">
        <v>33</v>
      </c>
      <c r="B35" s="30">
        <v>42271700</v>
      </c>
      <c r="C35" s="31" t="s">
        <v>121</v>
      </c>
      <c r="D35" s="32" t="s">
        <v>235</v>
      </c>
      <c r="E35" s="30" t="s">
        <v>27</v>
      </c>
      <c r="F35" s="30" t="s">
        <v>27</v>
      </c>
      <c r="G35" s="22">
        <v>1</v>
      </c>
      <c r="H35" s="21">
        <f t="shared" si="3"/>
        <v>1</v>
      </c>
      <c r="I35" s="20">
        <v>2150</v>
      </c>
      <c r="J35" s="15">
        <f t="shared" si="4"/>
        <v>2128</v>
      </c>
      <c r="K35" s="19">
        <f t="shared" si="5"/>
        <v>2128</v>
      </c>
      <c r="N35" s="18"/>
    </row>
    <row r="36" spans="1:14" ht="242.25" x14ac:dyDescent="0.25">
      <c r="A36" s="23">
        <v>34</v>
      </c>
      <c r="B36" s="30">
        <v>46181700</v>
      </c>
      <c r="C36" s="31" t="s">
        <v>122</v>
      </c>
      <c r="D36" s="32" t="s">
        <v>236</v>
      </c>
      <c r="E36" s="30" t="s">
        <v>27</v>
      </c>
      <c r="F36" s="30" t="s">
        <v>27</v>
      </c>
      <c r="G36" s="22">
        <v>1</v>
      </c>
      <c r="H36" s="21">
        <f t="shared" si="3"/>
        <v>1</v>
      </c>
      <c r="I36" s="20">
        <v>29592</v>
      </c>
      <c r="J36" s="15">
        <f t="shared" si="4"/>
        <v>29294</v>
      </c>
      <c r="K36" s="19">
        <f t="shared" si="5"/>
        <v>29294</v>
      </c>
      <c r="N36" s="18"/>
    </row>
    <row r="37" spans="1:14" ht="102" x14ac:dyDescent="0.25">
      <c r="A37" s="23">
        <v>35</v>
      </c>
      <c r="B37" s="30">
        <v>42311700</v>
      </c>
      <c r="C37" s="31" t="s">
        <v>123</v>
      </c>
      <c r="D37" s="32" t="s">
        <v>237</v>
      </c>
      <c r="E37" s="30" t="s">
        <v>324</v>
      </c>
      <c r="F37" s="30" t="s">
        <v>324</v>
      </c>
      <c r="G37" s="22">
        <v>1</v>
      </c>
      <c r="H37" s="21">
        <f t="shared" si="3"/>
        <v>1</v>
      </c>
      <c r="I37" s="20">
        <v>27932</v>
      </c>
      <c r="J37" s="15">
        <f t="shared" si="4"/>
        <v>27650</v>
      </c>
      <c r="K37" s="19">
        <f t="shared" si="5"/>
        <v>27650</v>
      </c>
      <c r="N37" s="18"/>
    </row>
    <row r="38" spans="1:14" ht="153" x14ac:dyDescent="0.25">
      <c r="A38" s="23">
        <v>36</v>
      </c>
      <c r="B38" s="30">
        <v>42311700</v>
      </c>
      <c r="C38" s="31" t="s">
        <v>124</v>
      </c>
      <c r="D38" s="32" t="s">
        <v>238</v>
      </c>
      <c r="E38" s="30" t="s">
        <v>325</v>
      </c>
      <c r="F38" s="30" t="s">
        <v>325</v>
      </c>
      <c r="G38" s="22">
        <v>1</v>
      </c>
      <c r="H38" s="21">
        <f t="shared" si="3"/>
        <v>1</v>
      </c>
      <c r="I38" s="20">
        <v>22750</v>
      </c>
      <c r="J38" s="15">
        <f t="shared" si="4"/>
        <v>22520</v>
      </c>
      <c r="K38" s="19">
        <f t="shared" si="5"/>
        <v>22520</v>
      </c>
      <c r="N38" s="18"/>
    </row>
    <row r="39" spans="1:14" ht="229.5" x14ac:dyDescent="0.25">
      <c r="A39" s="23">
        <v>37</v>
      </c>
      <c r="B39" s="30">
        <v>42281800</v>
      </c>
      <c r="C39" s="31" t="s">
        <v>125</v>
      </c>
      <c r="D39" s="32" t="s">
        <v>239</v>
      </c>
      <c r="E39" s="30" t="s">
        <v>326</v>
      </c>
      <c r="F39" s="30" t="s">
        <v>326</v>
      </c>
      <c r="G39" s="22">
        <v>1</v>
      </c>
      <c r="H39" s="21">
        <f t="shared" si="3"/>
        <v>1</v>
      </c>
      <c r="I39" s="20">
        <v>40737</v>
      </c>
      <c r="J39" s="15">
        <f t="shared" si="4"/>
        <v>40326</v>
      </c>
      <c r="K39" s="19">
        <f t="shared" si="5"/>
        <v>40326</v>
      </c>
      <c r="N39" s="18"/>
    </row>
    <row r="40" spans="1:14" ht="76.5" x14ac:dyDescent="0.25">
      <c r="A40" s="23">
        <v>38</v>
      </c>
      <c r="B40" s="30">
        <v>46161500</v>
      </c>
      <c r="C40" s="31" t="s">
        <v>126</v>
      </c>
      <c r="D40" s="32" t="s">
        <v>240</v>
      </c>
      <c r="E40" s="30" t="s">
        <v>327</v>
      </c>
      <c r="F40" s="30" t="s">
        <v>327</v>
      </c>
      <c r="G40" s="22">
        <v>1</v>
      </c>
      <c r="H40" s="21">
        <f t="shared" si="3"/>
        <v>1</v>
      </c>
      <c r="I40" s="20">
        <v>35544</v>
      </c>
      <c r="J40" s="15">
        <f t="shared" si="4"/>
        <v>35186</v>
      </c>
      <c r="K40" s="19">
        <f t="shared" si="5"/>
        <v>35186</v>
      </c>
      <c r="N40" s="18"/>
    </row>
    <row r="41" spans="1:14" ht="76.5" x14ac:dyDescent="0.25">
      <c r="A41" s="23">
        <v>39</v>
      </c>
      <c r="B41" s="30">
        <v>51191600</v>
      </c>
      <c r="C41" s="31" t="s">
        <v>127</v>
      </c>
      <c r="D41" s="32" t="s">
        <v>241</v>
      </c>
      <c r="E41" s="30" t="s">
        <v>328</v>
      </c>
      <c r="F41" s="30" t="s">
        <v>328</v>
      </c>
      <c r="G41" s="22">
        <v>1</v>
      </c>
      <c r="H41" s="21">
        <f t="shared" si="3"/>
        <v>1</v>
      </c>
      <c r="I41" s="20">
        <v>3025</v>
      </c>
      <c r="J41" s="15">
        <f t="shared" si="4"/>
        <v>2994</v>
      </c>
      <c r="K41" s="19">
        <f t="shared" si="5"/>
        <v>2994</v>
      </c>
      <c r="N41" s="18"/>
    </row>
    <row r="42" spans="1:14" ht="25.5" x14ac:dyDescent="0.25">
      <c r="A42" s="23">
        <v>40</v>
      </c>
      <c r="B42" s="30">
        <v>42311500</v>
      </c>
      <c r="C42" s="31" t="s">
        <v>128</v>
      </c>
      <c r="D42" s="32" t="s">
        <v>128</v>
      </c>
      <c r="E42" s="30" t="s">
        <v>329</v>
      </c>
      <c r="F42" s="30" t="s">
        <v>329</v>
      </c>
      <c r="G42" s="22">
        <v>1</v>
      </c>
      <c r="H42" s="21">
        <f t="shared" si="3"/>
        <v>1</v>
      </c>
      <c r="I42" s="20">
        <v>5720</v>
      </c>
      <c r="J42" s="15">
        <f t="shared" si="4"/>
        <v>5662</v>
      </c>
      <c r="K42" s="19">
        <f t="shared" si="5"/>
        <v>5662</v>
      </c>
      <c r="N42" s="18"/>
    </row>
    <row r="43" spans="1:14" ht="153" x14ac:dyDescent="0.25">
      <c r="A43" s="23">
        <v>41</v>
      </c>
      <c r="B43" s="30">
        <v>46182300</v>
      </c>
      <c r="C43" s="31" t="s">
        <v>129</v>
      </c>
      <c r="D43" s="32" t="s">
        <v>242</v>
      </c>
      <c r="E43" s="30" t="s">
        <v>27</v>
      </c>
      <c r="F43" s="30" t="s">
        <v>27</v>
      </c>
      <c r="G43" s="22">
        <v>1</v>
      </c>
      <c r="H43" s="21">
        <f t="shared" si="3"/>
        <v>1</v>
      </c>
      <c r="I43" s="20">
        <v>319114</v>
      </c>
      <c r="J43" s="15">
        <f t="shared" si="4"/>
        <v>315900</v>
      </c>
      <c r="K43" s="19">
        <f t="shared" si="5"/>
        <v>315900</v>
      </c>
      <c r="N43" s="18"/>
    </row>
    <row r="44" spans="1:14" ht="38.25" x14ac:dyDescent="0.25">
      <c r="A44" s="23">
        <v>42</v>
      </c>
      <c r="B44" s="30">
        <v>46161500</v>
      </c>
      <c r="C44" s="31" t="s">
        <v>130</v>
      </c>
      <c r="D44" s="32" t="s">
        <v>243</v>
      </c>
      <c r="E44" s="30" t="s">
        <v>27</v>
      </c>
      <c r="F44" s="30" t="s">
        <v>27</v>
      </c>
      <c r="G44" s="22">
        <v>1</v>
      </c>
      <c r="H44" s="21">
        <f t="shared" si="3"/>
        <v>1</v>
      </c>
      <c r="I44" s="20">
        <v>46561</v>
      </c>
      <c r="J44" s="15">
        <f t="shared" si="4"/>
        <v>46092</v>
      </c>
      <c r="K44" s="19">
        <f t="shared" si="5"/>
        <v>46092</v>
      </c>
      <c r="N44" s="18"/>
    </row>
    <row r="45" spans="1:14" ht="38.25" x14ac:dyDescent="0.25">
      <c r="A45" s="23">
        <v>43</v>
      </c>
      <c r="B45" s="30">
        <v>51241200</v>
      </c>
      <c r="C45" s="31" t="s">
        <v>131</v>
      </c>
      <c r="D45" s="32" t="s">
        <v>244</v>
      </c>
      <c r="E45" s="30" t="s">
        <v>330</v>
      </c>
      <c r="F45" s="30" t="s">
        <v>330</v>
      </c>
      <c r="G45" s="22">
        <v>1</v>
      </c>
      <c r="H45" s="21">
        <f t="shared" si="3"/>
        <v>1</v>
      </c>
      <c r="I45" s="20">
        <v>64062</v>
      </c>
      <c r="J45" s="15">
        <f t="shared" si="4"/>
        <v>63416</v>
      </c>
      <c r="K45" s="19">
        <f t="shared" si="5"/>
        <v>63416</v>
      </c>
      <c r="N45" s="18"/>
    </row>
    <row r="46" spans="1:14" ht="51" x14ac:dyDescent="0.25">
      <c r="A46" s="23">
        <v>44</v>
      </c>
      <c r="B46" s="30">
        <v>42312300</v>
      </c>
      <c r="C46" s="31" t="s">
        <v>132</v>
      </c>
      <c r="D46" s="32" t="s">
        <v>245</v>
      </c>
      <c r="E46" s="30" t="s">
        <v>27</v>
      </c>
      <c r="F46" s="30" t="s">
        <v>27</v>
      </c>
      <c r="G46" s="22">
        <v>1</v>
      </c>
      <c r="H46" s="21">
        <f t="shared" si="3"/>
        <v>1</v>
      </c>
      <c r="I46" s="20">
        <v>53551</v>
      </c>
      <c r="J46" s="15">
        <f t="shared" si="4"/>
        <v>53011</v>
      </c>
      <c r="K46" s="19">
        <f t="shared" si="5"/>
        <v>53011</v>
      </c>
      <c r="N46" s="18"/>
    </row>
    <row r="47" spans="1:14" ht="76.5" x14ac:dyDescent="0.25">
      <c r="A47" s="23">
        <v>45</v>
      </c>
      <c r="B47" s="30">
        <v>42312000</v>
      </c>
      <c r="C47" s="31" t="s">
        <v>133</v>
      </c>
      <c r="D47" s="32" t="s">
        <v>246</v>
      </c>
      <c r="E47" s="30" t="s">
        <v>315</v>
      </c>
      <c r="F47" s="30" t="s">
        <v>315</v>
      </c>
      <c r="G47" s="22">
        <v>1</v>
      </c>
      <c r="H47" s="21">
        <f t="shared" si="3"/>
        <v>1</v>
      </c>
      <c r="I47" s="20">
        <v>7550</v>
      </c>
      <c r="J47" s="15">
        <f t="shared" si="4"/>
        <v>7473</v>
      </c>
      <c r="K47" s="19">
        <f t="shared" si="5"/>
        <v>7473</v>
      </c>
      <c r="N47" s="18"/>
    </row>
    <row r="48" spans="1:14" ht="255" x14ac:dyDescent="0.25">
      <c r="A48" s="23">
        <v>46</v>
      </c>
      <c r="B48" s="30">
        <v>46181500</v>
      </c>
      <c r="C48" s="31" t="s">
        <v>134</v>
      </c>
      <c r="D48" s="32" t="s">
        <v>247</v>
      </c>
      <c r="E48" s="30" t="s">
        <v>27</v>
      </c>
      <c r="F48" s="30" t="s">
        <v>27</v>
      </c>
      <c r="G48" s="22">
        <v>1</v>
      </c>
      <c r="H48" s="21">
        <f t="shared" si="3"/>
        <v>1</v>
      </c>
      <c r="I48" s="20">
        <v>20000</v>
      </c>
      <c r="J48" s="15">
        <f t="shared" si="4"/>
        <v>19798</v>
      </c>
      <c r="K48" s="19">
        <f t="shared" si="5"/>
        <v>19798</v>
      </c>
      <c r="N48" s="18"/>
    </row>
    <row r="49" spans="1:14" ht="102" x14ac:dyDescent="0.25">
      <c r="A49" s="23">
        <v>47</v>
      </c>
      <c r="B49" s="30">
        <v>46181500</v>
      </c>
      <c r="C49" s="31" t="s">
        <v>135</v>
      </c>
      <c r="D49" s="32" t="s">
        <v>248</v>
      </c>
      <c r="E49" s="30" t="s">
        <v>27</v>
      </c>
      <c r="F49" s="30" t="s">
        <v>27</v>
      </c>
      <c r="G49" s="22">
        <v>1</v>
      </c>
      <c r="H49" s="21">
        <f t="shared" si="3"/>
        <v>1</v>
      </c>
      <c r="I49" s="20">
        <v>27692</v>
      </c>
      <c r="J49" s="15">
        <f t="shared" si="4"/>
        <v>27413</v>
      </c>
      <c r="K49" s="19">
        <f t="shared" si="5"/>
        <v>27413</v>
      </c>
      <c r="N49" s="18"/>
    </row>
    <row r="50" spans="1:14" ht="204" x14ac:dyDescent="0.25">
      <c r="A50" s="23">
        <v>48</v>
      </c>
      <c r="B50" s="30">
        <v>42281600</v>
      </c>
      <c r="C50" s="31" t="s">
        <v>136</v>
      </c>
      <c r="D50" s="32" t="s">
        <v>249</v>
      </c>
      <c r="E50" s="30" t="s">
        <v>318</v>
      </c>
      <c r="F50" s="30" t="s">
        <v>318</v>
      </c>
      <c r="G50" s="22">
        <v>1</v>
      </c>
      <c r="H50" s="21">
        <f t="shared" si="3"/>
        <v>1</v>
      </c>
      <c r="I50" s="20">
        <v>104290</v>
      </c>
      <c r="J50" s="15">
        <f t="shared" si="4"/>
        <v>103239</v>
      </c>
      <c r="K50" s="19">
        <f t="shared" si="5"/>
        <v>103239</v>
      </c>
      <c r="N50" s="18"/>
    </row>
    <row r="51" spans="1:14" ht="114.75" x14ac:dyDescent="0.25">
      <c r="A51" s="23">
        <v>49</v>
      </c>
      <c r="B51" s="30">
        <v>42221900</v>
      </c>
      <c r="C51" s="31" t="s">
        <v>137</v>
      </c>
      <c r="D51" s="32" t="s">
        <v>250</v>
      </c>
      <c r="E51" s="30" t="s">
        <v>27</v>
      </c>
      <c r="F51" s="30" t="s">
        <v>27</v>
      </c>
      <c r="G51" s="22">
        <v>1</v>
      </c>
      <c r="H51" s="21">
        <f t="shared" si="3"/>
        <v>1</v>
      </c>
      <c r="I51" s="20">
        <v>3450</v>
      </c>
      <c r="J51" s="15">
        <f t="shared" si="4"/>
        <v>3415</v>
      </c>
      <c r="K51" s="19">
        <f t="shared" si="5"/>
        <v>3415</v>
      </c>
      <c r="N51" s="18"/>
    </row>
    <row r="52" spans="1:14" ht="216.75" x14ac:dyDescent="0.25">
      <c r="A52" s="23">
        <v>50</v>
      </c>
      <c r="B52" s="30">
        <v>42221900</v>
      </c>
      <c r="C52" s="31" t="s">
        <v>138</v>
      </c>
      <c r="D52" s="32" t="s">
        <v>251</v>
      </c>
      <c r="E52" s="30" t="s">
        <v>27</v>
      </c>
      <c r="F52" s="30" t="s">
        <v>27</v>
      </c>
      <c r="G52" s="22">
        <v>1</v>
      </c>
      <c r="H52" s="21">
        <f t="shared" si="3"/>
        <v>1</v>
      </c>
      <c r="I52" s="20">
        <v>2300</v>
      </c>
      <c r="J52" s="15">
        <f t="shared" si="4"/>
        <v>2276</v>
      </c>
      <c r="K52" s="19">
        <f t="shared" si="5"/>
        <v>2276</v>
      </c>
      <c r="N52" s="18"/>
    </row>
    <row r="53" spans="1:14" ht="51" x14ac:dyDescent="0.25">
      <c r="A53" s="23">
        <v>51</v>
      </c>
      <c r="B53" s="30">
        <v>41104000</v>
      </c>
      <c r="C53" s="31" t="s">
        <v>139</v>
      </c>
      <c r="D53" s="32" t="s">
        <v>252</v>
      </c>
      <c r="E53" s="30" t="s">
        <v>27</v>
      </c>
      <c r="F53" s="30" t="s">
        <v>27</v>
      </c>
      <c r="G53" s="22">
        <v>1</v>
      </c>
      <c r="H53" s="21">
        <f t="shared" si="3"/>
        <v>1</v>
      </c>
      <c r="I53" s="20">
        <v>475</v>
      </c>
      <c r="J53" s="15">
        <f t="shared" si="4"/>
        <v>470</v>
      </c>
      <c r="K53" s="19">
        <f t="shared" si="5"/>
        <v>470</v>
      </c>
      <c r="N53" s="18"/>
    </row>
    <row r="54" spans="1:14" ht="63.75" x14ac:dyDescent="0.25">
      <c r="A54" s="23">
        <v>52</v>
      </c>
      <c r="B54" s="30">
        <v>41104100</v>
      </c>
      <c r="C54" s="31" t="s">
        <v>140</v>
      </c>
      <c r="D54" s="32" t="s">
        <v>253</v>
      </c>
      <c r="E54" s="30" t="s">
        <v>27</v>
      </c>
      <c r="F54" s="30" t="s">
        <v>27</v>
      </c>
      <c r="G54" s="22">
        <v>1</v>
      </c>
      <c r="H54" s="21">
        <f t="shared" si="3"/>
        <v>1</v>
      </c>
      <c r="I54" s="20">
        <v>300</v>
      </c>
      <c r="J54" s="15">
        <f t="shared" si="4"/>
        <v>296</v>
      </c>
      <c r="K54" s="19">
        <f t="shared" si="5"/>
        <v>296</v>
      </c>
      <c r="N54" s="18"/>
    </row>
    <row r="55" spans="1:14" ht="102" x14ac:dyDescent="0.25">
      <c r="A55" s="23">
        <v>53</v>
      </c>
      <c r="B55" s="30">
        <v>46181800</v>
      </c>
      <c r="C55" s="31" t="s">
        <v>141</v>
      </c>
      <c r="D55" s="32" t="s">
        <v>254</v>
      </c>
      <c r="E55" s="30" t="s">
        <v>27</v>
      </c>
      <c r="F55" s="30" t="s">
        <v>27</v>
      </c>
      <c r="G55" s="22">
        <v>1</v>
      </c>
      <c r="H55" s="21">
        <f t="shared" si="3"/>
        <v>1</v>
      </c>
      <c r="I55" s="20">
        <v>5467</v>
      </c>
      <c r="J55" s="15">
        <f t="shared" si="4"/>
        <v>5411</v>
      </c>
      <c r="K55" s="19">
        <f t="shared" si="5"/>
        <v>5411</v>
      </c>
      <c r="N55" s="18"/>
    </row>
    <row r="56" spans="1:14" ht="242.25" x14ac:dyDescent="0.25">
      <c r="A56" s="23">
        <v>54</v>
      </c>
      <c r="B56" s="30">
        <v>46181800</v>
      </c>
      <c r="C56" s="31" t="s">
        <v>142</v>
      </c>
      <c r="D56" s="32" t="s">
        <v>255</v>
      </c>
      <c r="E56" s="30" t="s">
        <v>27</v>
      </c>
      <c r="F56" s="30" t="s">
        <v>27</v>
      </c>
      <c r="G56" s="22">
        <v>1</v>
      </c>
      <c r="H56" s="21">
        <f t="shared" si="3"/>
        <v>1</v>
      </c>
      <c r="I56" s="20">
        <v>16443</v>
      </c>
      <c r="J56" s="15">
        <f t="shared" si="4"/>
        <v>16277</v>
      </c>
      <c r="K56" s="19">
        <f t="shared" si="5"/>
        <v>16277</v>
      </c>
      <c r="N56" s="18"/>
    </row>
    <row r="57" spans="1:14" ht="114.75" x14ac:dyDescent="0.25">
      <c r="A57" s="23">
        <v>55</v>
      </c>
      <c r="B57" s="30">
        <v>42311500</v>
      </c>
      <c r="C57" s="31" t="s">
        <v>143</v>
      </c>
      <c r="D57" s="32" t="s">
        <v>256</v>
      </c>
      <c r="E57" s="30" t="s">
        <v>331</v>
      </c>
      <c r="F57" s="30" t="s">
        <v>331</v>
      </c>
      <c r="G57" s="22">
        <v>1</v>
      </c>
      <c r="H57" s="21">
        <f t="shared" si="3"/>
        <v>1</v>
      </c>
      <c r="I57" s="20">
        <v>29850</v>
      </c>
      <c r="J57" s="15">
        <f t="shared" si="4"/>
        <v>29549</v>
      </c>
      <c r="K57" s="19">
        <f t="shared" si="5"/>
        <v>29549</v>
      </c>
      <c r="N57" s="18"/>
    </row>
    <row r="58" spans="1:14" ht="76.5" x14ac:dyDescent="0.25">
      <c r="A58" s="23">
        <v>56</v>
      </c>
      <c r="B58" s="30">
        <v>42311500</v>
      </c>
      <c r="C58" s="31" t="s">
        <v>144</v>
      </c>
      <c r="D58" s="32" t="s">
        <v>257</v>
      </c>
      <c r="E58" s="30" t="s">
        <v>332</v>
      </c>
      <c r="F58" s="30" t="s">
        <v>332</v>
      </c>
      <c r="G58" s="22">
        <v>1</v>
      </c>
      <c r="H58" s="21">
        <f t="shared" si="3"/>
        <v>1</v>
      </c>
      <c r="I58" s="20">
        <v>64348</v>
      </c>
      <c r="J58" s="15">
        <f t="shared" si="4"/>
        <v>63700</v>
      </c>
      <c r="K58" s="19">
        <f t="shared" si="5"/>
        <v>63700</v>
      </c>
      <c r="N58" s="18"/>
    </row>
    <row r="59" spans="1:14" ht="102" x14ac:dyDescent="0.25">
      <c r="A59" s="23">
        <v>57</v>
      </c>
      <c r="B59" s="30">
        <v>42311700</v>
      </c>
      <c r="C59" s="31" t="s">
        <v>145</v>
      </c>
      <c r="D59" s="32" t="s">
        <v>258</v>
      </c>
      <c r="E59" s="30" t="s">
        <v>333</v>
      </c>
      <c r="F59" s="30" t="s">
        <v>333</v>
      </c>
      <c r="G59" s="22">
        <v>1</v>
      </c>
      <c r="H59" s="21">
        <f t="shared" si="3"/>
        <v>1</v>
      </c>
      <c r="I59" s="20">
        <v>33000</v>
      </c>
      <c r="J59" s="15">
        <f t="shared" si="4"/>
        <v>32667</v>
      </c>
      <c r="K59" s="19">
        <f t="shared" si="5"/>
        <v>32667</v>
      </c>
      <c r="N59" s="18"/>
    </row>
    <row r="60" spans="1:14" ht="89.25" x14ac:dyDescent="0.25">
      <c r="A60" s="23">
        <v>58</v>
      </c>
      <c r="B60" s="30">
        <v>47131800</v>
      </c>
      <c r="C60" s="31" t="s">
        <v>146</v>
      </c>
      <c r="D60" s="32" t="s">
        <v>259</v>
      </c>
      <c r="E60" s="30" t="s">
        <v>83</v>
      </c>
      <c r="F60" s="30" t="s">
        <v>83</v>
      </c>
      <c r="G60" s="22">
        <v>1</v>
      </c>
      <c r="H60" s="21">
        <f t="shared" si="3"/>
        <v>1</v>
      </c>
      <c r="I60" s="20">
        <v>28375</v>
      </c>
      <c r="J60" s="15">
        <f t="shared" si="4"/>
        <v>28089</v>
      </c>
      <c r="K60" s="19">
        <f t="shared" si="5"/>
        <v>28089</v>
      </c>
      <c r="N60" s="18"/>
    </row>
    <row r="61" spans="1:14" ht="127.5" x14ac:dyDescent="0.25">
      <c r="A61" s="23">
        <v>59</v>
      </c>
      <c r="B61" s="30">
        <v>42131600</v>
      </c>
      <c r="C61" s="31" t="s">
        <v>147</v>
      </c>
      <c r="D61" s="32" t="s">
        <v>260</v>
      </c>
      <c r="E61" s="30" t="s">
        <v>334</v>
      </c>
      <c r="F61" s="30" t="s">
        <v>334</v>
      </c>
      <c r="G61" s="22">
        <v>1</v>
      </c>
      <c r="H61" s="21">
        <f t="shared" si="3"/>
        <v>1</v>
      </c>
      <c r="I61" s="20">
        <v>22450</v>
      </c>
      <c r="J61" s="15">
        <f t="shared" si="4"/>
        <v>22223</v>
      </c>
      <c r="K61" s="19">
        <f t="shared" si="5"/>
        <v>22223</v>
      </c>
      <c r="N61" s="18"/>
    </row>
    <row r="62" spans="1:14" ht="102" x14ac:dyDescent="0.25">
      <c r="A62" s="23">
        <v>60</v>
      </c>
      <c r="B62" s="30">
        <v>46181500</v>
      </c>
      <c r="C62" s="31" t="s">
        <v>148</v>
      </c>
      <c r="D62" s="32" t="s">
        <v>261</v>
      </c>
      <c r="E62" s="30" t="s">
        <v>28</v>
      </c>
      <c r="F62" s="30" t="s">
        <v>28</v>
      </c>
      <c r="G62" s="22">
        <v>1</v>
      </c>
      <c r="H62" s="21">
        <f t="shared" si="3"/>
        <v>1</v>
      </c>
      <c r="I62" s="20">
        <v>6800</v>
      </c>
      <c r="J62" s="15">
        <f t="shared" si="4"/>
        <v>6731</v>
      </c>
      <c r="K62" s="19">
        <f t="shared" si="5"/>
        <v>6731</v>
      </c>
      <c r="N62" s="18"/>
    </row>
    <row r="63" spans="1:14" ht="127.5" x14ac:dyDescent="0.25">
      <c r="A63" s="23">
        <v>61</v>
      </c>
      <c r="B63" s="30">
        <v>46181500</v>
      </c>
      <c r="C63" s="31" t="s">
        <v>149</v>
      </c>
      <c r="D63" s="32" t="s">
        <v>262</v>
      </c>
      <c r="E63" s="30" t="s">
        <v>28</v>
      </c>
      <c r="F63" s="30" t="s">
        <v>28</v>
      </c>
      <c r="G63" s="22">
        <v>1</v>
      </c>
      <c r="H63" s="21">
        <f t="shared" si="3"/>
        <v>1</v>
      </c>
      <c r="I63" s="20">
        <v>15041</v>
      </c>
      <c r="J63" s="15">
        <f t="shared" si="4"/>
        <v>14889</v>
      </c>
      <c r="K63" s="19">
        <f t="shared" si="5"/>
        <v>14889</v>
      </c>
      <c r="N63" s="18"/>
    </row>
    <row r="64" spans="1:14" ht="51" x14ac:dyDescent="0.25">
      <c r="A64" s="23">
        <v>62</v>
      </c>
      <c r="B64" s="30">
        <v>46181500</v>
      </c>
      <c r="C64" s="31" t="s">
        <v>150</v>
      </c>
      <c r="D64" s="32" t="s">
        <v>263</v>
      </c>
      <c r="E64" s="30" t="s">
        <v>28</v>
      </c>
      <c r="F64" s="30" t="s">
        <v>28</v>
      </c>
      <c r="G64" s="22">
        <v>1</v>
      </c>
      <c r="H64" s="21">
        <f t="shared" si="3"/>
        <v>1</v>
      </c>
      <c r="I64" s="20">
        <v>19231</v>
      </c>
      <c r="J64" s="15">
        <f t="shared" si="4"/>
        <v>19037</v>
      </c>
      <c r="K64" s="19">
        <f t="shared" si="5"/>
        <v>19037</v>
      </c>
      <c r="N64" s="18"/>
    </row>
    <row r="65" spans="1:14" ht="280.5" x14ac:dyDescent="0.25">
      <c r="A65" s="23">
        <v>63</v>
      </c>
      <c r="B65" s="30">
        <v>46181500</v>
      </c>
      <c r="C65" s="31" t="s">
        <v>151</v>
      </c>
      <c r="D65" s="32" t="s">
        <v>264</v>
      </c>
      <c r="E65" s="30" t="s">
        <v>28</v>
      </c>
      <c r="F65" s="30" t="s">
        <v>28</v>
      </c>
      <c r="G65" s="22">
        <v>1</v>
      </c>
      <c r="H65" s="21">
        <f t="shared" si="3"/>
        <v>1</v>
      </c>
      <c r="I65" s="20">
        <v>31871</v>
      </c>
      <c r="J65" s="15">
        <f t="shared" si="4"/>
        <v>31550</v>
      </c>
      <c r="K65" s="19">
        <f t="shared" si="5"/>
        <v>31550</v>
      </c>
      <c r="N65" s="18"/>
    </row>
    <row r="66" spans="1:14" ht="242.25" x14ac:dyDescent="0.25">
      <c r="A66" s="23">
        <v>64</v>
      </c>
      <c r="B66" s="30">
        <v>42132200</v>
      </c>
      <c r="C66" s="31" t="s">
        <v>152</v>
      </c>
      <c r="D66" s="32" t="s">
        <v>265</v>
      </c>
      <c r="E66" s="30" t="s">
        <v>315</v>
      </c>
      <c r="F66" s="30" t="s">
        <v>315</v>
      </c>
      <c r="G66" s="22">
        <v>1</v>
      </c>
      <c r="H66" s="21">
        <f t="shared" si="3"/>
        <v>1</v>
      </c>
      <c r="I66" s="20">
        <v>59600</v>
      </c>
      <c r="J66" s="15">
        <f t="shared" si="4"/>
        <v>58999</v>
      </c>
      <c r="K66" s="19">
        <f t="shared" si="5"/>
        <v>58999</v>
      </c>
      <c r="N66" s="18"/>
    </row>
    <row r="67" spans="1:14" ht="25.5" x14ac:dyDescent="0.25">
      <c r="A67" s="23">
        <v>65</v>
      </c>
      <c r="B67" s="30">
        <v>46181500</v>
      </c>
      <c r="C67" s="31" t="s">
        <v>153</v>
      </c>
      <c r="D67" s="32" t="s">
        <v>266</v>
      </c>
      <c r="E67" s="30" t="s">
        <v>315</v>
      </c>
      <c r="F67" s="30" t="s">
        <v>315</v>
      </c>
      <c r="G67" s="22">
        <v>1</v>
      </c>
      <c r="H67" s="21">
        <f t="shared" si="3"/>
        <v>1</v>
      </c>
      <c r="I67" s="20">
        <v>77900</v>
      </c>
      <c r="J67" s="15">
        <f t="shared" si="4"/>
        <v>77115</v>
      </c>
      <c r="K67" s="19">
        <f t="shared" si="5"/>
        <v>77115</v>
      </c>
      <c r="N67" s="18"/>
    </row>
    <row r="68" spans="1:14" ht="38.25" x14ac:dyDescent="0.25">
      <c r="A68" s="23">
        <v>66</v>
      </c>
      <c r="B68" s="30">
        <v>46181500</v>
      </c>
      <c r="C68" s="31" t="s">
        <v>154</v>
      </c>
      <c r="D68" s="32" t="s">
        <v>267</v>
      </c>
      <c r="E68" s="30" t="s">
        <v>315</v>
      </c>
      <c r="F68" s="30" t="s">
        <v>315</v>
      </c>
      <c r="G68" s="22">
        <v>1</v>
      </c>
      <c r="H68" s="21">
        <f t="shared" si="3"/>
        <v>1</v>
      </c>
      <c r="I68" s="20">
        <v>54000</v>
      </c>
      <c r="J68" s="15">
        <f t="shared" si="4"/>
        <v>53456</v>
      </c>
      <c r="K68" s="19">
        <f t="shared" si="5"/>
        <v>53456</v>
      </c>
      <c r="N68" s="18"/>
    </row>
    <row r="69" spans="1:14" ht="38.25" x14ac:dyDescent="0.25">
      <c r="A69" s="23">
        <v>67</v>
      </c>
      <c r="B69" s="30">
        <v>46181500</v>
      </c>
      <c r="C69" s="31" t="s">
        <v>155</v>
      </c>
      <c r="D69" s="32" t="s">
        <v>268</v>
      </c>
      <c r="E69" s="30" t="s">
        <v>28</v>
      </c>
      <c r="F69" s="30" t="s">
        <v>28</v>
      </c>
      <c r="G69" s="22">
        <v>1</v>
      </c>
      <c r="H69" s="21">
        <f t="shared" si="3"/>
        <v>1</v>
      </c>
      <c r="I69" s="20">
        <v>13900</v>
      </c>
      <c r="J69" s="15">
        <f t="shared" si="4"/>
        <v>13760</v>
      </c>
      <c r="K69" s="19">
        <f t="shared" si="5"/>
        <v>13760</v>
      </c>
      <c r="N69" s="18"/>
    </row>
    <row r="70" spans="1:14" ht="102" x14ac:dyDescent="0.25">
      <c r="A70" s="23">
        <v>68</v>
      </c>
      <c r="B70" s="30">
        <v>46181500</v>
      </c>
      <c r="C70" s="31" t="s">
        <v>156</v>
      </c>
      <c r="D70" s="32" t="s">
        <v>269</v>
      </c>
      <c r="E70" s="30" t="s">
        <v>28</v>
      </c>
      <c r="F70" s="30" t="s">
        <v>28</v>
      </c>
      <c r="G70" s="22">
        <v>1</v>
      </c>
      <c r="H70" s="21">
        <f t="shared" si="3"/>
        <v>1</v>
      </c>
      <c r="I70" s="20">
        <v>6783</v>
      </c>
      <c r="J70" s="15">
        <f t="shared" si="4"/>
        <v>6714</v>
      </c>
      <c r="K70" s="19">
        <f t="shared" si="5"/>
        <v>6714</v>
      </c>
      <c r="N70" s="18"/>
    </row>
    <row r="71" spans="1:14" ht="63.75" x14ac:dyDescent="0.25">
      <c r="A71" s="23">
        <v>69</v>
      </c>
      <c r="B71" s="30">
        <v>42132200</v>
      </c>
      <c r="C71" s="31" t="s">
        <v>157</v>
      </c>
      <c r="D71" s="32" t="s">
        <v>270</v>
      </c>
      <c r="E71" s="30" t="s">
        <v>27</v>
      </c>
      <c r="F71" s="30" t="s">
        <v>27</v>
      </c>
      <c r="G71" s="22">
        <v>1</v>
      </c>
      <c r="H71" s="21">
        <f t="shared" si="3"/>
        <v>1</v>
      </c>
      <c r="I71" s="20">
        <v>2475</v>
      </c>
      <c r="J71" s="15">
        <f t="shared" si="4"/>
        <v>2450</v>
      </c>
      <c r="K71" s="19">
        <f t="shared" si="5"/>
        <v>2450</v>
      </c>
      <c r="N71" s="18"/>
    </row>
    <row r="72" spans="1:14" ht="38.25" x14ac:dyDescent="0.25">
      <c r="A72" s="23">
        <v>70</v>
      </c>
      <c r="B72" s="30">
        <v>46181500</v>
      </c>
      <c r="C72" s="31" t="s">
        <v>158</v>
      </c>
      <c r="D72" s="32" t="s">
        <v>271</v>
      </c>
      <c r="E72" s="30" t="s">
        <v>335</v>
      </c>
      <c r="F72" s="30" t="s">
        <v>335</v>
      </c>
      <c r="G72" s="22">
        <v>1</v>
      </c>
      <c r="H72" s="21">
        <f t="shared" si="3"/>
        <v>1</v>
      </c>
      <c r="I72" s="20">
        <v>79362</v>
      </c>
      <c r="J72" s="15">
        <f t="shared" si="4"/>
        <v>78562</v>
      </c>
      <c r="K72" s="19">
        <f t="shared" si="5"/>
        <v>78562</v>
      </c>
      <c r="N72" s="18"/>
    </row>
    <row r="73" spans="1:14" ht="51" x14ac:dyDescent="0.25">
      <c r="A73" s="23">
        <v>71</v>
      </c>
      <c r="B73" s="30">
        <v>42271800</v>
      </c>
      <c r="C73" s="31" t="s">
        <v>159</v>
      </c>
      <c r="D73" s="32" t="s">
        <v>272</v>
      </c>
      <c r="E73" s="30" t="s">
        <v>27</v>
      </c>
      <c r="F73" s="30" t="s">
        <v>27</v>
      </c>
      <c r="G73" s="22">
        <v>1</v>
      </c>
      <c r="H73" s="21">
        <f t="shared" si="3"/>
        <v>1</v>
      </c>
      <c r="I73" s="20">
        <v>11825</v>
      </c>
      <c r="J73" s="15">
        <f t="shared" si="4"/>
        <v>11705</v>
      </c>
      <c r="K73" s="19">
        <f t="shared" si="5"/>
        <v>11705</v>
      </c>
      <c r="N73" s="18"/>
    </row>
    <row r="74" spans="1:14" ht="102" x14ac:dyDescent="0.25">
      <c r="A74" s="23">
        <v>72</v>
      </c>
      <c r="B74" s="30">
        <v>42171600</v>
      </c>
      <c r="C74" s="31" t="s">
        <v>160</v>
      </c>
      <c r="D74" s="32" t="s">
        <v>273</v>
      </c>
      <c r="E74" s="30" t="s">
        <v>27</v>
      </c>
      <c r="F74" s="30" t="s">
        <v>27</v>
      </c>
      <c r="G74" s="22">
        <v>1</v>
      </c>
      <c r="H74" s="21">
        <f t="shared" si="3"/>
        <v>1</v>
      </c>
      <c r="I74" s="20">
        <v>74900</v>
      </c>
      <c r="J74" s="15">
        <f t="shared" si="4"/>
        <v>74145</v>
      </c>
      <c r="K74" s="19">
        <f t="shared" si="5"/>
        <v>74145</v>
      </c>
      <c r="N74" s="18"/>
    </row>
    <row r="75" spans="1:14" ht="102" x14ac:dyDescent="0.25">
      <c r="A75" s="23">
        <v>73</v>
      </c>
      <c r="B75" s="30">
        <v>53131600</v>
      </c>
      <c r="C75" s="31" t="s">
        <v>161</v>
      </c>
      <c r="D75" s="32" t="s">
        <v>274</v>
      </c>
      <c r="E75" s="30" t="s">
        <v>318</v>
      </c>
      <c r="F75" s="30" t="s">
        <v>318</v>
      </c>
      <c r="G75" s="22">
        <v>1</v>
      </c>
      <c r="H75" s="21">
        <f t="shared" si="3"/>
        <v>1</v>
      </c>
      <c r="I75" s="20">
        <v>37825</v>
      </c>
      <c r="J75" s="15">
        <f t="shared" si="4"/>
        <v>37444</v>
      </c>
      <c r="K75" s="19">
        <f t="shared" si="5"/>
        <v>37444</v>
      </c>
      <c r="N75" s="18"/>
    </row>
    <row r="76" spans="1:14" ht="51" x14ac:dyDescent="0.25">
      <c r="A76" s="23">
        <v>74</v>
      </c>
      <c r="B76" s="30">
        <v>42142600</v>
      </c>
      <c r="C76" s="31" t="s">
        <v>162</v>
      </c>
      <c r="D76" s="32" t="s">
        <v>275</v>
      </c>
      <c r="E76" s="30" t="s">
        <v>27</v>
      </c>
      <c r="F76" s="30" t="s">
        <v>27</v>
      </c>
      <c r="G76" s="22">
        <v>1</v>
      </c>
      <c r="H76" s="21">
        <f t="shared" si="3"/>
        <v>1</v>
      </c>
      <c r="I76" s="20">
        <v>416</v>
      </c>
      <c r="J76" s="15">
        <f t="shared" si="4"/>
        <v>411</v>
      </c>
      <c r="K76" s="19">
        <f t="shared" si="5"/>
        <v>411</v>
      </c>
      <c r="N76" s="18"/>
    </row>
    <row r="77" spans="1:14" ht="114.75" x14ac:dyDescent="0.25">
      <c r="A77" s="23">
        <v>75</v>
      </c>
      <c r="B77" s="30">
        <v>42142600</v>
      </c>
      <c r="C77" s="31" t="s">
        <v>163</v>
      </c>
      <c r="D77" s="32" t="s">
        <v>276</v>
      </c>
      <c r="E77" s="30" t="s">
        <v>27</v>
      </c>
      <c r="F77" s="30" t="s">
        <v>27</v>
      </c>
      <c r="G77" s="22">
        <v>1</v>
      </c>
      <c r="H77" s="21">
        <f t="shared" si="3"/>
        <v>1</v>
      </c>
      <c r="I77" s="20">
        <v>525</v>
      </c>
      <c r="J77" s="15">
        <f t="shared" si="4"/>
        <v>519</v>
      </c>
      <c r="K77" s="19">
        <f t="shared" si="5"/>
        <v>519</v>
      </c>
      <c r="N77" s="18"/>
    </row>
    <row r="78" spans="1:14" ht="114.75" x14ac:dyDescent="0.25">
      <c r="A78" s="23">
        <v>76</v>
      </c>
      <c r="B78" s="30">
        <v>42142600</v>
      </c>
      <c r="C78" s="31" t="s">
        <v>164</v>
      </c>
      <c r="D78" s="32" t="s">
        <v>276</v>
      </c>
      <c r="E78" s="30" t="s">
        <v>27</v>
      </c>
      <c r="F78" s="30" t="s">
        <v>27</v>
      </c>
      <c r="G78" s="22">
        <v>1</v>
      </c>
      <c r="H78" s="21">
        <f t="shared" si="3"/>
        <v>1</v>
      </c>
      <c r="I78" s="20">
        <v>350</v>
      </c>
      <c r="J78" s="15">
        <f t="shared" si="4"/>
        <v>346</v>
      </c>
      <c r="K78" s="19">
        <f t="shared" si="5"/>
        <v>346</v>
      </c>
      <c r="N78" s="18"/>
    </row>
    <row r="79" spans="1:14" ht="204" x14ac:dyDescent="0.25">
      <c r="A79" s="23">
        <v>77</v>
      </c>
      <c r="B79" s="30">
        <v>42171600</v>
      </c>
      <c r="C79" s="31" t="s">
        <v>165</v>
      </c>
      <c r="D79" s="32" t="s">
        <v>277</v>
      </c>
      <c r="E79" s="30" t="s">
        <v>27</v>
      </c>
      <c r="F79" s="30" t="s">
        <v>27</v>
      </c>
      <c r="G79" s="22">
        <v>1</v>
      </c>
      <c r="H79" s="21">
        <f t="shared" si="3"/>
        <v>1</v>
      </c>
      <c r="I79" s="20">
        <v>68111</v>
      </c>
      <c r="J79" s="15">
        <f t="shared" si="4"/>
        <v>67425</v>
      </c>
      <c r="K79" s="19">
        <f t="shared" si="5"/>
        <v>67425</v>
      </c>
      <c r="N79" s="18"/>
    </row>
    <row r="80" spans="1:14" ht="267.75" x14ac:dyDescent="0.25">
      <c r="A80" s="23">
        <v>78</v>
      </c>
      <c r="B80" s="30">
        <v>42271800</v>
      </c>
      <c r="C80" s="31" t="s">
        <v>166</v>
      </c>
      <c r="D80" s="32" t="s">
        <v>278</v>
      </c>
      <c r="E80" s="30" t="s">
        <v>27</v>
      </c>
      <c r="F80" s="30" t="s">
        <v>27</v>
      </c>
      <c r="G80" s="22">
        <v>1</v>
      </c>
      <c r="H80" s="21">
        <f t="shared" ref="H80:H116" si="6">SUM(G80:G80)</f>
        <v>1</v>
      </c>
      <c r="I80" s="20">
        <v>12200</v>
      </c>
      <c r="J80" s="15">
        <f t="shared" ref="J80:J116" si="7">+TRUNC(I80*$F$125)</f>
        <v>12077</v>
      </c>
      <c r="K80" s="19">
        <f t="shared" ref="K80:K116" si="8">+H80*J80</f>
        <v>12077</v>
      </c>
      <c r="N80" s="18"/>
    </row>
    <row r="81" spans="1:14" ht="293.25" x14ac:dyDescent="0.25">
      <c r="A81" s="23">
        <v>79</v>
      </c>
      <c r="B81" s="30">
        <v>42172000</v>
      </c>
      <c r="C81" s="31" t="s">
        <v>167</v>
      </c>
      <c r="D81" s="32" t="s">
        <v>279</v>
      </c>
      <c r="E81" s="30" t="s">
        <v>27</v>
      </c>
      <c r="F81" s="30" t="s">
        <v>27</v>
      </c>
      <c r="G81" s="22">
        <v>1</v>
      </c>
      <c r="H81" s="21">
        <f t="shared" si="6"/>
        <v>1</v>
      </c>
      <c r="I81" s="20">
        <v>193150</v>
      </c>
      <c r="J81" s="15">
        <f t="shared" si="7"/>
        <v>191204</v>
      </c>
      <c r="K81" s="19">
        <f t="shared" si="8"/>
        <v>191204</v>
      </c>
      <c r="N81" s="18"/>
    </row>
    <row r="82" spans="1:14" ht="306" x14ac:dyDescent="0.25">
      <c r="A82" s="23">
        <v>80</v>
      </c>
      <c r="B82" s="30">
        <v>42172000</v>
      </c>
      <c r="C82" s="31" t="s">
        <v>168</v>
      </c>
      <c r="D82" s="32" t="s">
        <v>280</v>
      </c>
      <c r="E82" s="30" t="s">
        <v>27</v>
      </c>
      <c r="F82" s="30" t="s">
        <v>27</v>
      </c>
      <c r="G82" s="22">
        <v>1</v>
      </c>
      <c r="H82" s="21">
        <f t="shared" si="6"/>
        <v>1</v>
      </c>
      <c r="I82" s="20">
        <v>65000</v>
      </c>
      <c r="J82" s="15">
        <f t="shared" si="7"/>
        <v>64345</v>
      </c>
      <c r="K82" s="19">
        <f t="shared" si="8"/>
        <v>64345</v>
      </c>
      <c r="N82" s="18"/>
    </row>
    <row r="83" spans="1:14" ht="76.5" x14ac:dyDescent="0.25">
      <c r="A83" s="23">
        <v>81</v>
      </c>
      <c r="B83" s="30">
        <v>42171800</v>
      </c>
      <c r="C83" s="31" t="s">
        <v>169</v>
      </c>
      <c r="D83" s="32" t="s">
        <v>281</v>
      </c>
      <c r="E83" s="30" t="s">
        <v>27</v>
      </c>
      <c r="F83" s="30" t="s">
        <v>27</v>
      </c>
      <c r="G83" s="22">
        <v>1</v>
      </c>
      <c r="H83" s="21">
        <f t="shared" si="6"/>
        <v>1</v>
      </c>
      <c r="I83" s="20">
        <v>6326</v>
      </c>
      <c r="J83" s="15">
        <f t="shared" si="7"/>
        <v>6262</v>
      </c>
      <c r="K83" s="19">
        <f t="shared" si="8"/>
        <v>6262</v>
      </c>
      <c r="N83" s="18"/>
    </row>
    <row r="84" spans="1:14" ht="76.5" x14ac:dyDescent="0.25">
      <c r="A84" s="23">
        <v>82</v>
      </c>
      <c r="B84" s="30">
        <v>42171800</v>
      </c>
      <c r="C84" s="31" t="s">
        <v>170</v>
      </c>
      <c r="D84" s="32" t="s">
        <v>282</v>
      </c>
      <c r="E84" s="30" t="s">
        <v>27</v>
      </c>
      <c r="F84" s="30" t="s">
        <v>27</v>
      </c>
      <c r="G84" s="22">
        <v>1</v>
      </c>
      <c r="H84" s="21">
        <f t="shared" si="6"/>
        <v>1</v>
      </c>
      <c r="I84" s="20">
        <v>6673</v>
      </c>
      <c r="J84" s="15">
        <f t="shared" si="7"/>
        <v>6605</v>
      </c>
      <c r="K84" s="19">
        <f t="shared" si="8"/>
        <v>6605</v>
      </c>
      <c r="N84" s="18"/>
    </row>
    <row r="85" spans="1:14" ht="255" x14ac:dyDescent="0.25">
      <c r="A85" s="23">
        <v>83</v>
      </c>
      <c r="B85" s="30">
        <v>42271800</v>
      </c>
      <c r="C85" s="31" t="s">
        <v>171</v>
      </c>
      <c r="D85" s="32" t="s">
        <v>283</v>
      </c>
      <c r="E85" s="30" t="s">
        <v>27</v>
      </c>
      <c r="F85" s="30" t="s">
        <v>27</v>
      </c>
      <c r="G85" s="22">
        <v>1</v>
      </c>
      <c r="H85" s="21">
        <f t="shared" si="6"/>
        <v>1</v>
      </c>
      <c r="I85" s="20">
        <v>11800</v>
      </c>
      <c r="J85" s="15">
        <f t="shared" si="7"/>
        <v>11681</v>
      </c>
      <c r="K85" s="19">
        <f t="shared" si="8"/>
        <v>11681</v>
      </c>
      <c r="N85" s="18"/>
    </row>
    <row r="86" spans="1:14" ht="102" x14ac:dyDescent="0.25">
      <c r="A86" s="23">
        <v>84</v>
      </c>
      <c r="B86" s="30">
        <v>41104100</v>
      </c>
      <c r="C86" s="31" t="s">
        <v>172</v>
      </c>
      <c r="D86" s="32" t="s">
        <v>284</v>
      </c>
      <c r="E86" s="30" t="s">
        <v>336</v>
      </c>
      <c r="F86" s="30" t="s">
        <v>336</v>
      </c>
      <c r="G86" s="22">
        <v>1</v>
      </c>
      <c r="H86" s="21">
        <f t="shared" si="6"/>
        <v>1</v>
      </c>
      <c r="I86" s="20">
        <v>19651</v>
      </c>
      <c r="J86" s="15">
        <f t="shared" si="7"/>
        <v>19453</v>
      </c>
      <c r="K86" s="19">
        <f t="shared" si="8"/>
        <v>19453</v>
      </c>
      <c r="N86" s="18"/>
    </row>
    <row r="87" spans="1:14" ht="63.75" x14ac:dyDescent="0.25">
      <c r="A87" s="23">
        <v>85</v>
      </c>
      <c r="B87" s="30">
        <v>48181500</v>
      </c>
      <c r="C87" s="31" t="s">
        <v>173</v>
      </c>
      <c r="D87" s="32" t="s">
        <v>285</v>
      </c>
      <c r="E87" s="30" t="s">
        <v>28</v>
      </c>
      <c r="F87" s="30" t="s">
        <v>28</v>
      </c>
      <c r="G87" s="22">
        <v>1</v>
      </c>
      <c r="H87" s="21">
        <f t="shared" si="6"/>
        <v>1</v>
      </c>
      <c r="I87" s="20">
        <v>143565</v>
      </c>
      <c r="J87" s="15">
        <f t="shared" si="7"/>
        <v>142119</v>
      </c>
      <c r="K87" s="19">
        <f t="shared" si="8"/>
        <v>142119</v>
      </c>
      <c r="N87" s="18"/>
    </row>
    <row r="88" spans="1:14" ht="178.5" x14ac:dyDescent="0.25">
      <c r="A88" s="23">
        <v>86</v>
      </c>
      <c r="B88" s="30">
        <v>46181500</v>
      </c>
      <c r="C88" s="31" t="s">
        <v>174</v>
      </c>
      <c r="D88" s="32" t="s">
        <v>286</v>
      </c>
      <c r="E88" s="30" t="s">
        <v>28</v>
      </c>
      <c r="F88" s="30" t="s">
        <v>28</v>
      </c>
      <c r="G88" s="22">
        <v>1</v>
      </c>
      <c r="H88" s="21">
        <f t="shared" si="6"/>
        <v>1</v>
      </c>
      <c r="I88" s="20">
        <v>18000</v>
      </c>
      <c r="J88" s="15">
        <f t="shared" si="7"/>
        <v>17818</v>
      </c>
      <c r="K88" s="19">
        <f t="shared" si="8"/>
        <v>17818</v>
      </c>
      <c r="N88" s="18"/>
    </row>
    <row r="89" spans="1:14" ht="127.5" x14ac:dyDescent="0.25">
      <c r="A89" s="23">
        <v>87</v>
      </c>
      <c r="B89" s="30">
        <v>46181700</v>
      </c>
      <c r="C89" s="31" t="s">
        <v>175</v>
      </c>
      <c r="D89" s="32" t="s">
        <v>287</v>
      </c>
      <c r="E89" s="30" t="s">
        <v>27</v>
      </c>
      <c r="F89" s="30" t="s">
        <v>27</v>
      </c>
      <c r="G89" s="22">
        <v>1</v>
      </c>
      <c r="H89" s="21">
        <f t="shared" si="6"/>
        <v>1</v>
      </c>
      <c r="I89" s="20">
        <v>37450</v>
      </c>
      <c r="J89" s="15">
        <f t="shared" si="7"/>
        <v>37072</v>
      </c>
      <c r="K89" s="19">
        <f t="shared" si="8"/>
        <v>37072</v>
      </c>
      <c r="N89" s="18"/>
    </row>
    <row r="90" spans="1:14" ht="191.25" x14ac:dyDescent="0.25">
      <c r="A90" s="23">
        <v>88</v>
      </c>
      <c r="B90" s="30">
        <v>42131600</v>
      </c>
      <c r="C90" s="31" t="s">
        <v>176</v>
      </c>
      <c r="D90" s="32" t="s">
        <v>288</v>
      </c>
      <c r="E90" s="30" t="s">
        <v>27</v>
      </c>
      <c r="F90" s="30" t="s">
        <v>27</v>
      </c>
      <c r="G90" s="22">
        <v>1</v>
      </c>
      <c r="H90" s="21">
        <f t="shared" si="6"/>
        <v>1</v>
      </c>
      <c r="I90" s="20">
        <v>3183</v>
      </c>
      <c r="J90" s="15">
        <f t="shared" si="7"/>
        <v>3150</v>
      </c>
      <c r="K90" s="19">
        <f t="shared" si="8"/>
        <v>3150</v>
      </c>
      <c r="N90" s="18"/>
    </row>
    <row r="91" spans="1:14" ht="51" x14ac:dyDescent="0.25">
      <c r="A91" s="23">
        <v>89</v>
      </c>
      <c r="B91" s="30">
        <v>42131600</v>
      </c>
      <c r="C91" s="31" t="s">
        <v>177</v>
      </c>
      <c r="D91" s="32" t="s">
        <v>289</v>
      </c>
      <c r="E91" s="30" t="s">
        <v>336</v>
      </c>
      <c r="F91" s="30" t="s">
        <v>336</v>
      </c>
      <c r="G91" s="22">
        <v>1</v>
      </c>
      <c r="H91" s="21">
        <f t="shared" si="6"/>
        <v>1</v>
      </c>
      <c r="I91" s="20">
        <v>20682</v>
      </c>
      <c r="J91" s="15">
        <f t="shared" si="7"/>
        <v>20473</v>
      </c>
      <c r="K91" s="19">
        <f t="shared" si="8"/>
        <v>20473</v>
      </c>
      <c r="N91" s="18"/>
    </row>
    <row r="92" spans="1:14" ht="102" x14ac:dyDescent="0.25">
      <c r="A92" s="23">
        <v>90</v>
      </c>
      <c r="B92" s="30">
        <v>42172000</v>
      </c>
      <c r="C92" s="31" t="s">
        <v>178</v>
      </c>
      <c r="D92" s="32" t="s">
        <v>290</v>
      </c>
      <c r="E92" s="30" t="s">
        <v>27</v>
      </c>
      <c r="F92" s="30" t="s">
        <v>27</v>
      </c>
      <c r="G92" s="22">
        <v>1</v>
      </c>
      <c r="H92" s="21">
        <f t="shared" si="6"/>
        <v>1</v>
      </c>
      <c r="I92" s="20">
        <v>29588</v>
      </c>
      <c r="J92" s="15">
        <f t="shared" si="7"/>
        <v>29290</v>
      </c>
      <c r="K92" s="19">
        <f t="shared" si="8"/>
        <v>29290</v>
      </c>
      <c r="N92" s="18"/>
    </row>
    <row r="93" spans="1:14" ht="51" x14ac:dyDescent="0.25">
      <c r="A93" s="23">
        <v>91</v>
      </c>
      <c r="B93" s="30">
        <v>31162100</v>
      </c>
      <c r="C93" s="31" t="s">
        <v>179</v>
      </c>
      <c r="D93" s="32" t="s">
        <v>291</v>
      </c>
      <c r="E93" s="30" t="s">
        <v>27</v>
      </c>
      <c r="F93" s="30" t="s">
        <v>27</v>
      </c>
      <c r="G93" s="22">
        <v>1</v>
      </c>
      <c r="H93" s="21">
        <f t="shared" si="6"/>
        <v>1</v>
      </c>
      <c r="I93" s="20">
        <v>77083</v>
      </c>
      <c r="J93" s="15">
        <f t="shared" si="7"/>
        <v>76306</v>
      </c>
      <c r="K93" s="19">
        <f t="shared" si="8"/>
        <v>76306</v>
      </c>
      <c r="N93" s="18"/>
    </row>
    <row r="94" spans="1:14" ht="76.5" x14ac:dyDescent="0.25">
      <c r="A94" s="23">
        <v>92</v>
      </c>
      <c r="B94" s="30">
        <v>46181500</v>
      </c>
      <c r="C94" s="31" t="s">
        <v>180</v>
      </c>
      <c r="D94" s="32" t="s">
        <v>292</v>
      </c>
      <c r="E94" s="30" t="s">
        <v>27</v>
      </c>
      <c r="F94" s="30" t="s">
        <v>27</v>
      </c>
      <c r="G94" s="22">
        <v>1</v>
      </c>
      <c r="H94" s="21">
        <f t="shared" si="6"/>
        <v>1</v>
      </c>
      <c r="I94" s="20">
        <v>73780</v>
      </c>
      <c r="J94" s="15">
        <f t="shared" si="7"/>
        <v>73037</v>
      </c>
      <c r="K94" s="19">
        <f t="shared" si="8"/>
        <v>73037</v>
      </c>
      <c r="N94" s="18"/>
    </row>
    <row r="95" spans="1:14" ht="38.25" x14ac:dyDescent="0.25">
      <c r="A95" s="23">
        <v>93</v>
      </c>
      <c r="B95" s="30">
        <v>42181500</v>
      </c>
      <c r="C95" s="31" t="s">
        <v>181</v>
      </c>
      <c r="D95" s="32" t="s">
        <v>293</v>
      </c>
      <c r="E95" s="30" t="s">
        <v>337</v>
      </c>
      <c r="F95" s="30" t="s">
        <v>337</v>
      </c>
      <c r="G95" s="22">
        <v>1</v>
      </c>
      <c r="H95" s="21">
        <f t="shared" si="6"/>
        <v>1</v>
      </c>
      <c r="I95" s="20">
        <v>1716</v>
      </c>
      <c r="J95" s="15">
        <f t="shared" si="7"/>
        <v>1698</v>
      </c>
      <c r="K95" s="19">
        <f t="shared" si="8"/>
        <v>1698</v>
      </c>
      <c r="N95" s="18"/>
    </row>
    <row r="96" spans="1:14" ht="191.25" x14ac:dyDescent="0.25">
      <c r="A96" s="23">
        <v>94</v>
      </c>
      <c r="B96" s="30">
        <v>42281800</v>
      </c>
      <c r="C96" s="31" t="s">
        <v>182</v>
      </c>
      <c r="D96" s="32" t="s">
        <v>294</v>
      </c>
      <c r="E96" s="30" t="s">
        <v>326</v>
      </c>
      <c r="F96" s="30" t="s">
        <v>326</v>
      </c>
      <c r="G96" s="22">
        <v>1</v>
      </c>
      <c r="H96" s="21">
        <f t="shared" si="6"/>
        <v>1</v>
      </c>
      <c r="I96" s="20">
        <v>58800</v>
      </c>
      <c r="J96" s="15">
        <f t="shared" si="7"/>
        <v>58207</v>
      </c>
      <c r="K96" s="19">
        <f t="shared" si="8"/>
        <v>58207</v>
      </c>
      <c r="N96" s="18"/>
    </row>
    <row r="97" spans="1:14" ht="127.5" x14ac:dyDescent="0.25">
      <c r="A97" s="23">
        <v>95</v>
      </c>
      <c r="B97" s="30">
        <v>42131600</v>
      </c>
      <c r="C97" s="31" t="s">
        <v>183</v>
      </c>
      <c r="D97" s="32" t="s">
        <v>295</v>
      </c>
      <c r="E97" s="30" t="s">
        <v>338</v>
      </c>
      <c r="F97" s="30" t="s">
        <v>338</v>
      </c>
      <c r="G97" s="22">
        <v>1</v>
      </c>
      <c r="H97" s="21">
        <f t="shared" si="6"/>
        <v>1</v>
      </c>
      <c r="I97" s="20">
        <v>39400</v>
      </c>
      <c r="J97" s="15">
        <f t="shared" si="7"/>
        <v>39003</v>
      </c>
      <c r="K97" s="19">
        <f t="shared" si="8"/>
        <v>39003</v>
      </c>
      <c r="N97" s="18"/>
    </row>
    <row r="98" spans="1:14" ht="114.75" x14ac:dyDescent="0.25">
      <c r="A98" s="23">
        <v>96</v>
      </c>
      <c r="B98" s="30">
        <v>51102700</v>
      </c>
      <c r="C98" s="31" t="s">
        <v>184</v>
      </c>
      <c r="D98" s="32" t="s">
        <v>296</v>
      </c>
      <c r="E98" s="30" t="s">
        <v>339</v>
      </c>
      <c r="F98" s="30" t="s">
        <v>339</v>
      </c>
      <c r="G98" s="22">
        <v>1</v>
      </c>
      <c r="H98" s="21">
        <f t="shared" si="6"/>
        <v>1</v>
      </c>
      <c r="I98" s="20">
        <v>19250</v>
      </c>
      <c r="J98" s="15">
        <f t="shared" si="7"/>
        <v>19056</v>
      </c>
      <c r="K98" s="19">
        <f t="shared" si="8"/>
        <v>19056</v>
      </c>
      <c r="N98" s="18"/>
    </row>
    <row r="99" spans="1:14" ht="89.25" x14ac:dyDescent="0.25">
      <c r="A99" s="23">
        <v>97</v>
      </c>
      <c r="B99" s="30">
        <v>46182300</v>
      </c>
      <c r="C99" s="31" t="s">
        <v>185</v>
      </c>
      <c r="D99" s="32" t="s">
        <v>297</v>
      </c>
      <c r="E99" s="30" t="s">
        <v>28</v>
      </c>
      <c r="F99" s="30" t="s">
        <v>28</v>
      </c>
      <c r="G99" s="22">
        <v>1</v>
      </c>
      <c r="H99" s="21">
        <f t="shared" si="6"/>
        <v>1</v>
      </c>
      <c r="I99" s="20">
        <v>135047</v>
      </c>
      <c r="J99" s="15">
        <f t="shared" si="7"/>
        <v>133687</v>
      </c>
      <c r="K99" s="19">
        <f t="shared" si="8"/>
        <v>133687</v>
      </c>
      <c r="N99" s="18"/>
    </row>
    <row r="100" spans="1:14" ht="89.25" x14ac:dyDescent="0.25">
      <c r="A100" s="23">
        <v>98</v>
      </c>
      <c r="B100" s="30">
        <v>46181900</v>
      </c>
      <c r="C100" s="31" t="s">
        <v>186</v>
      </c>
      <c r="D100" s="32" t="s">
        <v>298</v>
      </c>
      <c r="E100" s="30" t="s">
        <v>27</v>
      </c>
      <c r="F100" s="30" t="s">
        <v>27</v>
      </c>
      <c r="G100" s="22">
        <v>1</v>
      </c>
      <c r="H100" s="21">
        <f t="shared" si="6"/>
        <v>1</v>
      </c>
      <c r="I100" s="20">
        <v>6700</v>
      </c>
      <c r="J100" s="15">
        <f t="shared" si="7"/>
        <v>6632</v>
      </c>
      <c r="K100" s="19">
        <f t="shared" si="8"/>
        <v>6632</v>
      </c>
      <c r="N100" s="18"/>
    </row>
    <row r="101" spans="1:14" ht="63.75" x14ac:dyDescent="0.25">
      <c r="A101" s="23">
        <v>99</v>
      </c>
      <c r="B101" s="30">
        <v>46181900</v>
      </c>
      <c r="C101" s="31" t="s">
        <v>187</v>
      </c>
      <c r="D101" s="32" t="s">
        <v>299</v>
      </c>
      <c r="E101" s="30" t="s">
        <v>340</v>
      </c>
      <c r="F101" s="30" t="s">
        <v>340</v>
      </c>
      <c r="G101" s="22">
        <v>1</v>
      </c>
      <c r="H101" s="21">
        <f t="shared" si="6"/>
        <v>1</v>
      </c>
      <c r="I101" s="20">
        <v>119259</v>
      </c>
      <c r="J101" s="15">
        <f t="shared" si="7"/>
        <v>118058</v>
      </c>
      <c r="K101" s="19">
        <f t="shared" si="8"/>
        <v>118058</v>
      </c>
      <c r="N101" s="18"/>
    </row>
    <row r="102" spans="1:14" ht="89.25" x14ac:dyDescent="0.25">
      <c r="A102" s="23">
        <v>100</v>
      </c>
      <c r="B102" s="30">
        <v>42132100</v>
      </c>
      <c r="C102" s="31" t="s">
        <v>188</v>
      </c>
      <c r="D102" s="32" t="s">
        <v>300</v>
      </c>
      <c r="E102" s="30" t="s">
        <v>27</v>
      </c>
      <c r="F102" s="30" t="s">
        <v>27</v>
      </c>
      <c r="G102" s="22">
        <v>1</v>
      </c>
      <c r="H102" s="21">
        <f t="shared" si="6"/>
        <v>1</v>
      </c>
      <c r="I102" s="20">
        <v>4520</v>
      </c>
      <c r="J102" s="15">
        <f t="shared" si="7"/>
        <v>4474</v>
      </c>
      <c r="K102" s="19">
        <f t="shared" si="8"/>
        <v>4474</v>
      </c>
      <c r="N102" s="18"/>
    </row>
    <row r="103" spans="1:14" ht="114.75" x14ac:dyDescent="0.25">
      <c r="A103" s="23">
        <v>101</v>
      </c>
      <c r="B103" s="30">
        <v>42293500</v>
      </c>
      <c r="C103" s="31" t="s">
        <v>189</v>
      </c>
      <c r="D103" s="32" t="s">
        <v>301</v>
      </c>
      <c r="E103" s="30" t="s">
        <v>27</v>
      </c>
      <c r="F103" s="30" t="s">
        <v>27</v>
      </c>
      <c r="G103" s="22">
        <v>1</v>
      </c>
      <c r="H103" s="21">
        <f t="shared" si="6"/>
        <v>1</v>
      </c>
      <c r="I103" s="20">
        <v>700</v>
      </c>
      <c r="J103" s="15">
        <f t="shared" si="7"/>
        <v>692</v>
      </c>
      <c r="K103" s="19">
        <f t="shared" si="8"/>
        <v>692</v>
      </c>
      <c r="N103" s="18"/>
    </row>
    <row r="104" spans="1:14" ht="114.75" x14ac:dyDescent="0.25">
      <c r="A104" s="23">
        <v>102</v>
      </c>
      <c r="B104" s="30">
        <v>42293500</v>
      </c>
      <c r="C104" s="31" t="s">
        <v>190</v>
      </c>
      <c r="D104" s="32" t="s">
        <v>302</v>
      </c>
      <c r="E104" s="30" t="s">
        <v>27</v>
      </c>
      <c r="F104" s="30" t="s">
        <v>27</v>
      </c>
      <c r="G104" s="22">
        <v>1</v>
      </c>
      <c r="H104" s="21">
        <f t="shared" si="6"/>
        <v>1</v>
      </c>
      <c r="I104" s="20">
        <v>3357</v>
      </c>
      <c r="J104" s="15">
        <f t="shared" si="7"/>
        <v>3323</v>
      </c>
      <c r="K104" s="19">
        <f t="shared" si="8"/>
        <v>3323</v>
      </c>
      <c r="N104" s="18"/>
    </row>
    <row r="105" spans="1:14" ht="89.25" x14ac:dyDescent="0.25">
      <c r="A105" s="23">
        <v>103</v>
      </c>
      <c r="B105" s="30">
        <v>42293500</v>
      </c>
      <c r="C105" s="31" t="s">
        <v>191</v>
      </c>
      <c r="D105" s="32" t="s">
        <v>303</v>
      </c>
      <c r="E105" s="30" t="s">
        <v>27</v>
      </c>
      <c r="F105" s="30" t="s">
        <v>27</v>
      </c>
      <c r="G105" s="22">
        <v>1</v>
      </c>
      <c r="H105" s="21">
        <f t="shared" si="6"/>
        <v>1</v>
      </c>
      <c r="I105" s="20">
        <v>5555</v>
      </c>
      <c r="J105" s="15">
        <f t="shared" si="7"/>
        <v>5499</v>
      </c>
      <c r="K105" s="19">
        <f t="shared" si="8"/>
        <v>5499</v>
      </c>
      <c r="N105" s="18"/>
    </row>
    <row r="106" spans="1:14" ht="114.75" x14ac:dyDescent="0.25">
      <c r="A106" s="23">
        <v>104</v>
      </c>
      <c r="B106" s="30">
        <v>42293500</v>
      </c>
      <c r="C106" s="31" t="s">
        <v>192</v>
      </c>
      <c r="D106" s="32" t="s">
        <v>304</v>
      </c>
      <c r="E106" s="30" t="s">
        <v>27</v>
      </c>
      <c r="F106" s="30" t="s">
        <v>27</v>
      </c>
      <c r="G106" s="22">
        <v>1</v>
      </c>
      <c r="H106" s="21">
        <f t="shared" si="6"/>
        <v>1</v>
      </c>
      <c r="I106" s="20">
        <v>752</v>
      </c>
      <c r="J106" s="15">
        <f t="shared" si="7"/>
        <v>744</v>
      </c>
      <c r="K106" s="19">
        <f t="shared" si="8"/>
        <v>744</v>
      </c>
      <c r="N106" s="18"/>
    </row>
    <row r="107" spans="1:14" ht="76.5" x14ac:dyDescent="0.25">
      <c r="A107" s="23">
        <v>105</v>
      </c>
      <c r="B107" s="30">
        <v>42142500</v>
      </c>
      <c r="C107" s="31" t="s">
        <v>193</v>
      </c>
      <c r="D107" s="32" t="s">
        <v>305</v>
      </c>
      <c r="E107" s="30" t="s">
        <v>27</v>
      </c>
      <c r="F107" s="30" t="s">
        <v>27</v>
      </c>
      <c r="G107" s="22">
        <v>1</v>
      </c>
      <c r="H107" s="21">
        <f t="shared" si="6"/>
        <v>1</v>
      </c>
      <c r="I107" s="20">
        <v>5026</v>
      </c>
      <c r="J107" s="15">
        <f t="shared" si="7"/>
        <v>4975</v>
      </c>
      <c r="K107" s="19">
        <f t="shared" si="8"/>
        <v>4975</v>
      </c>
      <c r="N107" s="18"/>
    </row>
    <row r="108" spans="1:14" ht="63.75" x14ac:dyDescent="0.25">
      <c r="A108" s="23">
        <v>106</v>
      </c>
      <c r="B108" s="30">
        <v>51191600</v>
      </c>
      <c r="C108" s="31" t="s">
        <v>194</v>
      </c>
      <c r="D108" s="32" t="s">
        <v>306</v>
      </c>
      <c r="E108" s="30" t="s">
        <v>341</v>
      </c>
      <c r="F108" s="30" t="s">
        <v>341</v>
      </c>
      <c r="G108" s="22">
        <v>1</v>
      </c>
      <c r="H108" s="21">
        <f t="shared" si="6"/>
        <v>1</v>
      </c>
      <c r="I108" s="20">
        <v>2022</v>
      </c>
      <c r="J108" s="15">
        <f t="shared" si="7"/>
        <v>2001</v>
      </c>
      <c r="K108" s="19">
        <f t="shared" si="8"/>
        <v>2001</v>
      </c>
      <c r="N108" s="18"/>
    </row>
    <row r="109" spans="1:14" ht="63.75" x14ac:dyDescent="0.25">
      <c r="A109" s="23">
        <v>107</v>
      </c>
      <c r="B109" s="30">
        <v>51191600</v>
      </c>
      <c r="C109" s="31" t="s">
        <v>195</v>
      </c>
      <c r="D109" s="32" t="s">
        <v>307</v>
      </c>
      <c r="E109" s="30" t="s">
        <v>342</v>
      </c>
      <c r="F109" s="30" t="s">
        <v>342</v>
      </c>
      <c r="G109" s="22">
        <v>1</v>
      </c>
      <c r="H109" s="21">
        <f t="shared" si="6"/>
        <v>1</v>
      </c>
      <c r="I109" s="20">
        <v>3170</v>
      </c>
      <c r="J109" s="15">
        <f t="shared" si="7"/>
        <v>3138</v>
      </c>
      <c r="K109" s="19">
        <f t="shared" si="8"/>
        <v>3138</v>
      </c>
      <c r="N109" s="18"/>
    </row>
    <row r="110" spans="1:14" ht="140.25" x14ac:dyDescent="0.25">
      <c r="A110" s="23">
        <v>108</v>
      </c>
      <c r="B110" s="30">
        <v>41113000</v>
      </c>
      <c r="C110" s="31" t="s">
        <v>196</v>
      </c>
      <c r="D110" s="32" t="s">
        <v>308</v>
      </c>
      <c r="E110" s="30" t="s">
        <v>323</v>
      </c>
      <c r="F110" s="30" t="s">
        <v>323</v>
      </c>
      <c r="G110" s="22">
        <v>1</v>
      </c>
      <c r="H110" s="21">
        <f t="shared" si="6"/>
        <v>1</v>
      </c>
      <c r="I110" s="20">
        <v>61971</v>
      </c>
      <c r="J110" s="15">
        <f t="shared" si="7"/>
        <v>61346</v>
      </c>
      <c r="K110" s="19">
        <f t="shared" si="8"/>
        <v>61346</v>
      </c>
      <c r="N110" s="18"/>
    </row>
    <row r="111" spans="1:14" ht="76.5" x14ac:dyDescent="0.25">
      <c r="A111" s="23">
        <v>109</v>
      </c>
      <c r="B111" s="30">
        <v>52121700</v>
      </c>
      <c r="C111" s="31" t="s">
        <v>197</v>
      </c>
      <c r="D111" s="32" t="s">
        <v>309</v>
      </c>
      <c r="E111" s="30" t="s">
        <v>343</v>
      </c>
      <c r="F111" s="30" t="s">
        <v>343</v>
      </c>
      <c r="G111" s="22">
        <v>1</v>
      </c>
      <c r="H111" s="21">
        <f t="shared" si="6"/>
        <v>1</v>
      </c>
      <c r="I111" s="20">
        <v>5730</v>
      </c>
      <c r="J111" s="15">
        <f t="shared" si="7"/>
        <v>5672</v>
      </c>
      <c r="K111" s="19">
        <f t="shared" si="8"/>
        <v>5672</v>
      </c>
      <c r="N111" s="18"/>
    </row>
    <row r="112" spans="1:14" ht="63.75" x14ac:dyDescent="0.25">
      <c r="A112" s="23">
        <v>110</v>
      </c>
      <c r="B112" s="30">
        <v>42281900</v>
      </c>
      <c r="C112" s="31" t="s">
        <v>198</v>
      </c>
      <c r="D112" s="32" t="s">
        <v>310</v>
      </c>
      <c r="E112" s="30" t="s">
        <v>315</v>
      </c>
      <c r="F112" s="30" t="s">
        <v>315</v>
      </c>
      <c r="G112" s="22">
        <v>1</v>
      </c>
      <c r="H112" s="21">
        <f t="shared" si="6"/>
        <v>1</v>
      </c>
      <c r="I112" s="20">
        <v>10010</v>
      </c>
      <c r="J112" s="15">
        <f t="shared" si="7"/>
        <v>9909</v>
      </c>
      <c r="K112" s="19">
        <f t="shared" si="8"/>
        <v>9909</v>
      </c>
      <c r="N112" s="18"/>
    </row>
    <row r="113" spans="1:14" ht="191.25" x14ac:dyDescent="0.25">
      <c r="A113" s="23">
        <v>111</v>
      </c>
      <c r="B113" s="30">
        <v>41105100</v>
      </c>
      <c r="C113" s="31" t="s">
        <v>199</v>
      </c>
      <c r="D113" s="32" t="s">
        <v>311</v>
      </c>
      <c r="E113" s="30" t="s">
        <v>315</v>
      </c>
      <c r="F113" s="30" t="s">
        <v>315</v>
      </c>
      <c r="G113" s="22">
        <v>1</v>
      </c>
      <c r="H113" s="21">
        <f t="shared" si="6"/>
        <v>1</v>
      </c>
      <c r="I113" s="20">
        <v>69200</v>
      </c>
      <c r="J113" s="15">
        <f t="shared" si="7"/>
        <v>68503</v>
      </c>
      <c r="K113" s="19">
        <f t="shared" si="8"/>
        <v>68503</v>
      </c>
      <c r="N113" s="18"/>
    </row>
    <row r="114" spans="1:14" ht="127.5" x14ac:dyDescent="0.25">
      <c r="A114" s="23">
        <v>112</v>
      </c>
      <c r="B114" s="30">
        <v>42311500</v>
      </c>
      <c r="C114" s="31" t="s">
        <v>200</v>
      </c>
      <c r="D114" s="32" t="s">
        <v>312</v>
      </c>
      <c r="E114" s="30" t="s">
        <v>27</v>
      </c>
      <c r="F114" s="30" t="s">
        <v>27</v>
      </c>
      <c r="G114" s="22">
        <v>1</v>
      </c>
      <c r="H114" s="21">
        <f t="shared" si="6"/>
        <v>1</v>
      </c>
      <c r="I114" s="20">
        <v>3562</v>
      </c>
      <c r="J114" s="15">
        <f t="shared" si="7"/>
        <v>3526</v>
      </c>
      <c r="K114" s="19">
        <f t="shared" si="8"/>
        <v>3526</v>
      </c>
      <c r="N114" s="18"/>
    </row>
    <row r="115" spans="1:14" ht="63.75" x14ac:dyDescent="0.25">
      <c r="A115" s="23">
        <v>113</v>
      </c>
      <c r="B115" s="30">
        <v>42241500</v>
      </c>
      <c r="C115" s="31" t="s">
        <v>201</v>
      </c>
      <c r="D115" s="32" t="s">
        <v>313</v>
      </c>
      <c r="E115" s="30" t="s">
        <v>27</v>
      </c>
      <c r="F115" s="30" t="s">
        <v>27</v>
      </c>
      <c r="G115" s="22">
        <v>1</v>
      </c>
      <c r="H115" s="21">
        <f t="shared" si="6"/>
        <v>1</v>
      </c>
      <c r="I115" s="20">
        <v>12071</v>
      </c>
      <c r="J115" s="15">
        <f t="shared" si="7"/>
        <v>11949</v>
      </c>
      <c r="K115" s="19">
        <f t="shared" si="8"/>
        <v>11949</v>
      </c>
      <c r="N115" s="18"/>
    </row>
    <row r="116" spans="1:14" ht="25.5" x14ac:dyDescent="0.25">
      <c r="A116" s="23">
        <v>114</v>
      </c>
      <c r="B116" s="30">
        <v>42311500</v>
      </c>
      <c r="C116" s="31" t="s">
        <v>202</v>
      </c>
      <c r="D116" s="32" t="s">
        <v>314</v>
      </c>
      <c r="E116" s="30" t="s">
        <v>344</v>
      </c>
      <c r="F116" s="30" t="s">
        <v>344</v>
      </c>
      <c r="G116" s="22">
        <v>1</v>
      </c>
      <c r="H116" s="21">
        <f t="shared" si="6"/>
        <v>1</v>
      </c>
      <c r="I116" s="20">
        <v>3950</v>
      </c>
      <c r="J116" s="15">
        <f t="shared" si="7"/>
        <v>3910</v>
      </c>
      <c r="K116" s="19">
        <f t="shared" si="8"/>
        <v>3910</v>
      </c>
      <c r="N116" s="18"/>
    </row>
    <row r="117" spans="1:14" s="11" customFormat="1" hidden="1" x14ac:dyDescent="0.25">
      <c r="G117" s="11" t="s">
        <v>13</v>
      </c>
      <c r="H117" s="11" t="s">
        <v>15</v>
      </c>
      <c r="I117" s="11">
        <f>SUM(I3:I116)</f>
        <v>4197788</v>
      </c>
      <c r="J117" s="17" t="s">
        <v>14</v>
      </c>
      <c r="K117" s="16">
        <f>SUM(K3:K116)</f>
        <v>4155462</v>
      </c>
    </row>
    <row r="118" spans="1:14" s="11" customFormat="1" hidden="1" x14ac:dyDescent="0.25">
      <c r="G118" s="11" t="s">
        <v>13</v>
      </c>
      <c r="J118" s="15" t="s">
        <v>10</v>
      </c>
      <c r="K118" s="3">
        <f>+M135</f>
        <v>3575000</v>
      </c>
    </row>
    <row r="119" spans="1:14" s="11" customFormat="1" hidden="1" x14ac:dyDescent="0.25">
      <c r="G119" s="11" t="s">
        <v>13</v>
      </c>
      <c r="J119" s="14" t="s">
        <v>12</v>
      </c>
      <c r="K119" s="3">
        <v>0</v>
      </c>
    </row>
    <row r="120" spans="1:14" s="11" customFormat="1" hidden="1" x14ac:dyDescent="0.25"/>
    <row r="121" spans="1:14" s="11" customFormat="1" hidden="1" x14ac:dyDescent="0.25"/>
    <row r="122" spans="1:14" s="11" customFormat="1" ht="27.75" hidden="1" customHeight="1" x14ac:dyDescent="0.25">
      <c r="C122" s="13"/>
      <c r="D122" s="41" t="s">
        <v>11</v>
      </c>
      <c r="E122" s="42"/>
      <c r="F122" s="43"/>
      <c r="K122" s="12" t="s">
        <v>10</v>
      </c>
      <c r="L122" s="33">
        <v>5422</v>
      </c>
      <c r="M122" s="34"/>
    </row>
    <row r="123" spans="1:14" ht="63.75" hidden="1" x14ac:dyDescent="0.25">
      <c r="D123" s="9" t="s">
        <v>9</v>
      </c>
      <c r="E123" s="7">
        <v>3575000</v>
      </c>
      <c r="F123" s="10">
        <v>1</v>
      </c>
      <c r="K123" s="5" t="s">
        <v>29</v>
      </c>
      <c r="L123" s="5" t="s">
        <v>30</v>
      </c>
      <c r="M123" s="3"/>
    </row>
    <row r="124" spans="1:14" ht="51" hidden="1" x14ac:dyDescent="0.25">
      <c r="D124" s="9" t="s">
        <v>8</v>
      </c>
      <c r="E124" s="7">
        <v>3539000</v>
      </c>
      <c r="F124" s="8" t="s">
        <v>7</v>
      </c>
      <c r="K124" s="5" t="s">
        <v>31</v>
      </c>
      <c r="L124" s="5" t="s">
        <v>6</v>
      </c>
      <c r="M124" s="3"/>
    </row>
    <row r="125" spans="1:14" s="2" customFormat="1" ht="63.75" hidden="1" x14ac:dyDescent="0.25">
      <c r="A125" s="1"/>
      <c r="B125" s="1"/>
      <c r="D125" s="8"/>
      <c r="E125" s="7" t="s">
        <v>5</v>
      </c>
      <c r="F125" s="8">
        <f>+(E124*F123)/E123</f>
        <v>0.98993006993006993</v>
      </c>
      <c r="I125" s="1"/>
      <c r="J125" s="1"/>
      <c r="K125" s="5" t="s">
        <v>32</v>
      </c>
      <c r="L125" s="5" t="s">
        <v>33</v>
      </c>
      <c r="M125" s="4"/>
    </row>
    <row r="126" spans="1:14" s="2" customFormat="1" ht="63.75" hidden="1" x14ac:dyDescent="0.25">
      <c r="A126" s="1"/>
      <c r="B126" s="1"/>
      <c r="D126" s="8" t="s">
        <v>4</v>
      </c>
      <c r="E126" s="7"/>
      <c r="F126" s="6">
        <f>+F123-F125</f>
        <v>1.0069930069930066E-2</v>
      </c>
      <c r="I126" s="1"/>
      <c r="J126" s="1"/>
      <c r="K126" s="5" t="s">
        <v>34</v>
      </c>
      <c r="L126" s="5" t="s">
        <v>35</v>
      </c>
      <c r="M126" s="4"/>
    </row>
    <row r="127" spans="1:14" s="2" customFormat="1" ht="76.5" hidden="1" x14ac:dyDescent="0.25">
      <c r="A127" s="1"/>
      <c r="B127" s="1"/>
      <c r="C127" s="1"/>
      <c r="D127" s="1"/>
      <c r="E127" s="1"/>
      <c r="F127" s="1"/>
      <c r="G127" s="1"/>
      <c r="I127" s="1"/>
      <c r="J127" s="1"/>
      <c r="K127" s="5" t="s">
        <v>36</v>
      </c>
      <c r="L127" s="5" t="s">
        <v>37</v>
      </c>
      <c r="M127" s="4"/>
    </row>
    <row r="128" spans="1:14" s="2" customFormat="1" ht="76.5" hidden="1" x14ac:dyDescent="0.25">
      <c r="A128" s="1"/>
      <c r="B128" s="1"/>
      <c r="C128" s="1"/>
      <c r="D128" s="1"/>
      <c r="E128" s="1"/>
      <c r="F128" s="1"/>
      <c r="G128" s="1"/>
      <c r="I128" s="1"/>
      <c r="J128" s="1"/>
      <c r="K128" s="5" t="s">
        <v>3</v>
      </c>
      <c r="L128" s="5" t="s">
        <v>2</v>
      </c>
      <c r="M128" s="4"/>
    </row>
    <row r="129" spans="1:13" s="2" customFormat="1" ht="76.5" hidden="1" x14ac:dyDescent="0.25">
      <c r="A129" s="1"/>
      <c r="B129" s="1"/>
      <c r="C129" s="1"/>
      <c r="D129" s="1"/>
      <c r="E129" s="1"/>
      <c r="F129" s="1"/>
      <c r="G129" s="1"/>
      <c r="I129" s="1"/>
      <c r="J129" s="1"/>
      <c r="K129" s="5" t="s">
        <v>38</v>
      </c>
      <c r="L129" s="5" t="s">
        <v>37</v>
      </c>
      <c r="M129" s="4"/>
    </row>
    <row r="130" spans="1:13" s="2" customFormat="1" ht="76.5" hidden="1" x14ac:dyDescent="0.25">
      <c r="A130" s="1"/>
      <c r="B130" s="1"/>
      <c r="C130" s="1"/>
      <c r="D130" s="1"/>
      <c r="E130" s="1"/>
      <c r="F130" s="1"/>
      <c r="G130" s="1"/>
      <c r="I130" s="1"/>
      <c r="J130" s="1"/>
      <c r="K130" s="5" t="s">
        <v>1</v>
      </c>
      <c r="L130" s="5" t="s">
        <v>37</v>
      </c>
      <c r="M130" s="4">
        <v>3200000</v>
      </c>
    </row>
    <row r="131" spans="1:13" s="2" customFormat="1" ht="76.5" hidden="1" x14ac:dyDescent="0.25">
      <c r="A131" s="1"/>
      <c r="B131" s="1"/>
      <c r="C131" s="1"/>
      <c r="D131" s="1"/>
      <c r="E131" s="1"/>
      <c r="F131" s="1"/>
      <c r="G131" s="1"/>
      <c r="I131" s="1"/>
      <c r="J131" s="1"/>
      <c r="K131" s="5" t="s">
        <v>39</v>
      </c>
      <c r="L131" s="5" t="s">
        <v>40</v>
      </c>
      <c r="M131" s="4">
        <v>375000</v>
      </c>
    </row>
    <row r="132" spans="1:13" s="2" customFormat="1" ht="63.75" hidden="1" x14ac:dyDescent="0.25">
      <c r="A132" s="1"/>
      <c r="B132" s="1"/>
      <c r="C132" s="1"/>
      <c r="D132" s="1"/>
      <c r="E132" s="1"/>
      <c r="F132" s="1"/>
      <c r="G132" s="1"/>
      <c r="I132" s="1"/>
      <c r="J132" s="1"/>
      <c r="K132" s="5" t="s">
        <v>41</v>
      </c>
      <c r="L132" s="5" t="s">
        <v>42</v>
      </c>
      <c r="M132" s="4"/>
    </row>
    <row r="133" spans="1:13" s="2" customFormat="1" ht="38.25" hidden="1" x14ac:dyDescent="0.25">
      <c r="A133" s="1"/>
      <c r="B133" s="1"/>
      <c r="C133" s="1"/>
      <c r="D133" s="1"/>
      <c r="E133" s="1"/>
      <c r="F133" s="1"/>
      <c r="G133" s="1"/>
      <c r="I133" s="1"/>
      <c r="J133" s="1"/>
      <c r="K133" s="5" t="s">
        <v>43</v>
      </c>
      <c r="L133" s="5" t="s">
        <v>44</v>
      </c>
      <c r="M133" s="4"/>
    </row>
    <row r="134" spans="1:13" s="2" customFormat="1" ht="89.25" hidden="1" x14ac:dyDescent="0.25">
      <c r="A134" s="1"/>
      <c r="B134" s="1"/>
      <c r="C134" s="1"/>
      <c r="D134" s="1"/>
      <c r="E134" s="1"/>
      <c r="F134" s="1"/>
      <c r="G134" s="1"/>
      <c r="I134" s="1"/>
      <c r="J134" s="1"/>
      <c r="K134" s="5" t="s">
        <v>45</v>
      </c>
      <c r="L134" s="5" t="s">
        <v>46</v>
      </c>
      <c r="M134" s="4"/>
    </row>
    <row r="135" spans="1:13" hidden="1" x14ac:dyDescent="0.25">
      <c r="K135" s="35" t="s">
        <v>0</v>
      </c>
      <c r="L135" s="36"/>
      <c r="M135" s="3">
        <f>SUBTOTAL(9,M123:M134)</f>
        <v>3575000</v>
      </c>
    </row>
    <row r="136" spans="1:13" hidden="1" x14ac:dyDescent="0.25"/>
    <row r="137" spans="1:13" hidden="1" x14ac:dyDescent="0.25"/>
    <row r="138" spans="1:13" hidden="1" x14ac:dyDescent="0.25"/>
    <row r="139" spans="1:13" hidden="1" x14ac:dyDescent="0.25"/>
    <row r="140" spans="1:13" hidden="1" x14ac:dyDescent="0.25"/>
    <row r="141" spans="1:13" hidden="1" x14ac:dyDescent="0.25"/>
  </sheetData>
  <sheetProtection algorithmName="SHA-512" hashValue="rf56F1nSyWa2dkmX8QKMd6AUDpZpO+tGFhlcSMkbtwK2rZFMlZGBT8bid7+RcEd53FUIK6d+OCjfuRY1ka1ssg==" saltValue="m91PJHvxDylG2LY/qEinlQ==" spinCount="100000" sheet="1" objects="1" scenarios="1"/>
  <mergeCells count="9">
    <mergeCell ref="D122:F122"/>
    <mergeCell ref="L122:M122"/>
    <mergeCell ref="K135:L135"/>
    <mergeCell ref="A1:A2"/>
    <mergeCell ref="B1:B2"/>
    <mergeCell ref="C1:C2"/>
    <mergeCell ref="D1:D2"/>
    <mergeCell ref="E1:E2"/>
    <mergeCell ref="F1:F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5"/>
  <sheetViews>
    <sheetView zoomScaleNormal="100" workbookViewId="0">
      <pane ySplit="2" topLeftCell="A3" activePane="bottomLeft" state="frozen"/>
      <selection activeCell="P71" sqref="P71"/>
      <selection pane="bottomLeft" activeCell="K1" sqref="K1:K1048576"/>
    </sheetView>
  </sheetViews>
  <sheetFormatPr baseColWidth="10" defaultColWidth="11.42578125" defaultRowHeight="12.75" x14ac:dyDescent="0.25"/>
  <cols>
    <col min="1" max="1" width="8.28515625" style="1" customWidth="1"/>
    <col min="2" max="2" width="10.28515625" style="1" customWidth="1"/>
    <col min="3" max="4" width="24.85546875" style="1" customWidth="1"/>
    <col min="5" max="5" width="11.42578125" style="1" customWidth="1"/>
    <col min="6" max="6" width="16.5703125" style="1" customWidth="1"/>
    <col min="7" max="7" width="10.85546875" style="1" hidden="1" customWidth="1"/>
    <col min="8" max="8" width="11.42578125" style="2" customWidth="1"/>
    <col min="9" max="9" width="11.42578125" style="1" hidden="1" customWidth="1"/>
    <col min="10" max="10" width="12.7109375" style="1" bestFit="1" customWidth="1"/>
    <col min="11" max="11" width="23" style="1" hidden="1" customWidth="1"/>
    <col min="12" max="12" width="36.85546875" style="1" customWidth="1"/>
    <col min="13" max="13" width="20.85546875" style="1" customWidth="1"/>
    <col min="14" max="214" width="11.42578125" style="1"/>
    <col min="215" max="215" width="8.28515625" style="1" customWidth="1"/>
    <col min="216" max="216" width="10.28515625" style="1" customWidth="1"/>
    <col min="217" max="217" width="33.85546875" style="1" customWidth="1"/>
    <col min="218" max="220" width="11.42578125" style="1" customWidth="1"/>
    <col min="221" max="221" width="14.28515625" style="1" customWidth="1"/>
    <col min="222" max="225" width="11.42578125" style="1" customWidth="1"/>
    <col min="226" max="226" width="12.7109375" style="1" customWidth="1"/>
    <col min="227" max="227" width="11.42578125" style="1" customWidth="1"/>
    <col min="228" max="228" width="13.28515625" style="1" customWidth="1"/>
    <col min="229" max="229" width="12.140625" style="1" customWidth="1"/>
    <col min="230" max="238" width="11.42578125" style="1" customWidth="1"/>
    <col min="239" max="239" width="12.7109375" style="1" customWidth="1"/>
    <col min="240" max="240" width="11.42578125" style="1" customWidth="1"/>
    <col min="241" max="241" width="14" style="1" customWidth="1"/>
    <col min="242" max="254" width="11.42578125" style="1"/>
    <col min="255" max="255" width="6.7109375" style="1" bestFit="1" customWidth="1"/>
    <col min="256" max="256" width="11.5703125" style="1" customWidth="1"/>
    <col min="257" max="257" width="12.85546875" style="1" customWidth="1"/>
    <col min="258" max="470" width="11.42578125" style="1"/>
    <col min="471" max="471" width="8.28515625" style="1" customWidth="1"/>
    <col min="472" max="472" width="10.28515625" style="1" customWidth="1"/>
    <col min="473" max="473" width="33.85546875" style="1" customWidth="1"/>
    <col min="474" max="476" width="11.42578125" style="1" customWidth="1"/>
    <col min="477" max="477" width="14.28515625" style="1" customWidth="1"/>
    <col min="478" max="481" width="11.42578125" style="1" customWidth="1"/>
    <col min="482" max="482" width="12.7109375" style="1" customWidth="1"/>
    <col min="483" max="483" width="11.42578125" style="1" customWidth="1"/>
    <col min="484" max="484" width="13.28515625" style="1" customWidth="1"/>
    <col min="485" max="485" width="12.140625" style="1" customWidth="1"/>
    <col min="486" max="494" width="11.42578125" style="1" customWidth="1"/>
    <col min="495" max="495" width="12.7109375" style="1" customWidth="1"/>
    <col min="496" max="496" width="11.42578125" style="1" customWidth="1"/>
    <col min="497" max="497" width="14" style="1" customWidth="1"/>
    <col min="498" max="510" width="11.42578125" style="1"/>
    <col min="511" max="511" width="6.7109375" style="1" bestFit="1" customWidth="1"/>
    <col min="512" max="512" width="11.5703125" style="1" customWidth="1"/>
    <col min="513" max="513" width="12.85546875" style="1" customWidth="1"/>
    <col min="514" max="726" width="11.42578125" style="1"/>
    <col min="727" max="727" width="8.28515625" style="1" customWidth="1"/>
    <col min="728" max="728" width="10.28515625" style="1" customWidth="1"/>
    <col min="729" max="729" width="33.85546875" style="1" customWidth="1"/>
    <col min="730" max="732" width="11.42578125" style="1" customWidth="1"/>
    <col min="733" max="733" width="14.28515625" style="1" customWidth="1"/>
    <col min="734" max="737" width="11.42578125" style="1" customWidth="1"/>
    <col min="738" max="738" width="12.7109375" style="1" customWidth="1"/>
    <col min="739" max="739" width="11.42578125" style="1" customWidth="1"/>
    <col min="740" max="740" width="13.28515625" style="1" customWidth="1"/>
    <col min="741" max="741" width="12.140625" style="1" customWidth="1"/>
    <col min="742" max="750" width="11.42578125" style="1" customWidth="1"/>
    <col min="751" max="751" width="12.7109375" style="1" customWidth="1"/>
    <col min="752" max="752" width="11.42578125" style="1" customWidth="1"/>
    <col min="753" max="753" width="14" style="1" customWidth="1"/>
    <col min="754" max="766" width="11.42578125" style="1"/>
    <col min="767" max="767" width="6.7109375" style="1" bestFit="1" customWidth="1"/>
    <col min="768" max="768" width="11.5703125" style="1" customWidth="1"/>
    <col min="769" max="769" width="12.85546875" style="1" customWidth="1"/>
    <col min="770" max="982" width="11.42578125" style="1"/>
    <col min="983" max="983" width="8.28515625" style="1" customWidth="1"/>
    <col min="984" max="984" width="10.28515625" style="1" customWidth="1"/>
    <col min="985" max="985" width="33.85546875" style="1" customWidth="1"/>
    <col min="986" max="988" width="11.42578125" style="1" customWidth="1"/>
    <col min="989" max="989" width="14.28515625" style="1" customWidth="1"/>
    <col min="990" max="993" width="11.42578125" style="1" customWidth="1"/>
    <col min="994" max="994" width="12.7109375" style="1" customWidth="1"/>
    <col min="995" max="995" width="11.42578125" style="1" customWidth="1"/>
    <col min="996" max="996" width="13.28515625" style="1" customWidth="1"/>
    <col min="997" max="997" width="12.140625" style="1" customWidth="1"/>
    <col min="998" max="1006" width="11.42578125" style="1" customWidth="1"/>
    <col min="1007" max="1007" width="12.7109375" style="1" customWidth="1"/>
    <col min="1008" max="1008" width="11.42578125" style="1" customWidth="1"/>
    <col min="1009" max="1009" width="14" style="1" customWidth="1"/>
    <col min="1010" max="1022" width="11.42578125" style="1"/>
    <col min="1023" max="1023" width="6.7109375" style="1" bestFit="1" customWidth="1"/>
    <col min="1024" max="1024" width="11.5703125" style="1" customWidth="1"/>
    <col min="1025" max="1025" width="12.85546875" style="1" customWidth="1"/>
    <col min="1026" max="1238" width="11.42578125" style="1"/>
    <col min="1239" max="1239" width="8.28515625" style="1" customWidth="1"/>
    <col min="1240" max="1240" width="10.28515625" style="1" customWidth="1"/>
    <col min="1241" max="1241" width="33.85546875" style="1" customWidth="1"/>
    <col min="1242" max="1244" width="11.42578125" style="1" customWidth="1"/>
    <col min="1245" max="1245" width="14.28515625" style="1" customWidth="1"/>
    <col min="1246" max="1249" width="11.42578125" style="1" customWidth="1"/>
    <col min="1250" max="1250" width="12.7109375" style="1" customWidth="1"/>
    <col min="1251" max="1251" width="11.42578125" style="1" customWidth="1"/>
    <col min="1252" max="1252" width="13.28515625" style="1" customWidth="1"/>
    <col min="1253" max="1253" width="12.140625" style="1" customWidth="1"/>
    <col min="1254" max="1262" width="11.42578125" style="1" customWidth="1"/>
    <col min="1263" max="1263" width="12.7109375" style="1" customWidth="1"/>
    <col min="1264" max="1264" width="11.42578125" style="1" customWidth="1"/>
    <col min="1265" max="1265" width="14" style="1" customWidth="1"/>
    <col min="1266" max="1278" width="11.42578125" style="1"/>
    <col min="1279" max="1279" width="6.7109375" style="1" bestFit="1" customWidth="1"/>
    <col min="1280" max="1280" width="11.5703125" style="1" customWidth="1"/>
    <col min="1281" max="1281" width="12.85546875" style="1" customWidth="1"/>
    <col min="1282" max="1494" width="11.42578125" style="1"/>
    <col min="1495" max="1495" width="8.28515625" style="1" customWidth="1"/>
    <col min="1496" max="1496" width="10.28515625" style="1" customWidth="1"/>
    <col min="1497" max="1497" width="33.85546875" style="1" customWidth="1"/>
    <col min="1498" max="1500" width="11.42578125" style="1" customWidth="1"/>
    <col min="1501" max="1501" width="14.28515625" style="1" customWidth="1"/>
    <col min="1502" max="1505" width="11.42578125" style="1" customWidth="1"/>
    <col min="1506" max="1506" width="12.7109375" style="1" customWidth="1"/>
    <col min="1507" max="1507" width="11.42578125" style="1" customWidth="1"/>
    <col min="1508" max="1508" width="13.28515625" style="1" customWidth="1"/>
    <col min="1509" max="1509" width="12.140625" style="1" customWidth="1"/>
    <col min="1510" max="1518" width="11.42578125" style="1" customWidth="1"/>
    <col min="1519" max="1519" width="12.7109375" style="1" customWidth="1"/>
    <col min="1520" max="1520" width="11.42578125" style="1" customWidth="1"/>
    <col min="1521" max="1521" width="14" style="1" customWidth="1"/>
    <col min="1522" max="1534" width="11.42578125" style="1"/>
    <col min="1535" max="1535" width="6.7109375" style="1" bestFit="1" customWidth="1"/>
    <col min="1536" max="1536" width="11.5703125" style="1" customWidth="1"/>
    <col min="1537" max="1537" width="12.85546875" style="1" customWidth="1"/>
    <col min="1538" max="1750" width="11.42578125" style="1"/>
    <col min="1751" max="1751" width="8.28515625" style="1" customWidth="1"/>
    <col min="1752" max="1752" width="10.28515625" style="1" customWidth="1"/>
    <col min="1753" max="1753" width="33.85546875" style="1" customWidth="1"/>
    <col min="1754" max="1756" width="11.42578125" style="1" customWidth="1"/>
    <col min="1757" max="1757" width="14.28515625" style="1" customWidth="1"/>
    <col min="1758" max="1761" width="11.42578125" style="1" customWidth="1"/>
    <col min="1762" max="1762" width="12.7109375" style="1" customWidth="1"/>
    <col min="1763" max="1763" width="11.42578125" style="1" customWidth="1"/>
    <col min="1764" max="1764" width="13.28515625" style="1" customWidth="1"/>
    <col min="1765" max="1765" width="12.140625" style="1" customWidth="1"/>
    <col min="1766" max="1774" width="11.42578125" style="1" customWidth="1"/>
    <col min="1775" max="1775" width="12.7109375" style="1" customWidth="1"/>
    <col min="1776" max="1776" width="11.42578125" style="1" customWidth="1"/>
    <col min="1777" max="1777" width="14" style="1" customWidth="1"/>
    <col min="1778" max="1790" width="11.42578125" style="1"/>
    <col min="1791" max="1791" width="6.7109375" style="1" bestFit="1" customWidth="1"/>
    <col min="1792" max="1792" width="11.5703125" style="1" customWidth="1"/>
    <col min="1793" max="1793" width="12.85546875" style="1" customWidth="1"/>
    <col min="1794" max="2006" width="11.42578125" style="1"/>
    <col min="2007" max="2007" width="8.28515625" style="1" customWidth="1"/>
    <col min="2008" max="2008" width="10.28515625" style="1" customWidth="1"/>
    <col min="2009" max="2009" width="33.85546875" style="1" customWidth="1"/>
    <col min="2010" max="2012" width="11.42578125" style="1" customWidth="1"/>
    <col min="2013" max="2013" width="14.28515625" style="1" customWidth="1"/>
    <col min="2014" max="2017" width="11.42578125" style="1" customWidth="1"/>
    <col min="2018" max="2018" width="12.7109375" style="1" customWidth="1"/>
    <col min="2019" max="2019" width="11.42578125" style="1" customWidth="1"/>
    <col min="2020" max="2020" width="13.28515625" style="1" customWidth="1"/>
    <col min="2021" max="2021" width="12.140625" style="1" customWidth="1"/>
    <col min="2022" max="2030" width="11.42578125" style="1" customWidth="1"/>
    <col min="2031" max="2031" width="12.7109375" style="1" customWidth="1"/>
    <col min="2032" max="2032" width="11.42578125" style="1" customWidth="1"/>
    <col min="2033" max="2033" width="14" style="1" customWidth="1"/>
    <col min="2034" max="2046" width="11.42578125" style="1"/>
    <col min="2047" max="2047" width="6.7109375" style="1" bestFit="1" customWidth="1"/>
    <col min="2048" max="2048" width="11.5703125" style="1" customWidth="1"/>
    <col min="2049" max="2049" width="12.85546875" style="1" customWidth="1"/>
    <col min="2050" max="2262" width="11.42578125" style="1"/>
    <col min="2263" max="2263" width="8.28515625" style="1" customWidth="1"/>
    <col min="2264" max="2264" width="10.28515625" style="1" customWidth="1"/>
    <col min="2265" max="2265" width="33.85546875" style="1" customWidth="1"/>
    <col min="2266" max="2268" width="11.42578125" style="1" customWidth="1"/>
    <col min="2269" max="2269" width="14.28515625" style="1" customWidth="1"/>
    <col min="2270" max="2273" width="11.42578125" style="1" customWidth="1"/>
    <col min="2274" max="2274" width="12.7109375" style="1" customWidth="1"/>
    <col min="2275" max="2275" width="11.42578125" style="1" customWidth="1"/>
    <col min="2276" max="2276" width="13.28515625" style="1" customWidth="1"/>
    <col min="2277" max="2277" width="12.140625" style="1" customWidth="1"/>
    <col min="2278" max="2286" width="11.42578125" style="1" customWidth="1"/>
    <col min="2287" max="2287" width="12.7109375" style="1" customWidth="1"/>
    <col min="2288" max="2288" width="11.42578125" style="1" customWidth="1"/>
    <col min="2289" max="2289" width="14" style="1" customWidth="1"/>
    <col min="2290" max="2302" width="11.42578125" style="1"/>
    <col min="2303" max="2303" width="6.7109375" style="1" bestFit="1" customWidth="1"/>
    <col min="2304" max="2304" width="11.5703125" style="1" customWidth="1"/>
    <col min="2305" max="2305" width="12.85546875" style="1" customWidth="1"/>
    <col min="2306" max="2518" width="11.42578125" style="1"/>
    <col min="2519" max="2519" width="8.28515625" style="1" customWidth="1"/>
    <col min="2520" max="2520" width="10.28515625" style="1" customWidth="1"/>
    <col min="2521" max="2521" width="33.85546875" style="1" customWidth="1"/>
    <col min="2522" max="2524" width="11.42578125" style="1" customWidth="1"/>
    <col min="2525" max="2525" width="14.28515625" style="1" customWidth="1"/>
    <col min="2526" max="2529" width="11.42578125" style="1" customWidth="1"/>
    <col min="2530" max="2530" width="12.7109375" style="1" customWidth="1"/>
    <col min="2531" max="2531" width="11.42578125" style="1" customWidth="1"/>
    <col min="2532" max="2532" width="13.28515625" style="1" customWidth="1"/>
    <col min="2533" max="2533" width="12.140625" style="1" customWidth="1"/>
    <col min="2534" max="2542" width="11.42578125" style="1" customWidth="1"/>
    <col min="2543" max="2543" width="12.7109375" style="1" customWidth="1"/>
    <col min="2544" max="2544" width="11.42578125" style="1" customWidth="1"/>
    <col min="2545" max="2545" width="14" style="1" customWidth="1"/>
    <col min="2546" max="2558" width="11.42578125" style="1"/>
    <col min="2559" max="2559" width="6.7109375" style="1" bestFit="1" customWidth="1"/>
    <col min="2560" max="2560" width="11.5703125" style="1" customWidth="1"/>
    <col min="2561" max="2561" width="12.85546875" style="1" customWidth="1"/>
    <col min="2562" max="2774" width="11.42578125" style="1"/>
    <col min="2775" max="2775" width="8.28515625" style="1" customWidth="1"/>
    <col min="2776" max="2776" width="10.28515625" style="1" customWidth="1"/>
    <col min="2777" max="2777" width="33.85546875" style="1" customWidth="1"/>
    <col min="2778" max="2780" width="11.42578125" style="1" customWidth="1"/>
    <col min="2781" max="2781" width="14.28515625" style="1" customWidth="1"/>
    <col min="2782" max="2785" width="11.42578125" style="1" customWidth="1"/>
    <col min="2786" max="2786" width="12.7109375" style="1" customWidth="1"/>
    <col min="2787" max="2787" width="11.42578125" style="1" customWidth="1"/>
    <col min="2788" max="2788" width="13.28515625" style="1" customWidth="1"/>
    <col min="2789" max="2789" width="12.140625" style="1" customWidth="1"/>
    <col min="2790" max="2798" width="11.42578125" style="1" customWidth="1"/>
    <col min="2799" max="2799" width="12.7109375" style="1" customWidth="1"/>
    <col min="2800" max="2800" width="11.42578125" style="1" customWidth="1"/>
    <col min="2801" max="2801" width="14" style="1" customWidth="1"/>
    <col min="2802" max="2814" width="11.42578125" style="1"/>
    <col min="2815" max="2815" width="6.7109375" style="1" bestFit="1" customWidth="1"/>
    <col min="2816" max="2816" width="11.5703125" style="1" customWidth="1"/>
    <col min="2817" max="2817" width="12.85546875" style="1" customWidth="1"/>
    <col min="2818" max="3030" width="11.42578125" style="1"/>
    <col min="3031" max="3031" width="8.28515625" style="1" customWidth="1"/>
    <col min="3032" max="3032" width="10.28515625" style="1" customWidth="1"/>
    <col min="3033" max="3033" width="33.85546875" style="1" customWidth="1"/>
    <col min="3034" max="3036" width="11.42578125" style="1" customWidth="1"/>
    <col min="3037" max="3037" width="14.28515625" style="1" customWidth="1"/>
    <col min="3038" max="3041" width="11.42578125" style="1" customWidth="1"/>
    <col min="3042" max="3042" width="12.7109375" style="1" customWidth="1"/>
    <col min="3043" max="3043" width="11.42578125" style="1" customWidth="1"/>
    <col min="3044" max="3044" width="13.28515625" style="1" customWidth="1"/>
    <col min="3045" max="3045" width="12.140625" style="1" customWidth="1"/>
    <col min="3046" max="3054" width="11.42578125" style="1" customWidth="1"/>
    <col min="3055" max="3055" width="12.7109375" style="1" customWidth="1"/>
    <col min="3056" max="3056" width="11.42578125" style="1" customWidth="1"/>
    <col min="3057" max="3057" width="14" style="1" customWidth="1"/>
    <col min="3058" max="3070" width="11.42578125" style="1"/>
    <col min="3071" max="3071" width="6.7109375" style="1" bestFit="1" customWidth="1"/>
    <col min="3072" max="3072" width="11.5703125" style="1" customWidth="1"/>
    <col min="3073" max="3073" width="12.85546875" style="1" customWidth="1"/>
    <col min="3074" max="3286" width="11.42578125" style="1"/>
    <col min="3287" max="3287" width="8.28515625" style="1" customWidth="1"/>
    <col min="3288" max="3288" width="10.28515625" style="1" customWidth="1"/>
    <col min="3289" max="3289" width="33.85546875" style="1" customWidth="1"/>
    <col min="3290" max="3292" width="11.42578125" style="1" customWidth="1"/>
    <col min="3293" max="3293" width="14.28515625" style="1" customWidth="1"/>
    <col min="3294" max="3297" width="11.42578125" style="1" customWidth="1"/>
    <col min="3298" max="3298" width="12.7109375" style="1" customWidth="1"/>
    <col min="3299" max="3299" width="11.42578125" style="1" customWidth="1"/>
    <col min="3300" max="3300" width="13.28515625" style="1" customWidth="1"/>
    <col min="3301" max="3301" width="12.140625" style="1" customWidth="1"/>
    <col min="3302" max="3310" width="11.42578125" style="1" customWidth="1"/>
    <col min="3311" max="3311" width="12.7109375" style="1" customWidth="1"/>
    <col min="3312" max="3312" width="11.42578125" style="1" customWidth="1"/>
    <col min="3313" max="3313" width="14" style="1" customWidth="1"/>
    <col min="3314" max="3326" width="11.42578125" style="1"/>
    <col min="3327" max="3327" width="6.7109375" style="1" bestFit="1" customWidth="1"/>
    <col min="3328" max="3328" width="11.5703125" style="1" customWidth="1"/>
    <col min="3329" max="3329" width="12.85546875" style="1" customWidth="1"/>
    <col min="3330" max="3542" width="11.42578125" style="1"/>
    <col min="3543" max="3543" width="8.28515625" style="1" customWidth="1"/>
    <col min="3544" max="3544" width="10.28515625" style="1" customWidth="1"/>
    <col min="3545" max="3545" width="33.85546875" style="1" customWidth="1"/>
    <col min="3546" max="3548" width="11.42578125" style="1" customWidth="1"/>
    <col min="3549" max="3549" width="14.28515625" style="1" customWidth="1"/>
    <col min="3550" max="3553" width="11.42578125" style="1" customWidth="1"/>
    <col min="3554" max="3554" width="12.7109375" style="1" customWidth="1"/>
    <col min="3555" max="3555" width="11.42578125" style="1" customWidth="1"/>
    <col min="3556" max="3556" width="13.28515625" style="1" customWidth="1"/>
    <col min="3557" max="3557" width="12.140625" style="1" customWidth="1"/>
    <col min="3558" max="3566" width="11.42578125" style="1" customWidth="1"/>
    <col min="3567" max="3567" width="12.7109375" style="1" customWidth="1"/>
    <col min="3568" max="3568" width="11.42578125" style="1" customWidth="1"/>
    <col min="3569" max="3569" width="14" style="1" customWidth="1"/>
    <col min="3570" max="3582" width="11.42578125" style="1"/>
    <col min="3583" max="3583" width="6.7109375" style="1" bestFit="1" customWidth="1"/>
    <col min="3584" max="3584" width="11.5703125" style="1" customWidth="1"/>
    <col min="3585" max="3585" width="12.85546875" style="1" customWidth="1"/>
    <col min="3586" max="3798" width="11.42578125" style="1"/>
    <col min="3799" max="3799" width="8.28515625" style="1" customWidth="1"/>
    <col min="3800" max="3800" width="10.28515625" style="1" customWidth="1"/>
    <col min="3801" max="3801" width="33.85546875" style="1" customWidth="1"/>
    <col min="3802" max="3804" width="11.42578125" style="1" customWidth="1"/>
    <col min="3805" max="3805" width="14.28515625" style="1" customWidth="1"/>
    <col min="3806" max="3809" width="11.42578125" style="1" customWidth="1"/>
    <col min="3810" max="3810" width="12.7109375" style="1" customWidth="1"/>
    <col min="3811" max="3811" width="11.42578125" style="1" customWidth="1"/>
    <col min="3812" max="3812" width="13.28515625" style="1" customWidth="1"/>
    <col min="3813" max="3813" width="12.140625" style="1" customWidth="1"/>
    <col min="3814" max="3822" width="11.42578125" style="1" customWidth="1"/>
    <col min="3823" max="3823" width="12.7109375" style="1" customWidth="1"/>
    <col min="3824" max="3824" width="11.42578125" style="1" customWidth="1"/>
    <col min="3825" max="3825" width="14" style="1" customWidth="1"/>
    <col min="3826" max="3838" width="11.42578125" style="1"/>
    <col min="3839" max="3839" width="6.7109375" style="1" bestFit="1" customWidth="1"/>
    <col min="3840" max="3840" width="11.5703125" style="1" customWidth="1"/>
    <col min="3841" max="3841" width="12.85546875" style="1" customWidth="1"/>
    <col min="3842" max="4054" width="11.42578125" style="1"/>
    <col min="4055" max="4055" width="8.28515625" style="1" customWidth="1"/>
    <col min="4056" max="4056" width="10.28515625" style="1" customWidth="1"/>
    <col min="4057" max="4057" width="33.85546875" style="1" customWidth="1"/>
    <col min="4058" max="4060" width="11.42578125" style="1" customWidth="1"/>
    <col min="4061" max="4061" width="14.28515625" style="1" customWidth="1"/>
    <col min="4062" max="4065" width="11.42578125" style="1" customWidth="1"/>
    <col min="4066" max="4066" width="12.7109375" style="1" customWidth="1"/>
    <col min="4067" max="4067" width="11.42578125" style="1" customWidth="1"/>
    <col min="4068" max="4068" width="13.28515625" style="1" customWidth="1"/>
    <col min="4069" max="4069" width="12.140625" style="1" customWidth="1"/>
    <col min="4070" max="4078" width="11.42578125" style="1" customWidth="1"/>
    <col min="4079" max="4079" width="12.7109375" style="1" customWidth="1"/>
    <col min="4080" max="4080" width="11.42578125" style="1" customWidth="1"/>
    <col min="4081" max="4081" width="14" style="1" customWidth="1"/>
    <col min="4082" max="4094" width="11.42578125" style="1"/>
    <col min="4095" max="4095" width="6.7109375" style="1" bestFit="1" customWidth="1"/>
    <col min="4096" max="4096" width="11.5703125" style="1" customWidth="1"/>
    <col min="4097" max="4097" width="12.85546875" style="1" customWidth="1"/>
    <col min="4098" max="4310" width="11.42578125" style="1"/>
    <col min="4311" max="4311" width="8.28515625" style="1" customWidth="1"/>
    <col min="4312" max="4312" width="10.28515625" style="1" customWidth="1"/>
    <col min="4313" max="4313" width="33.85546875" style="1" customWidth="1"/>
    <col min="4314" max="4316" width="11.42578125" style="1" customWidth="1"/>
    <col min="4317" max="4317" width="14.28515625" style="1" customWidth="1"/>
    <col min="4318" max="4321" width="11.42578125" style="1" customWidth="1"/>
    <col min="4322" max="4322" width="12.7109375" style="1" customWidth="1"/>
    <col min="4323" max="4323" width="11.42578125" style="1" customWidth="1"/>
    <col min="4324" max="4324" width="13.28515625" style="1" customWidth="1"/>
    <col min="4325" max="4325" width="12.140625" style="1" customWidth="1"/>
    <col min="4326" max="4334" width="11.42578125" style="1" customWidth="1"/>
    <col min="4335" max="4335" width="12.7109375" style="1" customWidth="1"/>
    <col min="4336" max="4336" width="11.42578125" style="1" customWidth="1"/>
    <col min="4337" max="4337" width="14" style="1" customWidth="1"/>
    <col min="4338" max="4350" width="11.42578125" style="1"/>
    <col min="4351" max="4351" width="6.7109375" style="1" bestFit="1" customWidth="1"/>
    <col min="4352" max="4352" width="11.5703125" style="1" customWidth="1"/>
    <col min="4353" max="4353" width="12.85546875" style="1" customWidth="1"/>
    <col min="4354" max="4566" width="11.42578125" style="1"/>
    <col min="4567" max="4567" width="8.28515625" style="1" customWidth="1"/>
    <col min="4568" max="4568" width="10.28515625" style="1" customWidth="1"/>
    <col min="4569" max="4569" width="33.85546875" style="1" customWidth="1"/>
    <col min="4570" max="4572" width="11.42578125" style="1" customWidth="1"/>
    <col min="4573" max="4573" width="14.28515625" style="1" customWidth="1"/>
    <col min="4574" max="4577" width="11.42578125" style="1" customWidth="1"/>
    <col min="4578" max="4578" width="12.7109375" style="1" customWidth="1"/>
    <col min="4579" max="4579" width="11.42578125" style="1" customWidth="1"/>
    <col min="4580" max="4580" width="13.28515625" style="1" customWidth="1"/>
    <col min="4581" max="4581" width="12.140625" style="1" customWidth="1"/>
    <col min="4582" max="4590" width="11.42578125" style="1" customWidth="1"/>
    <col min="4591" max="4591" width="12.7109375" style="1" customWidth="1"/>
    <col min="4592" max="4592" width="11.42578125" style="1" customWidth="1"/>
    <col min="4593" max="4593" width="14" style="1" customWidth="1"/>
    <col min="4594" max="4606" width="11.42578125" style="1"/>
    <col min="4607" max="4607" width="6.7109375" style="1" bestFit="1" customWidth="1"/>
    <col min="4608" max="4608" width="11.5703125" style="1" customWidth="1"/>
    <col min="4609" max="4609" width="12.85546875" style="1" customWidth="1"/>
    <col min="4610" max="4822" width="11.42578125" style="1"/>
    <col min="4823" max="4823" width="8.28515625" style="1" customWidth="1"/>
    <col min="4824" max="4824" width="10.28515625" style="1" customWidth="1"/>
    <col min="4825" max="4825" width="33.85546875" style="1" customWidth="1"/>
    <col min="4826" max="4828" width="11.42578125" style="1" customWidth="1"/>
    <col min="4829" max="4829" width="14.28515625" style="1" customWidth="1"/>
    <col min="4830" max="4833" width="11.42578125" style="1" customWidth="1"/>
    <col min="4834" max="4834" width="12.7109375" style="1" customWidth="1"/>
    <col min="4835" max="4835" width="11.42578125" style="1" customWidth="1"/>
    <col min="4836" max="4836" width="13.28515625" style="1" customWidth="1"/>
    <col min="4837" max="4837" width="12.140625" style="1" customWidth="1"/>
    <col min="4838" max="4846" width="11.42578125" style="1" customWidth="1"/>
    <col min="4847" max="4847" width="12.7109375" style="1" customWidth="1"/>
    <col min="4848" max="4848" width="11.42578125" style="1" customWidth="1"/>
    <col min="4849" max="4849" width="14" style="1" customWidth="1"/>
    <col min="4850" max="4862" width="11.42578125" style="1"/>
    <col min="4863" max="4863" width="6.7109375" style="1" bestFit="1" customWidth="1"/>
    <col min="4864" max="4864" width="11.5703125" style="1" customWidth="1"/>
    <col min="4865" max="4865" width="12.85546875" style="1" customWidth="1"/>
    <col min="4866" max="5078" width="11.42578125" style="1"/>
    <col min="5079" max="5079" width="8.28515625" style="1" customWidth="1"/>
    <col min="5080" max="5080" width="10.28515625" style="1" customWidth="1"/>
    <col min="5081" max="5081" width="33.85546875" style="1" customWidth="1"/>
    <col min="5082" max="5084" width="11.42578125" style="1" customWidth="1"/>
    <col min="5085" max="5085" width="14.28515625" style="1" customWidth="1"/>
    <col min="5086" max="5089" width="11.42578125" style="1" customWidth="1"/>
    <col min="5090" max="5090" width="12.7109375" style="1" customWidth="1"/>
    <col min="5091" max="5091" width="11.42578125" style="1" customWidth="1"/>
    <col min="5092" max="5092" width="13.28515625" style="1" customWidth="1"/>
    <col min="5093" max="5093" width="12.140625" style="1" customWidth="1"/>
    <col min="5094" max="5102" width="11.42578125" style="1" customWidth="1"/>
    <col min="5103" max="5103" width="12.7109375" style="1" customWidth="1"/>
    <col min="5104" max="5104" width="11.42578125" style="1" customWidth="1"/>
    <col min="5105" max="5105" width="14" style="1" customWidth="1"/>
    <col min="5106" max="5118" width="11.42578125" style="1"/>
    <col min="5119" max="5119" width="6.7109375" style="1" bestFit="1" customWidth="1"/>
    <col min="5120" max="5120" width="11.5703125" style="1" customWidth="1"/>
    <col min="5121" max="5121" width="12.85546875" style="1" customWidth="1"/>
    <col min="5122" max="5334" width="11.42578125" style="1"/>
    <col min="5335" max="5335" width="8.28515625" style="1" customWidth="1"/>
    <col min="5336" max="5336" width="10.28515625" style="1" customWidth="1"/>
    <col min="5337" max="5337" width="33.85546875" style="1" customWidth="1"/>
    <col min="5338" max="5340" width="11.42578125" style="1" customWidth="1"/>
    <col min="5341" max="5341" width="14.28515625" style="1" customWidth="1"/>
    <col min="5342" max="5345" width="11.42578125" style="1" customWidth="1"/>
    <col min="5346" max="5346" width="12.7109375" style="1" customWidth="1"/>
    <col min="5347" max="5347" width="11.42578125" style="1" customWidth="1"/>
    <col min="5348" max="5348" width="13.28515625" style="1" customWidth="1"/>
    <col min="5349" max="5349" width="12.140625" style="1" customWidth="1"/>
    <col min="5350" max="5358" width="11.42578125" style="1" customWidth="1"/>
    <col min="5359" max="5359" width="12.7109375" style="1" customWidth="1"/>
    <col min="5360" max="5360" width="11.42578125" style="1" customWidth="1"/>
    <col min="5361" max="5361" width="14" style="1" customWidth="1"/>
    <col min="5362" max="5374" width="11.42578125" style="1"/>
    <col min="5375" max="5375" width="6.7109375" style="1" bestFit="1" customWidth="1"/>
    <col min="5376" max="5376" width="11.5703125" style="1" customWidth="1"/>
    <col min="5377" max="5377" width="12.85546875" style="1" customWidth="1"/>
    <col min="5378" max="5590" width="11.42578125" style="1"/>
    <col min="5591" max="5591" width="8.28515625" style="1" customWidth="1"/>
    <col min="5592" max="5592" width="10.28515625" style="1" customWidth="1"/>
    <col min="5593" max="5593" width="33.85546875" style="1" customWidth="1"/>
    <col min="5594" max="5596" width="11.42578125" style="1" customWidth="1"/>
    <col min="5597" max="5597" width="14.28515625" style="1" customWidth="1"/>
    <col min="5598" max="5601" width="11.42578125" style="1" customWidth="1"/>
    <col min="5602" max="5602" width="12.7109375" style="1" customWidth="1"/>
    <col min="5603" max="5603" width="11.42578125" style="1" customWidth="1"/>
    <col min="5604" max="5604" width="13.28515625" style="1" customWidth="1"/>
    <col min="5605" max="5605" width="12.140625" style="1" customWidth="1"/>
    <col min="5606" max="5614" width="11.42578125" style="1" customWidth="1"/>
    <col min="5615" max="5615" width="12.7109375" style="1" customWidth="1"/>
    <col min="5616" max="5616" width="11.42578125" style="1" customWidth="1"/>
    <col min="5617" max="5617" width="14" style="1" customWidth="1"/>
    <col min="5618" max="5630" width="11.42578125" style="1"/>
    <col min="5631" max="5631" width="6.7109375" style="1" bestFit="1" customWidth="1"/>
    <col min="5632" max="5632" width="11.5703125" style="1" customWidth="1"/>
    <col min="5633" max="5633" width="12.85546875" style="1" customWidth="1"/>
    <col min="5634" max="5846" width="11.42578125" style="1"/>
    <col min="5847" max="5847" width="8.28515625" style="1" customWidth="1"/>
    <col min="5848" max="5848" width="10.28515625" style="1" customWidth="1"/>
    <col min="5849" max="5849" width="33.85546875" style="1" customWidth="1"/>
    <col min="5850" max="5852" width="11.42578125" style="1" customWidth="1"/>
    <col min="5853" max="5853" width="14.28515625" style="1" customWidth="1"/>
    <col min="5854" max="5857" width="11.42578125" style="1" customWidth="1"/>
    <col min="5858" max="5858" width="12.7109375" style="1" customWidth="1"/>
    <col min="5859" max="5859" width="11.42578125" style="1" customWidth="1"/>
    <col min="5860" max="5860" width="13.28515625" style="1" customWidth="1"/>
    <col min="5861" max="5861" width="12.140625" style="1" customWidth="1"/>
    <col min="5862" max="5870" width="11.42578125" style="1" customWidth="1"/>
    <col min="5871" max="5871" width="12.7109375" style="1" customWidth="1"/>
    <col min="5872" max="5872" width="11.42578125" style="1" customWidth="1"/>
    <col min="5873" max="5873" width="14" style="1" customWidth="1"/>
    <col min="5874" max="5886" width="11.42578125" style="1"/>
    <col min="5887" max="5887" width="6.7109375" style="1" bestFit="1" customWidth="1"/>
    <col min="5888" max="5888" width="11.5703125" style="1" customWidth="1"/>
    <col min="5889" max="5889" width="12.85546875" style="1" customWidth="1"/>
    <col min="5890" max="6102" width="11.42578125" style="1"/>
    <col min="6103" max="6103" width="8.28515625" style="1" customWidth="1"/>
    <col min="6104" max="6104" width="10.28515625" style="1" customWidth="1"/>
    <col min="6105" max="6105" width="33.85546875" style="1" customWidth="1"/>
    <col min="6106" max="6108" width="11.42578125" style="1" customWidth="1"/>
    <col min="6109" max="6109" width="14.28515625" style="1" customWidth="1"/>
    <col min="6110" max="6113" width="11.42578125" style="1" customWidth="1"/>
    <col min="6114" max="6114" width="12.7109375" style="1" customWidth="1"/>
    <col min="6115" max="6115" width="11.42578125" style="1" customWidth="1"/>
    <col min="6116" max="6116" width="13.28515625" style="1" customWidth="1"/>
    <col min="6117" max="6117" width="12.140625" style="1" customWidth="1"/>
    <col min="6118" max="6126" width="11.42578125" style="1" customWidth="1"/>
    <col min="6127" max="6127" width="12.7109375" style="1" customWidth="1"/>
    <col min="6128" max="6128" width="11.42578125" style="1" customWidth="1"/>
    <col min="6129" max="6129" width="14" style="1" customWidth="1"/>
    <col min="6130" max="6142" width="11.42578125" style="1"/>
    <col min="6143" max="6143" width="6.7109375" style="1" bestFit="1" customWidth="1"/>
    <col min="6144" max="6144" width="11.5703125" style="1" customWidth="1"/>
    <col min="6145" max="6145" width="12.85546875" style="1" customWidth="1"/>
    <col min="6146" max="6358" width="11.42578125" style="1"/>
    <col min="6359" max="6359" width="8.28515625" style="1" customWidth="1"/>
    <col min="6360" max="6360" width="10.28515625" style="1" customWidth="1"/>
    <col min="6361" max="6361" width="33.85546875" style="1" customWidth="1"/>
    <col min="6362" max="6364" width="11.42578125" style="1" customWidth="1"/>
    <col min="6365" max="6365" width="14.28515625" style="1" customWidth="1"/>
    <col min="6366" max="6369" width="11.42578125" style="1" customWidth="1"/>
    <col min="6370" max="6370" width="12.7109375" style="1" customWidth="1"/>
    <col min="6371" max="6371" width="11.42578125" style="1" customWidth="1"/>
    <col min="6372" max="6372" width="13.28515625" style="1" customWidth="1"/>
    <col min="6373" max="6373" width="12.140625" style="1" customWidth="1"/>
    <col min="6374" max="6382" width="11.42578125" style="1" customWidth="1"/>
    <col min="6383" max="6383" width="12.7109375" style="1" customWidth="1"/>
    <col min="6384" max="6384" width="11.42578125" style="1" customWidth="1"/>
    <col min="6385" max="6385" width="14" style="1" customWidth="1"/>
    <col min="6386" max="6398" width="11.42578125" style="1"/>
    <col min="6399" max="6399" width="6.7109375" style="1" bestFit="1" customWidth="1"/>
    <col min="6400" max="6400" width="11.5703125" style="1" customWidth="1"/>
    <col min="6401" max="6401" width="12.85546875" style="1" customWidth="1"/>
    <col min="6402" max="6614" width="11.42578125" style="1"/>
    <col min="6615" max="6615" width="8.28515625" style="1" customWidth="1"/>
    <col min="6616" max="6616" width="10.28515625" style="1" customWidth="1"/>
    <col min="6617" max="6617" width="33.85546875" style="1" customWidth="1"/>
    <col min="6618" max="6620" width="11.42578125" style="1" customWidth="1"/>
    <col min="6621" max="6621" width="14.28515625" style="1" customWidth="1"/>
    <col min="6622" max="6625" width="11.42578125" style="1" customWidth="1"/>
    <col min="6626" max="6626" width="12.7109375" style="1" customWidth="1"/>
    <col min="6627" max="6627" width="11.42578125" style="1" customWidth="1"/>
    <col min="6628" max="6628" width="13.28515625" style="1" customWidth="1"/>
    <col min="6629" max="6629" width="12.140625" style="1" customWidth="1"/>
    <col min="6630" max="6638" width="11.42578125" style="1" customWidth="1"/>
    <col min="6639" max="6639" width="12.7109375" style="1" customWidth="1"/>
    <col min="6640" max="6640" width="11.42578125" style="1" customWidth="1"/>
    <col min="6641" max="6641" width="14" style="1" customWidth="1"/>
    <col min="6642" max="6654" width="11.42578125" style="1"/>
    <col min="6655" max="6655" width="6.7109375" style="1" bestFit="1" customWidth="1"/>
    <col min="6656" max="6656" width="11.5703125" style="1" customWidth="1"/>
    <col min="6657" max="6657" width="12.85546875" style="1" customWidth="1"/>
    <col min="6658" max="6870" width="11.42578125" style="1"/>
    <col min="6871" max="6871" width="8.28515625" style="1" customWidth="1"/>
    <col min="6872" max="6872" width="10.28515625" style="1" customWidth="1"/>
    <col min="6873" max="6873" width="33.85546875" style="1" customWidth="1"/>
    <col min="6874" max="6876" width="11.42578125" style="1" customWidth="1"/>
    <col min="6877" max="6877" width="14.28515625" style="1" customWidth="1"/>
    <col min="6878" max="6881" width="11.42578125" style="1" customWidth="1"/>
    <col min="6882" max="6882" width="12.7109375" style="1" customWidth="1"/>
    <col min="6883" max="6883" width="11.42578125" style="1" customWidth="1"/>
    <col min="6884" max="6884" width="13.28515625" style="1" customWidth="1"/>
    <col min="6885" max="6885" width="12.140625" style="1" customWidth="1"/>
    <col min="6886" max="6894" width="11.42578125" style="1" customWidth="1"/>
    <col min="6895" max="6895" width="12.7109375" style="1" customWidth="1"/>
    <col min="6896" max="6896" width="11.42578125" style="1" customWidth="1"/>
    <col min="6897" max="6897" width="14" style="1" customWidth="1"/>
    <col min="6898" max="6910" width="11.42578125" style="1"/>
    <col min="6911" max="6911" width="6.7109375" style="1" bestFit="1" customWidth="1"/>
    <col min="6912" max="6912" width="11.5703125" style="1" customWidth="1"/>
    <col min="6913" max="6913" width="12.85546875" style="1" customWidth="1"/>
    <col min="6914" max="7126" width="11.42578125" style="1"/>
    <col min="7127" max="7127" width="8.28515625" style="1" customWidth="1"/>
    <col min="7128" max="7128" width="10.28515625" style="1" customWidth="1"/>
    <col min="7129" max="7129" width="33.85546875" style="1" customWidth="1"/>
    <col min="7130" max="7132" width="11.42578125" style="1" customWidth="1"/>
    <col min="7133" max="7133" width="14.28515625" style="1" customWidth="1"/>
    <col min="7134" max="7137" width="11.42578125" style="1" customWidth="1"/>
    <col min="7138" max="7138" width="12.7109375" style="1" customWidth="1"/>
    <col min="7139" max="7139" width="11.42578125" style="1" customWidth="1"/>
    <col min="7140" max="7140" width="13.28515625" style="1" customWidth="1"/>
    <col min="7141" max="7141" width="12.140625" style="1" customWidth="1"/>
    <col min="7142" max="7150" width="11.42578125" style="1" customWidth="1"/>
    <col min="7151" max="7151" width="12.7109375" style="1" customWidth="1"/>
    <col min="7152" max="7152" width="11.42578125" style="1" customWidth="1"/>
    <col min="7153" max="7153" width="14" style="1" customWidth="1"/>
    <col min="7154" max="7166" width="11.42578125" style="1"/>
    <col min="7167" max="7167" width="6.7109375" style="1" bestFit="1" customWidth="1"/>
    <col min="7168" max="7168" width="11.5703125" style="1" customWidth="1"/>
    <col min="7169" max="7169" width="12.85546875" style="1" customWidth="1"/>
    <col min="7170" max="7382" width="11.42578125" style="1"/>
    <col min="7383" max="7383" width="8.28515625" style="1" customWidth="1"/>
    <col min="7384" max="7384" width="10.28515625" style="1" customWidth="1"/>
    <col min="7385" max="7385" width="33.85546875" style="1" customWidth="1"/>
    <col min="7386" max="7388" width="11.42578125" style="1" customWidth="1"/>
    <col min="7389" max="7389" width="14.28515625" style="1" customWidth="1"/>
    <col min="7390" max="7393" width="11.42578125" style="1" customWidth="1"/>
    <col min="7394" max="7394" width="12.7109375" style="1" customWidth="1"/>
    <col min="7395" max="7395" width="11.42578125" style="1" customWidth="1"/>
    <col min="7396" max="7396" width="13.28515625" style="1" customWidth="1"/>
    <col min="7397" max="7397" width="12.140625" style="1" customWidth="1"/>
    <col min="7398" max="7406" width="11.42578125" style="1" customWidth="1"/>
    <col min="7407" max="7407" width="12.7109375" style="1" customWidth="1"/>
    <col min="7408" max="7408" width="11.42578125" style="1" customWidth="1"/>
    <col min="7409" max="7409" width="14" style="1" customWidth="1"/>
    <col min="7410" max="7422" width="11.42578125" style="1"/>
    <col min="7423" max="7423" width="6.7109375" style="1" bestFit="1" customWidth="1"/>
    <col min="7424" max="7424" width="11.5703125" style="1" customWidth="1"/>
    <col min="7425" max="7425" width="12.85546875" style="1" customWidth="1"/>
    <col min="7426" max="7638" width="11.42578125" style="1"/>
    <col min="7639" max="7639" width="8.28515625" style="1" customWidth="1"/>
    <col min="7640" max="7640" width="10.28515625" style="1" customWidth="1"/>
    <col min="7641" max="7641" width="33.85546875" style="1" customWidth="1"/>
    <col min="7642" max="7644" width="11.42578125" style="1" customWidth="1"/>
    <col min="7645" max="7645" width="14.28515625" style="1" customWidth="1"/>
    <col min="7646" max="7649" width="11.42578125" style="1" customWidth="1"/>
    <col min="7650" max="7650" width="12.7109375" style="1" customWidth="1"/>
    <col min="7651" max="7651" width="11.42578125" style="1" customWidth="1"/>
    <col min="7652" max="7652" width="13.28515625" style="1" customWidth="1"/>
    <col min="7653" max="7653" width="12.140625" style="1" customWidth="1"/>
    <col min="7654" max="7662" width="11.42578125" style="1" customWidth="1"/>
    <col min="7663" max="7663" width="12.7109375" style="1" customWidth="1"/>
    <col min="7664" max="7664" width="11.42578125" style="1" customWidth="1"/>
    <col min="7665" max="7665" width="14" style="1" customWidth="1"/>
    <col min="7666" max="7678" width="11.42578125" style="1"/>
    <col min="7679" max="7679" width="6.7109375" style="1" bestFit="1" customWidth="1"/>
    <col min="7680" max="7680" width="11.5703125" style="1" customWidth="1"/>
    <col min="7681" max="7681" width="12.85546875" style="1" customWidth="1"/>
    <col min="7682" max="7894" width="11.42578125" style="1"/>
    <col min="7895" max="7895" width="8.28515625" style="1" customWidth="1"/>
    <col min="7896" max="7896" width="10.28515625" style="1" customWidth="1"/>
    <col min="7897" max="7897" width="33.85546875" style="1" customWidth="1"/>
    <col min="7898" max="7900" width="11.42578125" style="1" customWidth="1"/>
    <col min="7901" max="7901" width="14.28515625" style="1" customWidth="1"/>
    <col min="7902" max="7905" width="11.42578125" style="1" customWidth="1"/>
    <col min="7906" max="7906" width="12.7109375" style="1" customWidth="1"/>
    <col min="7907" max="7907" width="11.42578125" style="1" customWidth="1"/>
    <col min="7908" max="7908" width="13.28515625" style="1" customWidth="1"/>
    <col min="7909" max="7909" width="12.140625" style="1" customWidth="1"/>
    <col min="7910" max="7918" width="11.42578125" style="1" customWidth="1"/>
    <col min="7919" max="7919" width="12.7109375" style="1" customWidth="1"/>
    <col min="7920" max="7920" width="11.42578125" style="1" customWidth="1"/>
    <col min="7921" max="7921" width="14" style="1" customWidth="1"/>
    <col min="7922" max="7934" width="11.42578125" style="1"/>
    <col min="7935" max="7935" width="6.7109375" style="1" bestFit="1" customWidth="1"/>
    <col min="7936" max="7936" width="11.5703125" style="1" customWidth="1"/>
    <col min="7937" max="7937" width="12.85546875" style="1" customWidth="1"/>
    <col min="7938" max="8150" width="11.42578125" style="1"/>
    <col min="8151" max="8151" width="8.28515625" style="1" customWidth="1"/>
    <col min="8152" max="8152" width="10.28515625" style="1" customWidth="1"/>
    <col min="8153" max="8153" width="33.85546875" style="1" customWidth="1"/>
    <col min="8154" max="8156" width="11.42578125" style="1" customWidth="1"/>
    <col min="8157" max="8157" width="14.28515625" style="1" customWidth="1"/>
    <col min="8158" max="8161" width="11.42578125" style="1" customWidth="1"/>
    <col min="8162" max="8162" width="12.7109375" style="1" customWidth="1"/>
    <col min="8163" max="8163" width="11.42578125" style="1" customWidth="1"/>
    <col min="8164" max="8164" width="13.28515625" style="1" customWidth="1"/>
    <col min="8165" max="8165" width="12.140625" style="1" customWidth="1"/>
    <col min="8166" max="8174" width="11.42578125" style="1" customWidth="1"/>
    <col min="8175" max="8175" width="12.7109375" style="1" customWidth="1"/>
    <col min="8176" max="8176" width="11.42578125" style="1" customWidth="1"/>
    <col min="8177" max="8177" width="14" style="1" customWidth="1"/>
    <col min="8178" max="8190" width="11.42578125" style="1"/>
    <col min="8191" max="8191" width="6.7109375" style="1" bestFit="1" customWidth="1"/>
    <col min="8192" max="8192" width="11.5703125" style="1" customWidth="1"/>
    <col min="8193" max="8193" width="12.85546875" style="1" customWidth="1"/>
    <col min="8194" max="8406" width="11.42578125" style="1"/>
    <col min="8407" max="8407" width="8.28515625" style="1" customWidth="1"/>
    <col min="8408" max="8408" width="10.28515625" style="1" customWidth="1"/>
    <col min="8409" max="8409" width="33.85546875" style="1" customWidth="1"/>
    <col min="8410" max="8412" width="11.42578125" style="1" customWidth="1"/>
    <col min="8413" max="8413" width="14.28515625" style="1" customWidth="1"/>
    <col min="8414" max="8417" width="11.42578125" style="1" customWidth="1"/>
    <col min="8418" max="8418" width="12.7109375" style="1" customWidth="1"/>
    <col min="8419" max="8419" width="11.42578125" style="1" customWidth="1"/>
    <col min="8420" max="8420" width="13.28515625" style="1" customWidth="1"/>
    <col min="8421" max="8421" width="12.140625" style="1" customWidth="1"/>
    <col min="8422" max="8430" width="11.42578125" style="1" customWidth="1"/>
    <col min="8431" max="8431" width="12.7109375" style="1" customWidth="1"/>
    <col min="8432" max="8432" width="11.42578125" style="1" customWidth="1"/>
    <col min="8433" max="8433" width="14" style="1" customWidth="1"/>
    <col min="8434" max="8446" width="11.42578125" style="1"/>
    <col min="8447" max="8447" width="6.7109375" style="1" bestFit="1" customWidth="1"/>
    <col min="8448" max="8448" width="11.5703125" style="1" customWidth="1"/>
    <col min="8449" max="8449" width="12.85546875" style="1" customWidth="1"/>
    <col min="8450" max="8662" width="11.42578125" style="1"/>
    <col min="8663" max="8663" width="8.28515625" style="1" customWidth="1"/>
    <col min="8664" max="8664" width="10.28515625" style="1" customWidth="1"/>
    <col min="8665" max="8665" width="33.85546875" style="1" customWidth="1"/>
    <col min="8666" max="8668" width="11.42578125" style="1" customWidth="1"/>
    <col min="8669" max="8669" width="14.28515625" style="1" customWidth="1"/>
    <col min="8670" max="8673" width="11.42578125" style="1" customWidth="1"/>
    <col min="8674" max="8674" width="12.7109375" style="1" customWidth="1"/>
    <col min="8675" max="8675" width="11.42578125" style="1" customWidth="1"/>
    <col min="8676" max="8676" width="13.28515625" style="1" customWidth="1"/>
    <col min="8677" max="8677" width="12.140625" style="1" customWidth="1"/>
    <col min="8678" max="8686" width="11.42578125" style="1" customWidth="1"/>
    <col min="8687" max="8687" width="12.7109375" style="1" customWidth="1"/>
    <col min="8688" max="8688" width="11.42578125" style="1" customWidth="1"/>
    <col min="8689" max="8689" width="14" style="1" customWidth="1"/>
    <col min="8690" max="8702" width="11.42578125" style="1"/>
    <col min="8703" max="8703" width="6.7109375" style="1" bestFit="1" customWidth="1"/>
    <col min="8704" max="8704" width="11.5703125" style="1" customWidth="1"/>
    <col min="8705" max="8705" width="12.85546875" style="1" customWidth="1"/>
    <col min="8706" max="8918" width="11.42578125" style="1"/>
    <col min="8919" max="8919" width="8.28515625" style="1" customWidth="1"/>
    <col min="8920" max="8920" width="10.28515625" style="1" customWidth="1"/>
    <col min="8921" max="8921" width="33.85546875" style="1" customWidth="1"/>
    <col min="8922" max="8924" width="11.42578125" style="1" customWidth="1"/>
    <col min="8925" max="8925" width="14.28515625" style="1" customWidth="1"/>
    <col min="8926" max="8929" width="11.42578125" style="1" customWidth="1"/>
    <col min="8930" max="8930" width="12.7109375" style="1" customWidth="1"/>
    <col min="8931" max="8931" width="11.42578125" style="1" customWidth="1"/>
    <col min="8932" max="8932" width="13.28515625" style="1" customWidth="1"/>
    <col min="8933" max="8933" width="12.140625" style="1" customWidth="1"/>
    <col min="8934" max="8942" width="11.42578125" style="1" customWidth="1"/>
    <col min="8943" max="8943" width="12.7109375" style="1" customWidth="1"/>
    <col min="8944" max="8944" width="11.42578125" style="1" customWidth="1"/>
    <col min="8945" max="8945" width="14" style="1" customWidth="1"/>
    <col min="8946" max="8958" width="11.42578125" style="1"/>
    <col min="8959" max="8959" width="6.7109375" style="1" bestFit="1" customWidth="1"/>
    <col min="8960" max="8960" width="11.5703125" style="1" customWidth="1"/>
    <col min="8961" max="8961" width="12.85546875" style="1" customWidth="1"/>
    <col min="8962" max="9174" width="11.42578125" style="1"/>
    <col min="9175" max="9175" width="8.28515625" style="1" customWidth="1"/>
    <col min="9176" max="9176" width="10.28515625" style="1" customWidth="1"/>
    <col min="9177" max="9177" width="33.85546875" style="1" customWidth="1"/>
    <col min="9178" max="9180" width="11.42578125" style="1" customWidth="1"/>
    <col min="9181" max="9181" width="14.28515625" style="1" customWidth="1"/>
    <col min="9182" max="9185" width="11.42578125" style="1" customWidth="1"/>
    <col min="9186" max="9186" width="12.7109375" style="1" customWidth="1"/>
    <col min="9187" max="9187" width="11.42578125" style="1" customWidth="1"/>
    <col min="9188" max="9188" width="13.28515625" style="1" customWidth="1"/>
    <col min="9189" max="9189" width="12.140625" style="1" customWidth="1"/>
    <col min="9190" max="9198" width="11.42578125" style="1" customWidth="1"/>
    <col min="9199" max="9199" width="12.7109375" style="1" customWidth="1"/>
    <col min="9200" max="9200" width="11.42578125" style="1" customWidth="1"/>
    <col min="9201" max="9201" width="14" style="1" customWidth="1"/>
    <col min="9202" max="9214" width="11.42578125" style="1"/>
    <col min="9215" max="9215" width="6.7109375" style="1" bestFit="1" customWidth="1"/>
    <col min="9216" max="9216" width="11.5703125" style="1" customWidth="1"/>
    <col min="9217" max="9217" width="12.85546875" style="1" customWidth="1"/>
    <col min="9218" max="9430" width="11.42578125" style="1"/>
    <col min="9431" max="9431" width="8.28515625" style="1" customWidth="1"/>
    <col min="9432" max="9432" width="10.28515625" style="1" customWidth="1"/>
    <col min="9433" max="9433" width="33.85546875" style="1" customWidth="1"/>
    <col min="9434" max="9436" width="11.42578125" style="1" customWidth="1"/>
    <col min="9437" max="9437" width="14.28515625" style="1" customWidth="1"/>
    <col min="9438" max="9441" width="11.42578125" style="1" customWidth="1"/>
    <col min="9442" max="9442" width="12.7109375" style="1" customWidth="1"/>
    <col min="9443" max="9443" width="11.42578125" style="1" customWidth="1"/>
    <col min="9444" max="9444" width="13.28515625" style="1" customWidth="1"/>
    <col min="9445" max="9445" width="12.140625" style="1" customWidth="1"/>
    <col min="9446" max="9454" width="11.42578125" style="1" customWidth="1"/>
    <col min="9455" max="9455" width="12.7109375" style="1" customWidth="1"/>
    <col min="9456" max="9456" width="11.42578125" style="1" customWidth="1"/>
    <col min="9457" max="9457" width="14" style="1" customWidth="1"/>
    <col min="9458" max="9470" width="11.42578125" style="1"/>
    <col min="9471" max="9471" width="6.7109375" style="1" bestFit="1" customWidth="1"/>
    <col min="9472" max="9472" width="11.5703125" style="1" customWidth="1"/>
    <col min="9473" max="9473" width="12.85546875" style="1" customWidth="1"/>
    <col min="9474" max="9686" width="11.42578125" style="1"/>
    <col min="9687" max="9687" width="8.28515625" style="1" customWidth="1"/>
    <col min="9688" max="9688" width="10.28515625" style="1" customWidth="1"/>
    <col min="9689" max="9689" width="33.85546875" style="1" customWidth="1"/>
    <col min="9690" max="9692" width="11.42578125" style="1" customWidth="1"/>
    <col min="9693" max="9693" width="14.28515625" style="1" customWidth="1"/>
    <col min="9694" max="9697" width="11.42578125" style="1" customWidth="1"/>
    <col min="9698" max="9698" width="12.7109375" style="1" customWidth="1"/>
    <col min="9699" max="9699" width="11.42578125" style="1" customWidth="1"/>
    <col min="9700" max="9700" width="13.28515625" style="1" customWidth="1"/>
    <col min="9701" max="9701" width="12.140625" style="1" customWidth="1"/>
    <col min="9702" max="9710" width="11.42578125" style="1" customWidth="1"/>
    <col min="9711" max="9711" width="12.7109375" style="1" customWidth="1"/>
    <col min="9712" max="9712" width="11.42578125" style="1" customWidth="1"/>
    <col min="9713" max="9713" width="14" style="1" customWidth="1"/>
    <col min="9714" max="9726" width="11.42578125" style="1"/>
    <col min="9727" max="9727" width="6.7109375" style="1" bestFit="1" customWidth="1"/>
    <col min="9728" max="9728" width="11.5703125" style="1" customWidth="1"/>
    <col min="9729" max="9729" width="12.85546875" style="1" customWidth="1"/>
    <col min="9730" max="9942" width="11.42578125" style="1"/>
    <col min="9943" max="9943" width="8.28515625" style="1" customWidth="1"/>
    <col min="9944" max="9944" width="10.28515625" style="1" customWidth="1"/>
    <col min="9945" max="9945" width="33.85546875" style="1" customWidth="1"/>
    <col min="9946" max="9948" width="11.42578125" style="1" customWidth="1"/>
    <col min="9949" max="9949" width="14.28515625" style="1" customWidth="1"/>
    <col min="9950" max="9953" width="11.42578125" style="1" customWidth="1"/>
    <col min="9954" max="9954" width="12.7109375" style="1" customWidth="1"/>
    <col min="9955" max="9955" width="11.42578125" style="1" customWidth="1"/>
    <col min="9956" max="9956" width="13.28515625" style="1" customWidth="1"/>
    <col min="9957" max="9957" width="12.140625" style="1" customWidth="1"/>
    <col min="9958" max="9966" width="11.42578125" style="1" customWidth="1"/>
    <col min="9967" max="9967" width="12.7109375" style="1" customWidth="1"/>
    <col min="9968" max="9968" width="11.42578125" style="1" customWidth="1"/>
    <col min="9969" max="9969" width="14" style="1" customWidth="1"/>
    <col min="9970" max="9982" width="11.42578125" style="1"/>
    <col min="9983" max="9983" width="6.7109375" style="1" bestFit="1" customWidth="1"/>
    <col min="9984" max="9984" width="11.5703125" style="1" customWidth="1"/>
    <col min="9985" max="9985" width="12.85546875" style="1" customWidth="1"/>
    <col min="9986" max="10198" width="11.42578125" style="1"/>
    <col min="10199" max="10199" width="8.28515625" style="1" customWidth="1"/>
    <col min="10200" max="10200" width="10.28515625" style="1" customWidth="1"/>
    <col min="10201" max="10201" width="33.85546875" style="1" customWidth="1"/>
    <col min="10202" max="10204" width="11.42578125" style="1" customWidth="1"/>
    <col min="10205" max="10205" width="14.28515625" style="1" customWidth="1"/>
    <col min="10206" max="10209" width="11.42578125" style="1" customWidth="1"/>
    <col min="10210" max="10210" width="12.7109375" style="1" customWidth="1"/>
    <col min="10211" max="10211" width="11.42578125" style="1" customWidth="1"/>
    <col min="10212" max="10212" width="13.28515625" style="1" customWidth="1"/>
    <col min="10213" max="10213" width="12.140625" style="1" customWidth="1"/>
    <col min="10214" max="10222" width="11.42578125" style="1" customWidth="1"/>
    <col min="10223" max="10223" width="12.7109375" style="1" customWidth="1"/>
    <col min="10224" max="10224" width="11.42578125" style="1" customWidth="1"/>
    <col min="10225" max="10225" width="14" style="1" customWidth="1"/>
    <col min="10226" max="10238" width="11.42578125" style="1"/>
    <col min="10239" max="10239" width="6.7109375" style="1" bestFit="1" customWidth="1"/>
    <col min="10240" max="10240" width="11.5703125" style="1" customWidth="1"/>
    <col min="10241" max="10241" width="12.85546875" style="1" customWidth="1"/>
    <col min="10242" max="10454" width="11.42578125" style="1"/>
    <col min="10455" max="10455" width="8.28515625" style="1" customWidth="1"/>
    <col min="10456" max="10456" width="10.28515625" style="1" customWidth="1"/>
    <col min="10457" max="10457" width="33.85546875" style="1" customWidth="1"/>
    <col min="10458" max="10460" width="11.42578125" style="1" customWidth="1"/>
    <col min="10461" max="10461" width="14.28515625" style="1" customWidth="1"/>
    <col min="10462" max="10465" width="11.42578125" style="1" customWidth="1"/>
    <col min="10466" max="10466" width="12.7109375" style="1" customWidth="1"/>
    <col min="10467" max="10467" width="11.42578125" style="1" customWidth="1"/>
    <col min="10468" max="10468" width="13.28515625" style="1" customWidth="1"/>
    <col min="10469" max="10469" width="12.140625" style="1" customWidth="1"/>
    <col min="10470" max="10478" width="11.42578125" style="1" customWidth="1"/>
    <col min="10479" max="10479" width="12.7109375" style="1" customWidth="1"/>
    <col min="10480" max="10480" width="11.42578125" style="1" customWidth="1"/>
    <col min="10481" max="10481" width="14" style="1" customWidth="1"/>
    <col min="10482" max="10494" width="11.42578125" style="1"/>
    <col min="10495" max="10495" width="6.7109375" style="1" bestFit="1" customWidth="1"/>
    <col min="10496" max="10496" width="11.5703125" style="1" customWidth="1"/>
    <col min="10497" max="10497" width="12.85546875" style="1" customWidth="1"/>
    <col min="10498" max="10710" width="11.42578125" style="1"/>
    <col min="10711" max="10711" width="8.28515625" style="1" customWidth="1"/>
    <col min="10712" max="10712" width="10.28515625" style="1" customWidth="1"/>
    <col min="10713" max="10713" width="33.85546875" style="1" customWidth="1"/>
    <col min="10714" max="10716" width="11.42578125" style="1" customWidth="1"/>
    <col min="10717" max="10717" width="14.28515625" style="1" customWidth="1"/>
    <col min="10718" max="10721" width="11.42578125" style="1" customWidth="1"/>
    <col min="10722" max="10722" width="12.7109375" style="1" customWidth="1"/>
    <col min="10723" max="10723" width="11.42578125" style="1" customWidth="1"/>
    <col min="10724" max="10724" width="13.28515625" style="1" customWidth="1"/>
    <col min="10725" max="10725" width="12.140625" style="1" customWidth="1"/>
    <col min="10726" max="10734" width="11.42578125" style="1" customWidth="1"/>
    <col min="10735" max="10735" width="12.7109375" style="1" customWidth="1"/>
    <col min="10736" max="10736" width="11.42578125" style="1" customWidth="1"/>
    <col min="10737" max="10737" width="14" style="1" customWidth="1"/>
    <col min="10738" max="10750" width="11.42578125" style="1"/>
    <col min="10751" max="10751" width="6.7109375" style="1" bestFit="1" customWidth="1"/>
    <col min="10752" max="10752" width="11.5703125" style="1" customWidth="1"/>
    <col min="10753" max="10753" width="12.85546875" style="1" customWidth="1"/>
    <col min="10754" max="10966" width="11.42578125" style="1"/>
    <col min="10967" max="10967" width="8.28515625" style="1" customWidth="1"/>
    <col min="10968" max="10968" width="10.28515625" style="1" customWidth="1"/>
    <col min="10969" max="10969" width="33.85546875" style="1" customWidth="1"/>
    <col min="10970" max="10972" width="11.42578125" style="1" customWidth="1"/>
    <col min="10973" max="10973" width="14.28515625" style="1" customWidth="1"/>
    <col min="10974" max="10977" width="11.42578125" style="1" customWidth="1"/>
    <col min="10978" max="10978" width="12.7109375" style="1" customWidth="1"/>
    <col min="10979" max="10979" width="11.42578125" style="1" customWidth="1"/>
    <col min="10980" max="10980" width="13.28515625" style="1" customWidth="1"/>
    <col min="10981" max="10981" width="12.140625" style="1" customWidth="1"/>
    <col min="10982" max="10990" width="11.42578125" style="1" customWidth="1"/>
    <col min="10991" max="10991" width="12.7109375" style="1" customWidth="1"/>
    <col min="10992" max="10992" width="11.42578125" style="1" customWidth="1"/>
    <col min="10993" max="10993" width="14" style="1" customWidth="1"/>
    <col min="10994" max="11006" width="11.42578125" style="1"/>
    <col min="11007" max="11007" width="6.7109375" style="1" bestFit="1" customWidth="1"/>
    <col min="11008" max="11008" width="11.5703125" style="1" customWidth="1"/>
    <col min="11009" max="11009" width="12.85546875" style="1" customWidth="1"/>
    <col min="11010" max="11222" width="11.42578125" style="1"/>
    <col min="11223" max="11223" width="8.28515625" style="1" customWidth="1"/>
    <col min="11224" max="11224" width="10.28515625" style="1" customWidth="1"/>
    <col min="11225" max="11225" width="33.85546875" style="1" customWidth="1"/>
    <col min="11226" max="11228" width="11.42578125" style="1" customWidth="1"/>
    <col min="11229" max="11229" width="14.28515625" style="1" customWidth="1"/>
    <col min="11230" max="11233" width="11.42578125" style="1" customWidth="1"/>
    <col min="11234" max="11234" width="12.7109375" style="1" customWidth="1"/>
    <col min="11235" max="11235" width="11.42578125" style="1" customWidth="1"/>
    <col min="11236" max="11236" width="13.28515625" style="1" customWidth="1"/>
    <col min="11237" max="11237" width="12.140625" style="1" customWidth="1"/>
    <col min="11238" max="11246" width="11.42578125" style="1" customWidth="1"/>
    <col min="11247" max="11247" width="12.7109375" style="1" customWidth="1"/>
    <col min="11248" max="11248" width="11.42578125" style="1" customWidth="1"/>
    <col min="11249" max="11249" width="14" style="1" customWidth="1"/>
    <col min="11250" max="11262" width="11.42578125" style="1"/>
    <col min="11263" max="11263" width="6.7109375" style="1" bestFit="1" customWidth="1"/>
    <col min="11264" max="11264" width="11.5703125" style="1" customWidth="1"/>
    <col min="11265" max="11265" width="12.85546875" style="1" customWidth="1"/>
    <col min="11266" max="11478" width="11.42578125" style="1"/>
    <col min="11479" max="11479" width="8.28515625" style="1" customWidth="1"/>
    <col min="11480" max="11480" width="10.28515625" style="1" customWidth="1"/>
    <col min="11481" max="11481" width="33.85546875" style="1" customWidth="1"/>
    <col min="11482" max="11484" width="11.42578125" style="1" customWidth="1"/>
    <col min="11485" max="11485" width="14.28515625" style="1" customWidth="1"/>
    <col min="11486" max="11489" width="11.42578125" style="1" customWidth="1"/>
    <col min="11490" max="11490" width="12.7109375" style="1" customWidth="1"/>
    <col min="11491" max="11491" width="11.42578125" style="1" customWidth="1"/>
    <col min="11492" max="11492" width="13.28515625" style="1" customWidth="1"/>
    <col min="11493" max="11493" width="12.140625" style="1" customWidth="1"/>
    <col min="11494" max="11502" width="11.42578125" style="1" customWidth="1"/>
    <col min="11503" max="11503" width="12.7109375" style="1" customWidth="1"/>
    <col min="11504" max="11504" width="11.42578125" style="1" customWidth="1"/>
    <col min="11505" max="11505" width="14" style="1" customWidth="1"/>
    <col min="11506" max="11518" width="11.42578125" style="1"/>
    <col min="11519" max="11519" width="6.7109375" style="1" bestFit="1" customWidth="1"/>
    <col min="11520" max="11520" width="11.5703125" style="1" customWidth="1"/>
    <col min="11521" max="11521" width="12.85546875" style="1" customWidth="1"/>
    <col min="11522" max="11734" width="11.42578125" style="1"/>
    <col min="11735" max="11735" width="8.28515625" style="1" customWidth="1"/>
    <col min="11736" max="11736" width="10.28515625" style="1" customWidth="1"/>
    <col min="11737" max="11737" width="33.85546875" style="1" customWidth="1"/>
    <col min="11738" max="11740" width="11.42578125" style="1" customWidth="1"/>
    <col min="11741" max="11741" width="14.28515625" style="1" customWidth="1"/>
    <col min="11742" max="11745" width="11.42578125" style="1" customWidth="1"/>
    <col min="11746" max="11746" width="12.7109375" style="1" customWidth="1"/>
    <col min="11747" max="11747" width="11.42578125" style="1" customWidth="1"/>
    <col min="11748" max="11748" width="13.28515625" style="1" customWidth="1"/>
    <col min="11749" max="11749" width="12.140625" style="1" customWidth="1"/>
    <col min="11750" max="11758" width="11.42578125" style="1" customWidth="1"/>
    <col min="11759" max="11759" width="12.7109375" style="1" customWidth="1"/>
    <col min="11760" max="11760" width="11.42578125" style="1" customWidth="1"/>
    <col min="11761" max="11761" width="14" style="1" customWidth="1"/>
    <col min="11762" max="11774" width="11.42578125" style="1"/>
    <col min="11775" max="11775" width="6.7109375" style="1" bestFit="1" customWidth="1"/>
    <col min="11776" max="11776" width="11.5703125" style="1" customWidth="1"/>
    <col min="11777" max="11777" width="12.85546875" style="1" customWidth="1"/>
    <col min="11778" max="11990" width="11.42578125" style="1"/>
    <col min="11991" max="11991" width="8.28515625" style="1" customWidth="1"/>
    <col min="11992" max="11992" width="10.28515625" style="1" customWidth="1"/>
    <col min="11993" max="11993" width="33.85546875" style="1" customWidth="1"/>
    <col min="11994" max="11996" width="11.42578125" style="1" customWidth="1"/>
    <col min="11997" max="11997" width="14.28515625" style="1" customWidth="1"/>
    <col min="11998" max="12001" width="11.42578125" style="1" customWidth="1"/>
    <col min="12002" max="12002" width="12.7109375" style="1" customWidth="1"/>
    <col min="12003" max="12003" width="11.42578125" style="1" customWidth="1"/>
    <col min="12004" max="12004" width="13.28515625" style="1" customWidth="1"/>
    <col min="12005" max="12005" width="12.140625" style="1" customWidth="1"/>
    <col min="12006" max="12014" width="11.42578125" style="1" customWidth="1"/>
    <col min="12015" max="12015" width="12.7109375" style="1" customWidth="1"/>
    <col min="12016" max="12016" width="11.42578125" style="1" customWidth="1"/>
    <col min="12017" max="12017" width="14" style="1" customWidth="1"/>
    <col min="12018" max="12030" width="11.42578125" style="1"/>
    <col min="12031" max="12031" width="6.7109375" style="1" bestFit="1" customWidth="1"/>
    <col min="12032" max="12032" width="11.5703125" style="1" customWidth="1"/>
    <col min="12033" max="12033" width="12.85546875" style="1" customWidth="1"/>
    <col min="12034" max="12246" width="11.42578125" style="1"/>
    <col min="12247" max="12247" width="8.28515625" style="1" customWidth="1"/>
    <col min="12248" max="12248" width="10.28515625" style="1" customWidth="1"/>
    <col min="12249" max="12249" width="33.85546875" style="1" customWidth="1"/>
    <col min="12250" max="12252" width="11.42578125" style="1" customWidth="1"/>
    <col min="12253" max="12253" width="14.28515625" style="1" customWidth="1"/>
    <col min="12254" max="12257" width="11.42578125" style="1" customWidth="1"/>
    <col min="12258" max="12258" width="12.7109375" style="1" customWidth="1"/>
    <col min="12259" max="12259" width="11.42578125" style="1" customWidth="1"/>
    <col min="12260" max="12260" width="13.28515625" style="1" customWidth="1"/>
    <col min="12261" max="12261" width="12.140625" style="1" customWidth="1"/>
    <col min="12262" max="12270" width="11.42578125" style="1" customWidth="1"/>
    <col min="12271" max="12271" width="12.7109375" style="1" customWidth="1"/>
    <col min="12272" max="12272" width="11.42578125" style="1" customWidth="1"/>
    <col min="12273" max="12273" width="14" style="1" customWidth="1"/>
    <col min="12274" max="12286" width="11.42578125" style="1"/>
    <col min="12287" max="12287" width="6.7109375" style="1" bestFit="1" customWidth="1"/>
    <col min="12288" max="12288" width="11.5703125" style="1" customWidth="1"/>
    <col min="12289" max="12289" width="12.85546875" style="1" customWidth="1"/>
    <col min="12290" max="12502" width="11.42578125" style="1"/>
    <col min="12503" max="12503" width="8.28515625" style="1" customWidth="1"/>
    <col min="12504" max="12504" width="10.28515625" style="1" customWidth="1"/>
    <col min="12505" max="12505" width="33.85546875" style="1" customWidth="1"/>
    <col min="12506" max="12508" width="11.42578125" style="1" customWidth="1"/>
    <col min="12509" max="12509" width="14.28515625" style="1" customWidth="1"/>
    <col min="12510" max="12513" width="11.42578125" style="1" customWidth="1"/>
    <col min="12514" max="12514" width="12.7109375" style="1" customWidth="1"/>
    <col min="12515" max="12515" width="11.42578125" style="1" customWidth="1"/>
    <col min="12516" max="12516" width="13.28515625" style="1" customWidth="1"/>
    <col min="12517" max="12517" width="12.140625" style="1" customWidth="1"/>
    <col min="12518" max="12526" width="11.42578125" style="1" customWidth="1"/>
    <col min="12527" max="12527" width="12.7109375" style="1" customWidth="1"/>
    <col min="12528" max="12528" width="11.42578125" style="1" customWidth="1"/>
    <col min="12529" max="12529" width="14" style="1" customWidth="1"/>
    <col min="12530" max="12542" width="11.42578125" style="1"/>
    <col min="12543" max="12543" width="6.7109375" style="1" bestFit="1" customWidth="1"/>
    <col min="12544" max="12544" width="11.5703125" style="1" customWidth="1"/>
    <col min="12545" max="12545" width="12.85546875" style="1" customWidth="1"/>
    <col min="12546" max="12758" width="11.42578125" style="1"/>
    <col min="12759" max="12759" width="8.28515625" style="1" customWidth="1"/>
    <col min="12760" max="12760" width="10.28515625" style="1" customWidth="1"/>
    <col min="12761" max="12761" width="33.85546875" style="1" customWidth="1"/>
    <col min="12762" max="12764" width="11.42578125" style="1" customWidth="1"/>
    <col min="12765" max="12765" width="14.28515625" style="1" customWidth="1"/>
    <col min="12766" max="12769" width="11.42578125" style="1" customWidth="1"/>
    <col min="12770" max="12770" width="12.7109375" style="1" customWidth="1"/>
    <col min="12771" max="12771" width="11.42578125" style="1" customWidth="1"/>
    <col min="12772" max="12772" width="13.28515625" style="1" customWidth="1"/>
    <col min="12773" max="12773" width="12.140625" style="1" customWidth="1"/>
    <col min="12774" max="12782" width="11.42578125" style="1" customWidth="1"/>
    <col min="12783" max="12783" width="12.7109375" style="1" customWidth="1"/>
    <col min="12784" max="12784" width="11.42578125" style="1" customWidth="1"/>
    <col min="12785" max="12785" width="14" style="1" customWidth="1"/>
    <col min="12786" max="12798" width="11.42578125" style="1"/>
    <col min="12799" max="12799" width="6.7109375" style="1" bestFit="1" customWidth="1"/>
    <col min="12800" max="12800" width="11.5703125" style="1" customWidth="1"/>
    <col min="12801" max="12801" width="12.85546875" style="1" customWidth="1"/>
    <col min="12802" max="13014" width="11.42578125" style="1"/>
    <col min="13015" max="13015" width="8.28515625" style="1" customWidth="1"/>
    <col min="13016" max="13016" width="10.28515625" style="1" customWidth="1"/>
    <col min="13017" max="13017" width="33.85546875" style="1" customWidth="1"/>
    <col min="13018" max="13020" width="11.42578125" style="1" customWidth="1"/>
    <col min="13021" max="13021" width="14.28515625" style="1" customWidth="1"/>
    <col min="13022" max="13025" width="11.42578125" style="1" customWidth="1"/>
    <col min="13026" max="13026" width="12.7109375" style="1" customWidth="1"/>
    <col min="13027" max="13027" width="11.42578125" style="1" customWidth="1"/>
    <col min="13028" max="13028" width="13.28515625" style="1" customWidth="1"/>
    <col min="13029" max="13029" width="12.140625" style="1" customWidth="1"/>
    <col min="13030" max="13038" width="11.42578125" style="1" customWidth="1"/>
    <col min="13039" max="13039" width="12.7109375" style="1" customWidth="1"/>
    <col min="13040" max="13040" width="11.42578125" style="1" customWidth="1"/>
    <col min="13041" max="13041" width="14" style="1" customWidth="1"/>
    <col min="13042" max="13054" width="11.42578125" style="1"/>
    <col min="13055" max="13055" width="6.7109375" style="1" bestFit="1" customWidth="1"/>
    <col min="13056" max="13056" width="11.5703125" style="1" customWidth="1"/>
    <col min="13057" max="13057" width="12.85546875" style="1" customWidth="1"/>
    <col min="13058" max="13270" width="11.42578125" style="1"/>
    <col min="13271" max="13271" width="8.28515625" style="1" customWidth="1"/>
    <col min="13272" max="13272" width="10.28515625" style="1" customWidth="1"/>
    <col min="13273" max="13273" width="33.85546875" style="1" customWidth="1"/>
    <col min="13274" max="13276" width="11.42578125" style="1" customWidth="1"/>
    <col min="13277" max="13277" width="14.28515625" style="1" customWidth="1"/>
    <col min="13278" max="13281" width="11.42578125" style="1" customWidth="1"/>
    <col min="13282" max="13282" width="12.7109375" style="1" customWidth="1"/>
    <col min="13283" max="13283" width="11.42578125" style="1" customWidth="1"/>
    <col min="13284" max="13284" width="13.28515625" style="1" customWidth="1"/>
    <col min="13285" max="13285" width="12.140625" style="1" customWidth="1"/>
    <col min="13286" max="13294" width="11.42578125" style="1" customWidth="1"/>
    <col min="13295" max="13295" width="12.7109375" style="1" customWidth="1"/>
    <col min="13296" max="13296" width="11.42578125" style="1" customWidth="1"/>
    <col min="13297" max="13297" width="14" style="1" customWidth="1"/>
    <col min="13298" max="13310" width="11.42578125" style="1"/>
    <col min="13311" max="13311" width="6.7109375" style="1" bestFit="1" customWidth="1"/>
    <col min="13312" max="13312" width="11.5703125" style="1" customWidth="1"/>
    <col min="13313" max="13313" width="12.85546875" style="1" customWidth="1"/>
    <col min="13314" max="13526" width="11.42578125" style="1"/>
    <col min="13527" max="13527" width="8.28515625" style="1" customWidth="1"/>
    <col min="13528" max="13528" width="10.28515625" style="1" customWidth="1"/>
    <col min="13529" max="13529" width="33.85546875" style="1" customWidth="1"/>
    <col min="13530" max="13532" width="11.42578125" style="1" customWidth="1"/>
    <col min="13533" max="13533" width="14.28515625" style="1" customWidth="1"/>
    <col min="13534" max="13537" width="11.42578125" style="1" customWidth="1"/>
    <col min="13538" max="13538" width="12.7109375" style="1" customWidth="1"/>
    <col min="13539" max="13539" width="11.42578125" style="1" customWidth="1"/>
    <col min="13540" max="13540" width="13.28515625" style="1" customWidth="1"/>
    <col min="13541" max="13541" width="12.140625" style="1" customWidth="1"/>
    <col min="13542" max="13550" width="11.42578125" style="1" customWidth="1"/>
    <col min="13551" max="13551" width="12.7109375" style="1" customWidth="1"/>
    <col min="13552" max="13552" width="11.42578125" style="1" customWidth="1"/>
    <col min="13553" max="13553" width="14" style="1" customWidth="1"/>
    <col min="13554" max="13566" width="11.42578125" style="1"/>
    <col min="13567" max="13567" width="6.7109375" style="1" bestFit="1" customWidth="1"/>
    <col min="13568" max="13568" width="11.5703125" style="1" customWidth="1"/>
    <col min="13569" max="13569" width="12.85546875" style="1" customWidth="1"/>
    <col min="13570" max="13782" width="11.42578125" style="1"/>
    <col min="13783" max="13783" width="8.28515625" style="1" customWidth="1"/>
    <col min="13784" max="13784" width="10.28515625" style="1" customWidth="1"/>
    <col min="13785" max="13785" width="33.85546875" style="1" customWidth="1"/>
    <col min="13786" max="13788" width="11.42578125" style="1" customWidth="1"/>
    <col min="13789" max="13789" width="14.28515625" style="1" customWidth="1"/>
    <col min="13790" max="13793" width="11.42578125" style="1" customWidth="1"/>
    <col min="13794" max="13794" width="12.7109375" style="1" customWidth="1"/>
    <col min="13795" max="13795" width="11.42578125" style="1" customWidth="1"/>
    <col min="13796" max="13796" width="13.28515625" style="1" customWidth="1"/>
    <col min="13797" max="13797" width="12.140625" style="1" customWidth="1"/>
    <col min="13798" max="13806" width="11.42578125" style="1" customWidth="1"/>
    <col min="13807" max="13807" width="12.7109375" style="1" customWidth="1"/>
    <col min="13808" max="13808" width="11.42578125" style="1" customWidth="1"/>
    <col min="13809" max="13809" width="14" style="1" customWidth="1"/>
    <col min="13810" max="13822" width="11.42578125" style="1"/>
    <col min="13823" max="13823" width="6.7109375" style="1" bestFit="1" customWidth="1"/>
    <col min="13824" max="13824" width="11.5703125" style="1" customWidth="1"/>
    <col min="13825" max="13825" width="12.85546875" style="1" customWidth="1"/>
    <col min="13826" max="14038" width="11.42578125" style="1"/>
    <col min="14039" max="14039" width="8.28515625" style="1" customWidth="1"/>
    <col min="14040" max="14040" width="10.28515625" style="1" customWidth="1"/>
    <col min="14041" max="14041" width="33.85546875" style="1" customWidth="1"/>
    <col min="14042" max="14044" width="11.42578125" style="1" customWidth="1"/>
    <col min="14045" max="14045" width="14.28515625" style="1" customWidth="1"/>
    <col min="14046" max="14049" width="11.42578125" style="1" customWidth="1"/>
    <col min="14050" max="14050" width="12.7109375" style="1" customWidth="1"/>
    <col min="14051" max="14051" width="11.42578125" style="1" customWidth="1"/>
    <col min="14052" max="14052" width="13.28515625" style="1" customWidth="1"/>
    <col min="14053" max="14053" width="12.140625" style="1" customWidth="1"/>
    <col min="14054" max="14062" width="11.42578125" style="1" customWidth="1"/>
    <col min="14063" max="14063" width="12.7109375" style="1" customWidth="1"/>
    <col min="14064" max="14064" width="11.42578125" style="1" customWidth="1"/>
    <col min="14065" max="14065" width="14" style="1" customWidth="1"/>
    <col min="14066" max="14078" width="11.42578125" style="1"/>
    <col min="14079" max="14079" width="6.7109375" style="1" bestFit="1" customWidth="1"/>
    <col min="14080" max="14080" width="11.5703125" style="1" customWidth="1"/>
    <col min="14081" max="14081" width="12.85546875" style="1" customWidth="1"/>
    <col min="14082" max="14294" width="11.42578125" style="1"/>
    <col min="14295" max="14295" width="8.28515625" style="1" customWidth="1"/>
    <col min="14296" max="14296" width="10.28515625" style="1" customWidth="1"/>
    <col min="14297" max="14297" width="33.85546875" style="1" customWidth="1"/>
    <col min="14298" max="14300" width="11.42578125" style="1" customWidth="1"/>
    <col min="14301" max="14301" width="14.28515625" style="1" customWidth="1"/>
    <col min="14302" max="14305" width="11.42578125" style="1" customWidth="1"/>
    <col min="14306" max="14306" width="12.7109375" style="1" customWidth="1"/>
    <col min="14307" max="14307" width="11.42578125" style="1" customWidth="1"/>
    <col min="14308" max="14308" width="13.28515625" style="1" customWidth="1"/>
    <col min="14309" max="14309" width="12.140625" style="1" customWidth="1"/>
    <col min="14310" max="14318" width="11.42578125" style="1" customWidth="1"/>
    <col min="14319" max="14319" width="12.7109375" style="1" customWidth="1"/>
    <col min="14320" max="14320" width="11.42578125" style="1" customWidth="1"/>
    <col min="14321" max="14321" width="14" style="1" customWidth="1"/>
    <col min="14322" max="14334" width="11.42578125" style="1"/>
    <col min="14335" max="14335" width="6.7109375" style="1" bestFit="1" customWidth="1"/>
    <col min="14336" max="14336" width="11.5703125" style="1" customWidth="1"/>
    <col min="14337" max="14337" width="12.85546875" style="1" customWidth="1"/>
    <col min="14338" max="14550" width="11.42578125" style="1"/>
    <col min="14551" max="14551" width="8.28515625" style="1" customWidth="1"/>
    <col min="14552" max="14552" width="10.28515625" style="1" customWidth="1"/>
    <col min="14553" max="14553" width="33.85546875" style="1" customWidth="1"/>
    <col min="14554" max="14556" width="11.42578125" style="1" customWidth="1"/>
    <col min="14557" max="14557" width="14.28515625" style="1" customWidth="1"/>
    <col min="14558" max="14561" width="11.42578125" style="1" customWidth="1"/>
    <col min="14562" max="14562" width="12.7109375" style="1" customWidth="1"/>
    <col min="14563" max="14563" width="11.42578125" style="1" customWidth="1"/>
    <col min="14564" max="14564" width="13.28515625" style="1" customWidth="1"/>
    <col min="14565" max="14565" width="12.140625" style="1" customWidth="1"/>
    <col min="14566" max="14574" width="11.42578125" style="1" customWidth="1"/>
    <col min="14575" max="14575" width="12.7109375" style="1" customWidth="1"/>
    <col min="14576" max="14576" width="11.42578125" style="1" customWidth="1"/>
    <col min="14577" max="14577" width="14" style="1" customWidth="1"/>
    <col min="14578" max="14590" width="11.42578125" style="1"/>
    <col min="14591" max="14591" width="6.7109375" style="1" bestFit="1" customWidth="1"/>
    <col min="14592" max="14592" width="11.5703125" style="1" customWidth="1"/>
    <col min="14593" max="14593" width="12.85546875" style="1" customWidth="1"/>
    <col min="14594" max="14806" width="11.42578125" style="1"/>
    <col min="14807" max="14807" width="8.28515625" style="1" customWidth="1"/>
    <col min="14808" max="14808" width="10.28515625" style="1" customWidth="1"/>
    <col min="14809" max="14809" width="33.85546875" style="1" customWidth="1"/>
    <col min="14810" max="14812" width="11.42578125" style="1" customWidth="1"/>
    <col min="14813" max="14813" width="14.28515625" style="1" customWidth="1"/>
    <col min="14814" max="14817" width="11.42578125" style="1" customWidth="1"/>
    <col min="14818" max="14818" width="12.7109375" style="1" customWidth="1"/>
    <col min="14819" max="14819" width="11.42578125" style="1" customWidth="1"/>
    <col min="14820" max="14820" width="13.28515625" style="1" customWidth="1"/>
    <col min="14821" max="14821" width="12.140625" style="1" customWidth="1"/>
    <col min="14822" max="14830" width="11.42578125" style="1" customWidth="1"/>
    <col min="14831" max="14831" width="12.7109375" style="1" customWidth="1"/>
    <col min="14832" max="14832" width="11.42578125" style="1" customWidth="1"/>
    <col min="14833" max="14833" width="14" style="1" customWidth="1"/>
    <col min="14834" max="14846" width="11.42578125" style="1"/>
    <col min="14847" max="14847" width="6.7109375" style="1" bestFit="1" customWidth="1"/>
    <col min="14848" max="14848" width="11.5703125" style="1" customWidth="1"/>
    <col min="14849" max="14849" width="12.85546875" style="1" customWidth="1"/>
    <col min="14850" max="15062" width="11.42578125" style="1"/>
    <col min="15063" max="15063" width="8.28515625" style="1" customWidth="1"/>
    <col min="15064" max="15064" width="10.28515625" style="1" customWidth="1"/>
    <col min="15065" max="15065" width="33.85546875" style="1" customWidth="1"/>
    <col min="15066" max="15068" width="11.42578125" style="1" customWidth="1"/>
    <col min="15069" max="15069" width="14.28515625" style="1" customWidth="1"/>
    <col min="15070" max="15073" width="11.42578125" style="1" customWidth="1"/>
    <col min="15074" max="15074" width="12.7109375" style="1" customWidth="1"/>
    <col min="15075" max="15075" width="11.42578125" style="1" customWidth="1"/>
    <col min="15076" max="15076" width="13.28515625" style="1" customWidth="1"/>
    <col min="15077" max="15077" width="12.140625" style="1" customWidth="1"/>
    <col min="15078" max="15086" width="11.42578125" style="1" customWidth="1"/>
    <col min="15087" max="15087" width="12.7109375" style="1" customWidth="1"/>
    <col min="15088" max="15088" width="11.42578125" style="1" customWidth="1"/>
    <col min="15089" max="15089" width="14" style="1" customWidth="1"/>
    <col min="15090" max="15102" width="11.42578125" style="1"/>
    <col min="15103" max="15103" width="6.7109375" style="1" bestFit="1" customWidth="1"/>
    <col min="15104" max="15104" width="11.5703125" style="1" customWidth="1"/>
    <col min="15105" max="15105" width="12.85546875" style="1" customWidth="1"/>
    <col min="15106" max="15318" width="11.42578125" style="1"/>
    <col min="15319" max="15319" width="8.28515625" style="1" customWidth="1"/>
    <col min="15320" max="15320" width="10.28515625" style="1" customWidth="1"/>
    <col min="15321" max="15321" width="33.85546875" style="1" customWidth="1"/>
    <col min="15322" max="15324" width="11.42578125" style="1" customWidth="1"/>
    <col min="15325" max="15325" width="14.28515625" style="1" customWidth="1"/>
    <col min="15326" max="15329" width="11.42578125" style="1" customWidth="1"/>
    <col min="15330" max="15330" width="12.7109375" style="1" customWidth="1"/>
    <col min="15331" max="15331" width="11.42578125" style="1" customWidth="1"/>
    <col min="15332" max="15332" width="13.28515625" style="1" customWidth="1"/>
    <col min="15333" max="15333" width="12.140625" style="1" customWidth="1"/>
    <col min="15334" max="15342" width="11.42578125" style="1" customWidth="1"/>
    <col min="15343" max="15343" width="12.7109375" style="1" customWidth="1"/>
    <col min="15344" max="15344" width="11.42578125" style="1" customWidth="1"/>
    <col min="15345" max="15345" width="14" style="1" customWidth="1"/>
    <col min="15346" max="15358" width="11.42578125" style="1"/>
    <col min="15359" max="15359" width="6.7109375" style="1" bestFit="1" customWidth="1"/>
    <col min="15360" max="15360" width="11.5703125" style="1" customWidth="1"/>
    <col min="15361" max="15361" width="12.85546875" style="1" customWidth="1"/>
    <col min="15362" max="15574" width="11.42578125" style="1"/>
    <col min="15575" max="15575" width="8.28515625" style="1" customWidth="1"/>
    <col min="15576" max="15576" width="10.28515625" style="1" customWidth="1"/>
    <col min="15577" max="15577" width="33.85546875" style="1" customWidth="1"/>
    <col min="15578" max="15580" width="11.42578125" style="1" customWidth="1"/>
    <col min="15581" max="15581" width="14.28515625" style="1" customWidth="1"/>
    <col min="15582" max="15585" width="11.42578125" style="1" customWidth="1"/>
    <col min="15586" max="15586" width="12.7109375" style="1" customWidth="1"/>
    <col min="15587" max="15587" width="11.42578125" style="1" customWidth="1"/>
    <col min="15588" max="15588" width="13.28515625" style="1" customWidth="1"/>
    <col min="15589" max="15589" width="12.140625" style="1" customWidth="1"/>
    <col min="15590" max="15598" width="11.42578125" style="1" customWidth="1"/>
    <col min="15599" max="15599" width="12.7109375" style="1" customWidth="1"/>
    <col min="15600" max="15600" width="11.42578125" style="1" customWidth="1"/>
    <col min="15601" max="15601" width="14" style="1" customWidth="1"/>
    <col min="15602" max="15614" width="11.42578125" style="1"/>
    <col min="15615" max="15615" width="6.7109375" style="1" bestFit="1" customWidth="1"/>
    <col min="15616" max="15616" width="11.5703125" style="1" customWidth="1"/>
    <col min="15617" max="15617" width="12.85546875" style="1" customWidth="1"/>
    <col min="15618" max="15830" width="11.42578125" style="1"/>
    <col min="15831" max="15831" width="8.28515625" style="1" customWidth="1"/>
    <col min="15832" max="15832" width="10.28515625" style="1" customWidth="1"/>
    <col min="15833" max="15833" width="33.85546875" style="1" customWidth="1"/>
    <col min="15834" max="15836" width="11.42578125" style="1" customWidth="1"/>
    <col min="15837" max="15837" width="14.28515625" style="1" customWidth="1"/>
    <col min="15838" max="15841" width="11.42578125" style="1" customWidth="1"/>
    <col min="15842" max="15842" width="12.7109375" style="1" customWidth="1"/>
    <col min="15843" max="15843" width="11.42578125" style="1" customWidth="1"/>
    <col min="15844" max="15844" width="13.28515625" style="1" customWidth="1"/>
    <col min="15845" max="15845" width="12.140625" style="1" customWidth="1"/>
    <col min="15846" max="15854" width="11.42578125" style="1" customWidth="1"/>
    <col min="15855" max="15855" width="12.7109375" style="1" customWidth="1"/>
    <col min="15856" max="15856" width="11.42578125" style="1" customWidth="1"/>
    <col min="15857" max="15857" width="14" style="1" customWidth="1"/>
    <col min="15858" max="15870" width="11.42578125" style="1"/>
    <col min="15871" max="15871" width="6.7109375" style="1" bestFit="1" customWidth="1"/>
    <col min="15872" max="15872" width="11.5703125" style="1" customWidth="1"/>
    <col min="15873" max="15873" width="12.85546875" style="1" customWidth="1"/>
    <col min="15874" max="16086" width="11.42578125" style="1"/>
    <col min="16087" max="16087" width="8.28515625" style="1" customWidth="1"/>
    <col min="16088" max="16088" width="10.28515625" style="1" customWidth="1"/>
    <col min="16089" max="16089" width="33.85546875" style="1" customWidth="1"/>
    <col min="16090" max="16092" width="11.42578125" style="1" customWidth="1"/>
    <col min="16093" max="16093" width="14.28515625" style="1" customWidth="1"/>
    <col min="16094" max="16097" width="11.42578125" style="1" customWidth="1"/>
    <col min="16098" max="16098" width="12.7109375" style="1" customWidth="1"/>
    <col min="16099" max="16099" width="11.42578125" style="1" customWidth="1"/>
    <col min="16100" max="16100" width="13.28515625" style="1" customWidth="1"/>
    <col min="16101" max="16101" width="12.140625" style="1" customWidth="1"/>
    <col min="16102" max="16110" width="11.42578125" style="1" customWidth="1"/>
    <col min="16111" max="16111" width="12.7109375" style="1" customWidth="1"/>
    <col min="16112" max="16112" width="11.42578125" style="1" customWidth="1"/>
    <col min="16113" max="16113" width="14" style="1" customWidth="1"/>
    <col min="16114" max="16126" width="11.42578125" style="1"/>
    <col min="16127" max="16127" width="6.7109375" style="1" bestFit="1" customWidth="1"/>
    <col min="16128" max="16128" width="11.5703125" style="1" customWidth="1"/>
    <col min="16129" max="16129" width="12.85546875" style="1" customWidth="1"/>
    <col min="16130" max="16384" width="11.42578125" style="1"/>
  </cols>
  <sheetData>
    <row r="1" spans="1:14" ht="17.25" customHeight="1" x14ac:dyDescent="0.25">
      <c r="A1" s="37" t="s">
        <v>26</v>
      </c>
      <c r="B1" s="37" t="s">
        <v>25</v>
      </c>
      <c r="C1" s="37" t="s">
        <v>24</v>
      </c>
      <c r="D1" s="39" t="s">
        <v>23</v>
      </c>
      <c r="E1" s="38" t="s">
        <v>22</v>
      </c>
      <c r="F1" s="38" t="s">
        <v>21</v>
      </c>
      <c r="G1" s="27"/>
      <c r="H1" s="26" t="s">
        <v>14</v>
      </c>
      <c r="I1" s="29"/>
      <c r="J1" s="28"/>
      <c r="K1" s="24"/>
    </row>
    <row r="2" spans="1:14" ht="49.5" customHeight="1" x14ac:dyDescent="0.25">
      <c r="A2" s="37"/>
      <c r="B2" s="37"/>
      <c r="C2" s="37"/>
      <c r="D2" s="40"/>
      <c r="E2" s="38"/>
      <c r="F2" s="38"/>
      <c r="G2" s="24" t="s">
        <v>20</v>
      </c>
      <c r="H2" s="26" t="s">
        <v>19</v>
      </c>
      <c r="I2" s="25" t="s">
        <v>18</v>
      </c>
      <c r="J2" s="24" t="s">
        <v>17</v>
      </c>
      <c r="K2" s="24" t="s">
        <v>16</v>
      </c>
    </row>
    <row r="3" spans="1:14" ht="38.25" x14ac:dyDescent="0.25">
      <c r="A3" s="23">
        <v>1</v>
      </c>
      <c r="B3" s="30">
        <v>47121800</v>
      </c>
      <c r="C3" s="31" t="s">
        <v>346</v>
      </c>
      <c r="D3" s="32" t="s">
        <v>371</v>
      </c>
      <c r="E3" s="30" t="s">
        <v>27</v>
      </c>
      <c r="F3" s="30" t="s">
        <v>27</v>
      </c>
      <c r="G3" s="22">
        <v>1</v>
      </c>
      <c r="H3" s="21">
        <f t="shared" ref="H3:H15" si="0">SUM(G3:G3)</f>
        <v>1</v>
      </c>
      <c r="I3" s="20">
        <v>22500</v>
      </c>
      <c r="J3" s="15">
        <f t="shared" ref="J3:J24" si="1">+TRUNC(I3*$F$33)</f>
        <v>22230</v>
      </c>
      <c r="K3" s="19">
        <f t="shared" ref="K3:K15" si="2">+H3*J3</f>
        <v>22230</v>
      </c>
      <c r="N3" s="18"/>
    </row>
    <row r="4" spans="1:14" ht="102" x14ac:dyDescent="0.25">
      <c r="A4" s="23">
        <v>2</v>
      </c>
      <c r="B4" s="30">
        <v>48101900</v>
      </c>
      <c r="C4" s="31" t="s">
        <v>347</v>
      </c>
      <c r="D4" s="32" t="s">
        <v>372</v>
      </c>
      <c r="E4" s="30" t="s">
        <v>27</v>
      </c>
      <c r="F4" s="30" t="s">
        <v>27</v>
      </c>
      <c r="G4" s="22">
        <v>1</v>
      </c>
      <c r="H4" s="21">
        <f t="shared" si="0"/>
        <v>1</v>
      </c>
      <c r="I4" s="20">
        <v>63800</v>
      </c>
      <c r="J4" s="15">
        <f t="shared" si="1"/>
        <v>63034</v>
      </c>
      <c r="K4" s="19">
        <f t="shared" si="2"/>
        <v>63034</v>
      </c>
      <c r="N4" s="18"/>
    </row>
    <row r="5" spans="1:14" ht="63.75" x14ac:dyDescent="0.25">
      <c r="A5" s="23">
        <v>3</v>
      </c>
      <c r="B5" s="30">
        <v>48101900</v>
      </c>
      <c r="C5" s="31" t="s">
        <v>348</v>
      </c>
      <c r="D5" s="32" t="s">
        <v>373</v>
      </c>
      <c r="E5" s="30" t="s">
        <v>27</v>
      </c>
      <c r="F5" s="30" t="s">
        <v>27</v>
      </c>
      <c r="G5" s="22">
        <v>1</v>
      </c>
      <c r="H5" s="21">
        <f t="shared" si="0"/>
        <v>1</v>
      </c>
      <c r="I5" s="20">
        <v>25000</v>
      </c>
      <c r="J5" s="15">
        <f t="shared" si="1"/>
        <v>24700</v>
      </c>
      <c r="K5" s="19">
        <f t="shared" si="2"/>
        <v>24700</v>
      </c>
      <c r="N5" s="18"/>
    </row>
    <row r="6" spans="1:14" ht="63.75" x14ac:dyDescent="0.25">
      <c r="A6" s="23">
        <v>4</v>
      </c>
      <c r="B6" s="30">
        <v>48101900</v>
      </c>
      <c r="C6" s="31" t="s">
        <v>349</v>
      </c>
      <c r="D6" s="32" t="s">
        <v>374</v>
      </c>
      <c r="E6" s="30" t="s">
        <v>27</v>
      </c>
      <c r="F6" s="30" t="s">
        <v>27</v>
      </c>
      <c r="G6" s="22">
        <v>1</v>
      </c>
      <c r="H6" s="21">
        <f t="shared" si="0"/>
        <v>1</v>
      </c>
      <c r="I6" s="20">
        <v>34500</v>
      </c>
      <c r="J6" s="15">
        <f t="shared" si="1"/>
        <v>34086</v>
      </c>
      <c r="K6" s="19">
        <f t="shared" si="2"/>
        <v>34086</v>
      </c>
      <c r="N6" s="18"/>
    </row>
    <row r="7" spans="1:14" ht="102" x14ac:dyDescent="0.25">
      <c r="A7" s="23">
        <v>5</v>
      </c>
      <c r="B7" s="30">
        <v>48101900</v>
      </c>
      <c r="C7" s="31" t="s">
        <v>350</v>
      </c>
      <c r="D7" s="32" t="s">
        <v>375</v>
      </c>
      <c r="E7" s="30" t="s">
        <v>27</v>
      </c>
      <c r="F7" s="30" t="s">
        <v>27</v>
      </c>
      <c r="G7" s="22">
        <v>1</v>
      </c>
      <c r="H7" s="21">
        <f t="shared" si="0"/>
        <v>1</v>
      </c>
      <c r="I7" s="20">
        <v>41450</v>
      </c>
      <c r="J7" s="15">
        <f t="shared" si="1"/>
        <v>40952</v>
      </c>
      <c r="K7" s="19">
        <f t="shared" si="2"/>
        <v>40952</v>
      </c>
      <c r="N7" s="18"/>
    </row>
    <row r="8" spans="1:14" ht="102" x14ac:dyDescent="0.25">
      <c r="A8" s="23">
        <v>6</v>
      </c>
      <c r="B8" s="30">
        <v>48101900</v>
      </c>
      <c r="C8" s="31" t="s">
        <v>351</v>
      </c>
      <c r="D8" s="32" t="s">
        <v>376</v>
      </c>
      <c r="E8" s="30" t="s">
        <v>27</v>
      </c>
      <c r="F8" s="30" t="s">
        <v>27</v>
      </c>
      <c r="G8" s="22">
        <v>1</v>
      </c>
      <c r="H8" s="21">
        <f t="shared" si="0"/>
        <v>1</v>
      </c>
      <c r="I8" s="20">
        <v>40070</v>
      </c>
      <c r="J8" s="15">
        <f t="shared" si="1"/>
        <v>39589</v>
      </c>
      <c r="K8" s="19">
        <f t="shared" si="2"/>
        <v>39589</v>
      </c>
      <c r="N8" s="18"/>
    </row>
    <row r="9" spans="1:14" ht="102" x14ac:dyDescent="0.25">
      <c r="A9" s="23">
        <v>7</v>
      </c>
      <c r="B9" s="30">
        <v>48101900</v>
      </c>
      <c r="C9" s="31" t="s">
        <v>352</v>
      </c>
      <c r="D9" s="32" t="s">
        <v>377</v>
      </c>
      <c r="E9" s="30" t="s">
        <v>27</v>
      </c>
      <c r="F9" s="30" t="s">
        <v>27</v>
      </c>
      <c r="G9" s="22">
        <v>1</v>
      </c>
      <c r="H9" s="21">
        <f t="shared" si="0"/>
        <v>1</v>
      </c>
      <c r="I9" s="20">
        <v>24617</v>
      </c>
      <c r="J9" s="15">
        <f t="shared" si="1"/>
        <v>24321</v>
      </c>
      <c r="K9" s="19">
        <f t="shared" si="2"/>
        <v>24321</v>
      </c>
      <c r="N9" s="18"/>
    </row>
    <row r="10" spans="1:14" ht="38.25" x14ac:dyDescent="0.25">
      <c r="A10" s="23">
        <v>8</v>
      </c>
      <c r="B10" s="30">
        <v>48101800</v>
      </c>
      <c r="C10" s="31" t="s">
        <v>353</v>
      </c>
      <c r="D10" s="32" t="s">
        <v>378</v>
      </c>
      <c r="E10" s="30" t="s">
        <v>27</v>
      </c>
      <c r="F10" s="30" t="s">
        <v>27</v>
      </c>
      <c r="G10" s="22">
        <v>1</v>
      </c>
      <c r="H10" s="21">
        <f t="shared" si="0"/>
        <v>1</v>
      </c>
      <c r="I10" s="20">
        <v>33950</v>
      </c>
      <c r="J10" s="15">
        <f t="shared" si="1"/>
        <v>33542</v>
      </c>
      <c r="K10" s="19">
        <f t="shared" si="2"/>
        <v>33542</v>
      </c>
      <c r="N10" s="18"/>
    </row>
    <row r="11" spans="1:14" ht="51" x14ac:dyDescent="0.25">
      <c r="A11" s="23">
        <v>9</v>
      </c>
      <c r="B11" s="30">
        <v>48101900</v>
      </c>
      <c r="C11" s="31" t="s">
        <v>354</v>
      </c>
      <c r="D11" s="32" t="s">
        <v>379</v>
      </c>
      <c r="E11" s="30" t="s">
        <v>27</v>
      </c>
      <c r="F11" s="30" t="s">
        <v>27</v>
      </c>
      <c r="G11" s="22">
        <v>1</v>
      </c>
      <c r="H11" s="21">
        <f t="shared" si="0"/>
        <v>1</v>
      </c>
      <c r="I11" s="20">
        <v>8750</v>
      </c>
      <c r="J11" s="15">
        <f t="shared" si="1"/>
        <v>8645</v>
      </c>
      <c r="K11" s="19">
        <f t="shared" si="2"/>
        <v>8645</v>
      </c>
      <c r="N11" s="18"/>
    </row>
    <row r="12" spans="1:14" ht="38.25" x14ac:dyDescent="0.25">
      <c r="A12" s="23">
        <v>10</v>
      </c>
      <c r="B12" s="30">
        <v>48101900</v>
      </c>
      <c r="C12" s="31" t="s">
        <v>355</v>
      </c>
      <c r="D12" s="32" t="s">
        <v>380</v>
      </c>
      <c r="E12" s="30" t="s">
        <v>27</v>
      </c>
      <c r="F12" s="30" t="s">
        <v>27</v>
      </c>
      <c r="G12" s="22">
        <v>1</v>
      </c>
      <c r="H12" s="21">
        <f t="shared" si="0"/>
        <v>1</v>
      </c>
      <c r="I12" s="20">
        <v>55000</v>
      </c>
      <c r="J12" s="15">
        <f t="shared" si="1"/>
        <v>54340</v>
      </c>
      <c r="K12" s="19">
        <f t="shared" si="2"/>
        <v>54340</v>
      </c>
      <c r="N12" s="18"/>
    </row>
    <row r="13" spans="1:14" ht="38.25" x14ac:dyDescent="0.25">
      <c r="A13" s="23">
        <v>11</v>
      </c>
      <c r="B13" s="30">
        <v>48101900</v>
      </c>
      <c r="C13" s="31" t="s">
        <v>356</v>
      </c>
      <c r="D13" s="32" t="s">
        <v>381</v>
      </c>
      <c r="E13" s="30" t="s">
        <v>27</v>
      </c>
      <c r="F13" s="30" t="s">
        <v>27</v>
      </c>
      <c r="G13" s="22">
        <v>1</v>
      </c>
      <c r="H13" s="21">
        <f t="shared" si="0"/>
        <v>1</v>
      </c>
      <c r="I13" s="20">
        <v>70000</v>
      </c>
      <c r="J13" s="15">
        <f t="shared" si="1"/>
        <v>69160</v>
      </c>
      <c r="K13" s="19">
        <f t="shared" si="2"/>
        <v>69160</v>
      </c>
      <c r="N13" s="18"/>
    </row>
    <row r="14" spans="1:14" ht="38.25" x14ac:dyDescent="0.25">
      <c r="A14" s="23">
        <v>12</v>
      </c>
      <c r="B14" s="30">
        <v>48101900</v>
      </c>
      <c r="C14" s="31" t="s">
        <v>357</v>
      </c>
      <c r="D14" s="32" t="s">
        <v>381</v>
      </c>
      <c r="E14" s="30" t="s">
        <v>27</v>
      </c>
      <c r="F14" s="30" t="s">
        <v>27</v>
      </c>
      <c r="G14" s="22">
        <v>1</v>
      </c>
      <c r="H14" s="21">
        <f t="shared" si="0"/>
        <v>1</v>
      </c>
      <c r="I14" s="20">
        <v>70000</v>
      </c>
      <c r="J14" s="15">
        <f t="shared" si="1"/>
        <v>69160</v>
      </c>
      <c r="K14" s="19">
        <f t="shared" si="2"/>
        <v>69160</v>
      </c>
      <c r="N14" s="18"/>
    </row>
    <row r="15" spans="1:14" ht="89.25" x14ac:dyDescent="0.25">
      <c r="A15" s="23">
        <v>13</v>
      </c>
      <c r="B15" s="30">
        <v>48101900</v>
      </c>
      <c r="C15" s="31" t="s">
        <v>358</v>
      </c>
      <c r="D15" s="32" t="s">
        <v>382</v>
      </c>
      <c r="E15" s="30" t="s">
        <v>27</v>
      </c>
      <c r="F15" s="30" t="s">
        <v>27</v>
      </c>
      <c r="G15" s="22">
        <v>1</v>
      </c>
      <c r="H15" s="21">
        <f t="shared" si="0"/>
        <v>1</v>
      </c>
      <c r="I15" s="20">
        <v>75000</v>
      </c>
      <c r="J15" s="15">
        <f t="shared" si="1"/>
        <v>74100</v>
      </c>
      <c r="K15" s="19">
        <f t="shared" si="2"/>
        <v>74100</v>
      </c>
      <c r="N15" s="18"/>
    </row>
    <row r="16" spans="1:14" ht="51" x14ac:dyDescent="0.25">
      <c r="A16" s="23">
        <v>14</v>
      </c>
      <c r="B16" s="30">
        <v>52152200</v>
      </c>
      <c r="C16" s="31" t="s">
        <v>359</v>
      </c>
      <c r="D16" s="32" t="s">
        <v>383</v>
      </c>
      <c r="E16" s="30" t="s">
        <v>27</v>
      </c>
      <c r="F16" s="30" t="s">
        <v>27</v>
      </c>
      <c r="G16" s="22">
        <v>1</v>
      </c>
      <c r="H16" s="21">
        <f t="shared" ref="H16:H24" si="3">SUM(G16:G16)</f>
        <v>1</v>
      </c>
      <c r="I16" s="20">
        <v>62500</v>
      </c>
      <c r="J16" s="15">
        <f t="shared" si="1"/>
        <v>61750</v>
      </c>
      <c r="K16" s="19">
        <f t="shared" ref="K16:K24" si="4">+H16*J16</f>
        <v>61750</v>
      </c>
      <c r="N16" s="18"/>
    </row>
    <row r="17" spans="1:14" x14ac:dyDescent="0.25">
      <c r="A17" s="23">
        <v>15</v>
      </c>
      <c r="B17" s="30">
        <v>47131500</v>
      </c>
      <c r="C17" s="31" t="s">
        <v>360</v>
      </c>
      <c r="D17" s="32" t="s">
        <v>384</v>
      </c>
      <c r="E17" s="30" t="s">
        <v>345</v>
      </c>
      <c r="F17" s="30" t="s">
        <v>345</v>
      </c>
      <c r="G17" s="22">
        <v>1</v>
      </c>
      <c r="H17" s="21">
        <f t="shared" si="3"/>
        <v>1</v>
      </c>
      <c r="I17" s="20">
        <v>5655</v>
      </c>
      <c r="J17" s="15">
        <f t="shared" si="1"/>
        <v>5587</v>
      </c>
      <c r="K17" s="19">
        <f t="shared" si="4"/>
        <v>5587</v>
      </c>
      <c r="N17" s="18"/>
    </row>
    <row r="18" spans="1:14" ht="38.25" x14ac:dyDescent="0.25">
      <c r="A18" s="23">
        <v>16</v>
      </c>
      <c r="B18" s="30">
        <v>48101900</v>
      </c>
      <c r="C18" s="31" t="s">
        <v>361</v>
      </c>
      <c r="D18" s="32" t="s">
        <v>385</v>
      </c>
      <c r="E18" s="30" t="s">
        <v>27</v>
      </c>
      <c r="F18" s="30" t="s">
        <v>27</v>
      </c>
      <c r="G18" s="22">
        <v>1</v>
      </c>
      <c r="H18" s="21">
        <f t="shared" si="3"/>
        <v>1</v>
      </c>
      <c r="I18" s="20">
        <v>32500</v>
      </c>
      <c r="J18" s="15">
        <f t="shared" si="1"/>
        <v>32110</v>
      </c>
      <c r="K18" s="19">
        <f t="shared" si="4"/>
        <v>32110</v>
      </c>
      <c r="N18" s="18"/>
    </row>
    <row r="19" spans="1:14" ht="102" x14ac:dyDescent="0.25">
      <c r="A19" s="23">
        <v>17</v>
      </c>
      <c r="B19" s="30">
        <v>48101900</v>
      </c>
      <c r="C19" s="31" t="s">
        <v>362</v>
      </c>
      <c r="D19" s="32" t="s">
        <v>386</v>
      </c>
      <c r="E19" s="30" t="s">
        <v>27</v>
      </c>
      <c r="F19" s="30" t="s">
        <v>27</v>
      </c>
      <c r="G19" s="22">
        <v>1</v>
      </c>
      <c r="H19" s="21">
        <f t="shared" si="3"/>
        <v>1</v>
      </c>
      <c r="I19" s="20">
        <v>9000</v>
      </c>
      <c r="J19" s="15">
        <f t="shared" si="1"/>
        <v>8892</v>
      </c>
      <c r="K19" s="19">
        <f t="shared" si="4"/>
        <v>8892</v>
      </c>
      <c r="N19" s="18"/>
    </row>
    <row r="20" spans="1:14" ht="63.75" x14ac:dyDescent="0.25">
      <c r="A20" s="23">
        <v>18</v>
      </c>
      <c r="B20" s="30">
        <v>48101900</v>
      </c>
      <c r="C20" s="31" t="s">
        <v>363</v>
      </c>
      <c r="D20" s="32" t="s">
        <v>387</v>
      </c>
      <c r="E20" s="30" t="s">
        <v>27</v>
      </c>
      <c r="F20" s="30" t="s">
        <v>27</v>
      </c>
      <c r="G20" s="22">
        <v>1</v>
      </c>
      <c r="H20" s="21">
        <f t="shared" si="3"/>
        <v>1</v>
      </c>
      <c r="I20" s="20">
        <v>52000</v>
      </c>
      <c r="J20" s="15">
        <f t="shared" si="1"/>
        <v>51376</v>
      </c>
      <c r="K20" s="19">
        <f t="shared" si="4"/>
        <v>51376</v>
      </c>
      <c r="N20" s="18"/>
    </row>
    <row r="21" spans="1:14" ht="102" x14ac:dyDescent="0.25">
      <c r="A21" s="23">
        <v>19</v>
      </c>
      <c r="B21" s="30">
        <v>48101900</v>
      </c>
      <c r="C21" s="31" t="s">
        <v>364</v>
      </c>
      <c r="D21" s="32" t="s">
        <v>388</v>
      </c>
      <c r="E21" s="30" t="s">
        <v>27</v>
      </c>
      <c r="F21" s="30" t="s">
        <v>368</v>
      </c>
      <c r="G21" s="22">
        <v>1</v>
      </c>
      <c r="H21" s="21">
        <f t="shared" si="3"/>
        <v>1</v>
      </c>
      <c r="I21" s="20">
        <v>19724</v>
      </c>
      <c r="J21" s="15">
        <f t="shared" si="1"/>
        <v>19487</v>
      </c>
      <c r="K21" s="19">
        <f t="shared" si="4"/>
        <v>19487</v>
      </c>
      <c r="N21" s="18"/>
    </row>
    <row r="22" spans="1:14" ht="25.5" x14ac:dyDescent="0.25">
      <c r="A22" s="23">
        <v>20</v>
      </c>
      <c r="B22" s="30">
        <v>47131500</v>
      </c>
      <c r="C22" s="31" t="s">
        <v>365</v>
      </c>
      <c r="D22" s="32" t="s">
        <v>389</v>
      </c>
      <c r="E22" s="30" t="s">
        <v>369</v>
      </c>
      <c r="F22" s="30" t="s">
        <v>370</v>
      </c>
      <c r="G22" s="22">
        <v>1</v>
      </c>
      <c r="H22" s="21">
        <f t="shared" si="3"/>
        <v>1</v>
      </c>
      <c r="I22" s="20">
        <v>22900</v>
      </c>
      <c r="J22" s="15">
        <f t="shared" si="1"/>
        <v>22625</v>
      </c>
      <c r="K22" s="19">
        <f t="shared" si="4"/>
        <v>22625</v>
      </c>
      <c r="N22" s="18"/>
    </row>
    <row r="23" spans="1:14" ht="89.25" x14ac:dyDescent="0.25">
      <c r="A23" s="23">
        <v>21</v>
      </c>
      <c r="B23" s="30">
        <v>52151500</v>
      </c>
      <c r="C23" s="31" t="s">
        <v>366</v>
      </c>
      <c r="D23" s="32" t="s">
        <v>390</v>
      </c>
      <c r="E23" s="30" t="s">
        <v>338</v>
      </c>
      <c r="F23" s="30" t="s">
        <v>338</v>
      </c>
      <c r="G23" s="22">
        <v>1</v>
      </c>
      <c r="H23" s="21">
        <f t="shared" si="3"/>
        <v>1</v>
      </c>
      <c r="I23" s="20">
        <v>2625</v>
      </c>
      <c r="J23" s="15">
        <f t="shared" si="1"/>
        <v>2593</v>
      </c>
      <c r="K23" s="19">
        <f t="shared" si="4"/>
        <v>2593</v>
      </c>
      <c r="N23" s="18"/>
    </row>
    <row r="24" spans="1:14" ht="89.25" x14ac:dyDescent="0.25">
      <c r="A24" s="23">
        <v>22</v>
      </c>
      <c r="B24" s="30">
        <v>52151500</v>
      </c>
      <c r="C24" s="31" t="s">
        <v>367</v>
      </c>
      <c r="D24" s="32" t="s">
        <v>391</v>
      </c>
      <c r="E24" s="30" t="s">
        <v>338</v>
      </c>
      <c r="F24" s="30" t="s">
        <v>338</v>
      </c>
      <c r="G24" s="22">
        <v>1</v>
      </c>
      <c r="H24" s="21">
        <f t="shared" si="3"/>
        <v>1</v>
      </c>
      <c r="I24" s="20">
        <v>4480</v>
      </c>
      <c r="J24" s="15">
        <f t="shared" si="1"/>
        <v>4426</v>
      </c>
      <c r="K24" s="19">
        <f t="shared" si="4"/>
        <v>4426</v>
      </c>
      <c r="N24" s="18"/>
    </row>
    <row r="25" spans="1:14" s="11" customFormat="1" hidden="1" x14ac:dyDescent="0.25">
      <c r="G25" s="11" t="s">
        <v>13</v>
      </c>
      <c r="H25" s="11" t="s">
        <v>15</v>
      </c>
      <c r="I25" s="11">
        <f>SUM(I3:I24)</f>
        <v>776021</v>
      </c>
      <c r="J25" s="17" t="s">
        <v>14</v>
      </c>
      <c r="K25" s="16">
        <f>SUM(K3:K24)</f>
        <v>766705</v>
      </c>
    </row>
    <row r="26" spans="1:14" s="11" customFormat="1" hidden="1" x14ac:dyDescent="0.25">
      <c r="G26" s="11" t="s">
        <v>13</v>
      </c>
      <c r="J26" s="15" t="s">
        <v>10</v>
      </c>
      <c r="K26" s="3">
        <f>+M43</f>
        <v>2500000</v>
      </c>
    </row>
    <row r="27" spans="1:14" s="11" customFormat="1" hidden="1" x14ac:dyDescent="0.25">
      <c r="G27" s="11" t="s">
        <v>13</v>
      </c>
      <c r="J27" s="14" t="s">
        <v>12</v>
      </c>
      <c r="K27" s="3">
        <v>0</v>
      </c>
    </row>
    <row r="28" spans="1:14" s="11" customFormat="1" hidden="1" x14ac:dyDescent="0.25"/>
    <row r="29" spans="1:14" s="11" customFormat="1" hidden="1" x14ac:dyDescent="0.25"/>
    <row r="30" spans="1:14" s="11" customFormat="1" ht="27.75" hidden="1" customHeight="1" x14ac:dyDescent="0.25">
      <c r="C30" s="13"/>
      <c r="D30" s="41" t="s">
        <v>11</v>
      </c>
      <c r="E30" s="42"/>
      <c r="F30" s="43"/>
      <c r="K30" s="12" t="s">
        <v>10</v>
      </c>
      <c r="L30" s="33">
        <v>5422</v>
      </c>
      <c r="M30" s="34"/>
    </row>
    <row r="31" spans="1:14" ht="63.75" hidden="1" x14ac:dyDescent="0.25">
      <c r="D31" s="9" t="s">
        <v>9</v>
      </c>
      <c r="E31" s="7">
        <v>2500000</v>
      </c>
      <c r="F31" s="10">
        <v>1</v>
      </c>
      <c r="K31" s="5" t="s">
        <v>29</v>
      </c>
      <c r="L31" s="5" t="s">
        <v>30</v>
      </c>
      <c r="M31" s="3"/>
    </row>
    <row r="32" spans="1:14" ht="51" hidden="1" x14ac:dyDescent="0.25">
      <c r="D32" s="9" t="s">
        <v>8</v>
      </c>
      <c r="E32" s="7">
        <v>2470000</v>
      </c>
      <c r="F32" s="8" t="s">
        <v>7</v>
      </c>
      <c r="K32" s="5" t="s">
        <v>31</v>
      </c>
      <c r="L32" s="5" t="s">
        <v>6</v>
      </c>
      <c r="M32" s="3"/>
    </row>
    <row r="33" spans="1:13" s="2" customFormat="1" ht="63.75" hidden="1" x14ac:dyDescent="0.25">
      <c r="A33" s="1"/>
      <c r="B33" s="1"/>
      <c r="D33" s="8"/>
      <c r="E33" s="7" t="s">
        <v>5</v>
      </c>
      <c r="F33" s="8">
        <f>+(E32*F31)/E31</f>
        <v>0.98799999999999999</v>
      </c>
      <c r="I33" s="1"/>
      <c r="J33" s="1"/>
      <c r="K33" s="5" t="s">
        <v>32</v>
      </c>
      <c r="L33" s="5" t="s">
        <v>33</v>
      </c>
      <c r="M33" s="4"/>
    </row>
    <row r="34" spans="1:13" s="2" customFormat="1" ht="63.75" hidden="1" x14ac:dyDescent="0.25">
      <c r="A34" s="1"/>
      <c r="B34" s="1"/>
      <c r="D34" s="8" t="s">
        <v>4</v>
      </c>
      <c r="E34" s="7"/>
      <c r="F34" s="6">
        <f>+F31-F33</f>
        <v>1.2000000000000011E-2</v>
      </c>
      <c r="I34" s="1"/>
      <c r="J34" s="1"/>
      <c r="K34" s="5" t="s">
        <v>34</v>
      </c>
      <c r="L34" s="5" t="s">
        <v>35</v>
      </c>
      <c r="M34" s="4"/>
    </row>
    <row r="35" spans="1:13" s="2" customFormat="1" ht="76.5" hidden="1" x14ac:dyDescent="0.25">
      <c r="A35" s="1"/>
      <c r="B35" s="1"/>
      <c r="C35" s="1"/>
      <c r="D35" s="1"/>
      <c r="E35" s="1"/>
      <c r="F35" s="1"/>
      <c r="G35" s="1"/>
      <c r="I35" s="1"/>
      <c r="J35" s="1"/>
      <c r="K35" s="5" t="s">
        <v>36</v>
      </c>
      <c r="L35" s="5" t="s">
        <v>37</v>
      </c>
      <c r="M35" s="4"/>
    </row>
    <row r="36" spans="1:13" s="2" customFormat="1" ht="76.5" hidden="1" x14ac:dyDescent="0.25">
      <c r="A36" s="1"/>
      <c r="B36" s="1"/>
      <c r="C36" s="1"/>
      <c r="D36" s="1"/>
      <c r="E36" s="1"/>
      <c r="F36" s="1"/>
      <c r="G36" s="1"/>
      <c r="I36" s="1"/>
      <c r="J36" s="1"/>
      <c r="K36" s="5" t="s">
        <v>3</v>
      </c>
      <c r="L36" s="5" t="s">
        <v>2</v>
      </c>
      <c r="M36" s="4"/>
    </row>
    <row r="37" spans="1:13" s="2" customFormat="1" ht="76.5" hidden="1" x14ac:dyDescent="0.25">
      <c r="A37" s="1"/>
      <c r="B37" s="1"/>
      <c r="C37" s="1"/>
      <c r="D37" s="1"/>
      <c r="E37" s="1"/>
      <c r="F37" s="1"/>
      <c r="G37" s="1"/>
      <c r="I37" s="1"/>
      <c r="J37" s="1"/>
      <c r="K37" s="5" t="s">
        <v>38</v>
      </c>
      <c r="L37" s="5" t="s">
        <v>37</v>
      </c>
      <c r="M37" s="4"/>
    </row>
    <row r="38" spans="1:13" s="2" customFormat="1" ht="76.5" hidden="1" x14ac:dyDescent="0.25">
      <c r="A38" s="1"/>
      <c r="B38" s="1"/>
      <c r="C38" s="1"/>
      <c r="D38" s="1"/>
      <c r="E38" s="1"/>
      <c r="F38" s="1"/>
      <c r="G38" s="1"/>
      <c r="I38" s="1"/>
      <c r="J38" s="1"/>
      <c r="K38" s="5" t="s">
        <v>1</v>
      </c>
      <c r="L38" s="5" t="s">
        <v>37</v>
      </c>
      <c r="M38" s="4">
        <v>2500000</v>
      </c>
    </row>
    <row r="39" spans="1:13" s="2" customFormat="1" ht="76.5" hidden="1" x14ac:dyDescent="0.25">
      <c r="A39" s="1"/>
      <c r="B39" s="1"/>
      <c r="C39" s="1"/>
      <c r="D39" s="1"/>
      <c r="E39" s="1"/>
      <c r="F39" s="1"/>
      <c r="G39" s="1"/>
      <c r="I39" s="1"/>
      <c r="J39" s="1"/>
      <c r="K39" s="5" t="s">
        <v>39</v>
      </c>
      <c r="L39" s="5" t="s">
        <v>40</v>
      </c>
      <c r="M39" s="4"/>
    </row>
    <row r="40" spans="1:13" s="2" customFormat="1" ht="63.75" hidden="1" x14ac:dyDescent="0.25">
      <c r="A40" s="1"/>
      <c r="B40" s="1"/>
      <c r="C40" s="1"/>
      <c r="D40" s="1"/>
      <c r="E40" s="1"/>
      <c r="F40" s="1"/>
      <c r="G40" s="1"/>
      <c r="I40" s="1"/>
      <c r="J40" s="1"/>
      <c r="K40" s="5" t="s">
        <v>41</v>
      </c>
      <c r="L40" s="5" t="s">
        <v>42</v>
      </c>
      <c r="M40" s="4"/>
    </row>
    <row r="41" spans="1:13" s="2" customFormat="1" ht="38.25" hidden="1" x14ac:dyDescent="0.25">
      <c r="A41" s="1"/>
      <c r="B41" s="1"/>
      <c r="C41" s="1"/>
      <c r="D41" s="1"/>
      <c r="E41" s="1"/>
      <c r="F41" s="1"/>
      <c r="G41" s="1"/>
      <c r="I41" s="1"/>
      <c r="J41" s="1"/>
      <c r="K41" s="5" t="s">
        <v>43</v>
      </c>
      <c r="L41" s="5" t="s">
        <v>44</v>
      </c>
      <c r="M41" s="4"/>
    </row>
    <row r="42" spans="1:13" s="2" customFormat="1" ht="89.25" hidden="1" x14ac:dyDescent="0.25">
      <c r="A42" s="1"/>
      <c r="B42" s="1"/>
      <c r="C42" s="1"/>
      <c r="D42" s="1"/>
      <c r="E42" s="1"/>
      <c r="F42" s="1"/>
      <c r="G42" s="1"/>
      <c r="I42" s="1"/>
      <c r="J42" s="1"/>
      <c r="K42" s="5" t="s">
        <v>45</v>
      </c>
      <c r="L42" s="5" t="s">
        <v>46</v>
      </c>
      <c r="M42" s="4"/>
    </row>
    <row r="43" spans="1:13" hidden="1" x14ac:dyDescent="0.25">
      <c r="K43" s="35" t="s">
        <v>0</v>
      </c>
      <c r="L43" s="36"/>
      <c r="M43" s="3">
        <f>SUBTOTAL(9,M31:M42)</f>
        <v>2500000</v>
      </c>
    </row>
    <row r="44" spans="1:13" hidden="1" x14ac:dyDescent="0.25"/>
    <row r="45" spans="1:13" hidden="1" x14ac:dyDescent="0.25"/>
  </sheetData>
  <sheetProtection algorithmName="SHA-512" hashValue="pMrQ3fca2Hft+MwTy/KYFAyANXt6s+yisQU/stYgJEcnUAK6hf2Q9P0mrkwPdKaWmuV6WquGqoJ/boJX+pIjDg==" saltValue="OPPM2FAUuSy3mGYNABJmPA==" spinCount="100000" sheet="1" objects="1" scenarios="1"/>
  <mergeCells count="9">
    <mergeCell ref="D30:F30"/>
    <mergeCell ref="L30:M30"/>
    <mergeCell ref="K43:L43"/>
    <mergeCell ref="A1:A2"/>
    <mergeCell ref="B1:B2"/>
    <mergeCell ref="C1:C2"/>
    <mergeCell ref="D1:D2"/>
    <mergeCell ref="E1:E2"/>
    <mergeCell ref="F1: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4</vt:lpstr>
      <vt:lpstr>Lote 5</vt:lpstr>
      <vt:lpstr>Lote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Fernando Calderon Silva</dc:creator>
  <cp:lastModifiedBy>SENA</cp:lastModifiedBy>
  <dcterms:created xsi:type="dcterms:W3CDTF">2022-05-31T13:47:42Z</dcterms:created>
  <dcterms:modified xsi:type="dcterms:W3CDTF">2022-05-31T18:19:07Z</dcterms:modified>
</cp:coreProperties>
</file>