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ENA\Downloads\"/>
    </mc:Choice>
  </mc:AlternateContent>
  <workbookProtection workbookAlgorithmName="SHA-512" workbookHashValue="EVh5LOaw19Hck0fPbVgYll+kGGrnQSLLHucfoY4YsRWUSGrx5pMrCjCLuRtaC71cysaiahgqi/FUCiltKnzgmQ==" workbookSaltValue="p+wBrhwUGAqRmECkyfjwdA==" workbookSpinCount="100000" lockStructure="1"/>
  <bookViews>
    <workbookView xWindow="0" yWindow="0" windowWidth="20490" windowHeight="7650" activeTab="1"/>
  </bookViews>
  <sheets>
    <sheet name="Lote 10" sheetId="8" r:id="rId1"/>
    <sheet name="Lote 16" sheetId="12" r:id="rId2"/>
  </sheets>
  <definedNames>
    <definedName name="_xlnm._FilterDatabase" localSheetId="0" hidden="1">'Lote 10'!$A$2:$N$141</definedName>
    <definedName name="_xlnm._FilterDatabase" localSheetId="1" hidden="1">'Lote 16'!$A$2:$N$71</definedName>
    <definedName name="cosmetologia"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cosmetologia"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cosmetologia"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69" i="12" l="1"/>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M87" i="12"/>
  <c r="K70" i="12" s="1"/>
  <c r="F77" i="12"/>
  <c r="F78" i="12" s="1"/>
  <c r="H7" i="12"/>
  <c r="H6" i="12"/>
  <c r="H5" i="12"/>
  <c r="H4" i="12"/>
  <c r="H3" i="12"/>
  <c r="I139"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M157" i="8"/>
  <c r="K140" i="8" s="1"/>
  <c r="F147" i="8"/>
  <c r="F148" i="8" s="1"/>
  <c r="H75" i="8"/>
  <c r="H74" i="8"/>
  <c r="H73" i="8"/>
  <c r="H72" i="8"/>
  <c r="H71" i="8"/>
  <c r="H70" i="8"/>
  <c r="H69" i="8"/>
  <c r="H68" i="8"/>
  <c r="J67" i="8"/>
  <c r="H67" i="8"/>
  <c r="H66" i="8"/>
  <c r="H65" i="8"/>
  <c r="H64" i="8"/>
  <c r="H63" i="8"/>
  <c r="H62" i="8"/>
  <c r="H61" i="8"/>
  <c r="H60" i="8"/>
  <c r="H59" i="8"/>
  <c r="H58" i="8"/>
  <c r="H57" i="8"/>
  <c r="H56" i="8"/>
  <c r="H55" i="8"/>
  <c r="H54" i="8"/>
  <c r="H53" i="8"/>
  <c r="H52" i="8"/>
  <c r="H51" i="8"/>
  <c r="H50" i="8"/>
  <c r="H49" i="8"/>
  <c r="H48" i="8"/>
  <c r="H47" i="8"/>
  <c r="H46" i="8"/>
  <c r="H45" i="8"/>
  <c r="H44" i="8"/>
  <c r="H43" i="8"/>
  <c r="H42" i="8"/>
  <c r="H41" i="8"/>
  <c r="H40" i="8"/>
  <c r="H39" i="8"/>
  <c r="H38" i="8"/>
  <c r="H37" i="8"/>
  <c r="H36" i="8"/>
  <c r="H35" i="8"/>
  <c r="H34" i="8"/>
  <c r="H33" i="8"/>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J84" i="8" l="1"/>
  <c r="J89" i="8"/>
  <c r="J116" i="8"/>
  <c r="J63" i="8"/>
  <c r="J130" i="8"/>
  <c r="J40" i="8"/>
  <c r="J118" i="8"/>
  <c r="J57" i="8"/>
  <c r="K57" i="8" s="1"/>
  <c r="J102" i="8"/>
  <c r="J81" i="8"/>
  <c r="J5" i="8"/>
  <c r="J83" i="8"/>
  <c r="K83" i="8" s="1"/>
  <c r="J9" i="8"/>
  <c r="J16" i="8"/>
  <c r="J35" i="8"/>
  <c r="J7" i="8"/>
  <c r="K7" i="8" s="1"/>
  <c r="J55" i="8"/>
  <c r="J112" i="8"/>
  <c r="K112" i="8" s="1"/>
  <c r="J108" i="8"/>
  <c r="J15" i="8"/>
  <c r="J23" i="8"/>
  <c r="K23" i="8" s="1"/>
  <c r="J128" i="8"/>
  <c r="K128" i="8" s="1"/>
  <c r="J114" i="8"/>
  <c r="J44" i="8"/>
  <c r="K44" i="8" s="1"/>
  <c r="J33" i="8"/>
  <c r="J17" i="8"/>
  <c r="J77" i="8"/>
  <c r="J65" i="12"/>
  <c r="K65" i="12" s="1"/>
  <c r="J44" i="12"/>
  <c r="J40" i="12"/>
  <c r="K40" i="12" s="1"/>
  <c r="J27" i="12"/>
  <c r="K27" i="12" s="1"/>
  <c r="J19" i="12"/>
  <c r="K19" i="12" s="1"/>
  <c r="J11" i="12"/>
  <c r="J60" i="12"/>
  <c r="K60" i="12" s="1"/>
  <c r="J56" i="12"/>
  <c r="K56" i="12" s="1"/>
  <c r="J52" i="12"/>
  <c r="K52" i="12" s="1"/>
  <c r="J48" i="12"/>
  <c r="K48" i="12" s="1"/>
  <c r="J35" i="12"/>
  <c r="J31" i="12"/>
  <c r="K31" i="12" s="1"/>
  <c r="J23" i="12"/>
  <c r="K23" i="12" s="1"/>
  <c r="J15" i="12"/>
  <c r="K15" i="12" s="1"/>
  <c r="J13" i="12"/>
  <c r="J68" i="12"/>
  <c r="K68" i="12" s="1"/>
  <c r="J64" i="12"/>
  <c r="K64" i="12" s="1"/>
  <c r="J43" i="12"/>
  <c r="J39" i="12"/>
  <c r="K39" i="12" s="1"/>
  <c r="J26" i="12"/>
  <c r="J18" i="12"/>
  <c r="J10" i="12"/>
  <c r="J21" i="12"/>
  <c r="K21" i="12" s="1"/>
  <c r="J59" i="12"/>
  <c r="K59" i="12" s="1"/>
  <c r="J51" i="12"/>
  <c r="J47" i="12"/>
  <c r="K47" i="12" s="1"/>
  <c r="J34" i="12"/>
  <c r="J30" i="12"/>
  <c r="K30" i="12" s="1"/>
  <c r="J22" i="12"/>
  <c r="K22" i="12" s="1"/>
  <c r="J14" i="12"/>
  <c r="K14" i="12" s="1"/>
  <c r="J29" i="12"/>
  <c r="K29" i="12" s="1"/>
  <c r="J67" i="12"/>
  <c r="K67" i="12" s="1"/>
  <c r="J63" i="12"/>
  <c r="K63" i="12" s="1"/>
  <c r="J55" i="12"/>
  <c r="K55" i="12" s="1"/>
  <c r="J42" i="12"/>
  <c r="J38" i="12"/>
  <c r="K38" i="12" s="1"/>
  <c r="J25" i="12"/>
  <c r="K25" i="12" s="1"/>
  <c r="J17" i="12"/>
  <c r="K17" i="12" s="1"/>
  <c r="J9" i="12"/>
  <c r="K9" i="12" s="1"/>
  <c r="J37" i="12"/>
  <c r="K37" i="12" s="1"/>
  <c r="J58" i="12"/>
  <c r="J50" i="12"/>
  <c r="J46" i="12"/>
  <c r="K46" i="12" s="1"/>
  <c r="J33" i="12"/>
  <c r="K33" i="12" s="1"/>
  <c r="J45" i="12"/>
  <c r="J66" i="12"/>
  <c r="J62" i="12"/>
  <c r="K62" i="12" s="1"/>
  <c r="J54" i="12"/>
  <c r="K54" i="12" s="1"/>
  <c r="J41" i="12"/>
  <c r="K41" i="12" s="1"/>
  <c r="J28" i="12"/>
  <c r="J20" i="12"/>
  <c r="J12" i="12"/>
  <c r="K12" i="12" s="1"/>
  <c r="J8" i="12"/>
  <c r="K8" i="12" s="1"/>
  <c r="J53" i="12"/>
  <c r="J57" i="12"/>
  <c r="K57" i="12" s="1"/>
  <c r="J49" i="12"/>
  <c r="K49" i="12" s="1"/>
  <c r="J36" i="12"/>
  <c r="K36" i="12" s="1"/>
  <c r="J32" i="12"/>
  <c r="K32" i="12" s="1"/>
  <c r="J24" i="12"/>
  <c r="K24" i="12" s="1"/>
  <c r="J16" i="12"/>
  <c r="K16" i="12" s="1"/>
  <c r="J61" i="12"/>
  <c r="K10" i="12"/>
  <c r="K42" i="12"/>
  <c r="K66" i="12"/>
  <c r="K44" i="12"/>
  <c r="K43" i="12"/>
  <c r="K34" i="12"/>
  <c r="K35" i="12"/>
  <c r="K58" i="12"/>
  <c r="K45" i="12"/>
  <c r="K28" i="12"/>
  <c r="K13" i="12"/>
  <c r="K51" i="12"/>
  <c r="K61" i="12"/>
  <c r="K18" i="12"/>
  <c r="K50" i="12"/>
  <c r="K11" i="12"/>
  <c r="K53" i="12"/>
  <c r="K26" i="12"/>
  <c r="K20" i="12"/>
  <c r="J5" i="12"/>
  <c r="K5" i="12" s="1"/>
  <c r="J6" i="12"/>
  <c r="K6" i="12" s="1"/>
  <c r="J3" i="12"/>
  <c r="K3" i="12" s="1"/>
  <c r="J7" i="12"/>
  <c r="K7" i="12" s="1"/>
  <c r="J4" i="12"/>
  <c r="K4" i="12" s="1"/>
  <c r="K84" i="8"/>
  <c r="K108" i="8"/>
  <c r="K116" i="8"/>
  <c r="J29" i="8"/>
  <c r="J49" i="8"/>
  <c r="K49" i="8" s="1"/>
  <c r="J106" i="8"/>
  <c r="J59" i="8"/>
  <c r="K59" i="8" s="1"/>
  <c r="J136" i="8"/>
  <c r="K136" i="8" s="1"/>
  <c r="J104" i="8"/>
  <c r="K104" i="8" s="1"/>
  <c r="J85" i="8"/>
  <c r="J19" i="8"/>
  <c r="K19" i="8" s="1"/>
  <c r="J93" i="8"/>
  <c r="J32" i="8"/>
  <c r="K32" i="8" s="1"/>
  <c r="J122" i="8"/>
  <c r="J97" i="8"/>
  <c r="K97" i="8" s="1"/>
  <c r="J79" i="8"/>
  <c r="K79" i="8" s="1"/>
  <c r="J21" i="8"/>
  <c r="K21" i="8" s="1"/>
  <c r="J107" i="8"/>
  <c r="K107" i="8" s="1"/>
  <c r="J95" i="8"/>
  <c r="K95" i="8" s="1"/>
  <c r="J45" i="8"/>
  <c r="J132" i="8"/>
  <c r="K132" i="8" s="1"/>
  <c r="J39" i="8"/>
  <c r="J131" i="8"/>
  <c r="K131" i="8" s="1"/>
  <c r="J127" i="8"/>
  <c r="K127" i="8" s="1"/>
  <c r="J113" i="8"/>
  <c r="K113" i="8" s="1"/>
  <c r="J103" i="8"/>
  <c r="K103" i="8" s="1"/>
  <c r="J98" i="8"/>
  <c r="K98" i="8" s="1"/>
  <c r="J80" i="8"/>
  <c r="J27" i="8"/>
  <c r="K27" i="8" s="1"/>
  <c r="J51" i="8"/>
  <c r="J91" i="8"/>
  <c r="K91" i="8" s="1"/>
  <c r="J109" i="8"/>
  <c r="K109" i="8" s="1"/>
  <c r="J135" i="8"/>
  <c r="K135" i="8" s="1"/>
  <c r="J121" i="8"/>
  <c r="K121" i="8" s="1"/>
  <c r="J117" i="8"/>
  <c r="K117" i="8" s="1"/>
  <c r="J88" i="8"/>
  <c r="K88" i="8" s="1"/>
  <c r="J4" i="8"/>
  <c r="K4" i="8" s="1"/>
  <c r="J28" i="8"/>
  <c r="J53" i="8"/>
  <c r="K53" i="8" s="1"/>
  <c r="J92" i="8"/>
  <c r="K92" i="8" s="1"/>
  <c r="J110" i="8"/>
  <c r="J24" i="8"/>
  <c r="K24" i="8" s="1"/>
  <c r="J47" i="8"/>
  <c r="K47" i="8" s="1"/>
  <c r="J52" i="8"/>
  <c r="J138" i="8"/>
  <c r="K138" i="8" s="1"/>
  <c r="J134" i="8"/>
  <c r="K134" i="8" s="1"/>
  <c r="J120" i="8"/>
  <c r="K120" i="8" s="1"/>
  <c r="J87" i="8"/>
  <c r="K87" i="8" s="1"/>
  <c r="J11" i="8"/>
  <c r="K11" i="8" s="1"/>
  <c r="J36" i="8"/>
  <c r="K36" i="8" s="1"/>
  <c r="J61" i="8"/>
  <c r="K61" i="8" s="1"/>
  <c r="J94" i="8"/>
  <c r="K94" i="8" s="1"/>
  <c r="J123" i="8"/>
  <c r="K123" i="8" s="1"/>
  <c r="J8" i="8"/>
  <c r="K8" i="8" s="1"/>
  <c r="J41" i="8"/>
  <c r="K41" i="8" s="1"/>
  <c r="J65" i="8"/>
  <c r="K65" i="8" s="1"/>
  <c r="J71" i="8"/>
  <c r="K71" i="8" s="1"/>
  <c r="J129" i="8"/>
  <c r="K129" i="8" s="1"/>
  <c r="J124" i="8"/>
  <c r="K124" i="8" s="1"/>
  <c r="J115" i="8"/>
  <c r="K115" i="8" s="1"/>
  <c r="J111" i="8"/>
  <c r="K111" i="8" s="1"/>
  <c r="J105" i="8"/>
  <c r="K105" i="8" s="1"/>
  <c r="J101" i="8"/>
  <c r="K101" i="8" s="1"/>
  <c r="J96" i="8"/>
  <c r="K96" i="8" s="1"/>
  <c r="J90" i="8"/>
  <c r="K90" i="8" s="1"/>
  <c r="J82" i="8"/>
  <c r="K82" i="8" s="1"/>
  <c r="J78" i="8"/>
  <c r="K78" i="8" s="1"/>
  <c r="J12" i="8"/>
  <c r="K12" i="8" s="1"/>
  <c r="J37" i="8"/>
  <c r="K37" i="8" s="1"/>
  <c r="J75" i="8"/>
  <c r="J99" i="8"/>
  <c r="K99" i="8" s="1"/>
  <c r="J125" i="8"/>
  <c r="K125" i="8" s="1"/>
  <c r="J20" i="8"/>
  <c r="K20" i="8" s="1"/>
  <c r="J25" i="8"/>
  <c r="J31" i="8"/>
  <c r="K31" i="8" s="1"/>
  <c r="J48" i="8"/>
  <c r="K48" i="8" s="1"/>
  <c r="J137" i="8"/>
  <c r="K137" i="8" s="1"/>
  <c r="J133" i="8"/>
  <c r="K133" i="8" s="1"/>
  <c r="J119" i="8"/>
  <c r="K119" i="8" s="1"/>
  <c r="J86" i="8"/>
  <c r="K86" i="8" s="1"/>
  <c r="J13" i="8"/>
  <c r="K13" i="8" s="1"/>
  <c r="J43" i="8"/>
  <c r="K43" i="8" s="1"/>
  <c r="J76" i="8"/>
  <c r="K76" i="8" s="1"/>
  <c r="J100" i="8"/>
  <c r="K100" i="8" s="1"/>
  <c r="J126" i="8"/>
  <c r="K126" i="8" s="1"/>
  <c r="K80" i="8"/>
  <c r="J3" i="8"/>
  <c r="K3" i="8" s="1"/>
  <c r="K130" i="8"/>
  <c r="K114" i="8"/>
  <c r="K85" i="8"/>
  <c r="K118" i="8"/>
  <c r="K102" i="8"/>
  <c r="K89" i="8"/>
  <c r="K110" i="8"/>
  <c r="K81" i="8"/>
  <c r="K77" i="8"/>
  <c r="K122" i="8"/>
  <c r="K106" i="8"/>
  <c r="K93" i="8"/>
  <c r="K5" i="8"/>
  <c r="K29" i="8"/>
  <c r="J56" i="8"/>
  <c r="K56" i="8" s="1"/>
  <c r="J60" i="8"/>
  <c r="K60" i="8" s="1"/>
  <c r="J64" i="8"/>
  <c r="K64" i="8" s="1"/>
  <c r="J68" i="8"/>
  <c r="K68" i="8" s="1"/>
  <c r="J72" i="8"/>
  <c r="K72" i="8" s="1"/>
  <c r="J69" i="8"/>
  <c r="K69" i="8" s="1"/>
  <c r="J73" i="8"/>
  <c r="K73" i="8" s="1"/>
  <c r="J6" i="8"/>
  <c r="K6" i="8" s="1"/>
  <c r="J10" i="8"/>
  <c r="K10" i="8" s="1"/>
  <c r="J14" i="8"/>
  <c r="K14" i="8" s="1"/>
  <c r="J18" i="8"/>
  <c r="K18" i="8" s="1"/>
  <c r="J22" i="8"/>
  <c r="K22" i="8" s="1"/>
  <c r="J26" i="8"/>
  <c r="K26" i="8" s="1"/>
  <c r="J30" i="8"/>
  <c r="K30" i="8" s="1"/>
  <c r="J34" i="8"/>
  <c r="K34" i="8" s="1"/>
  <c r="J38" i="8"/>
  <c r="K38" i="8" s="1"/>
  <c r="J42" i="8"/>
  <c r="K42" i="8" s="1"/>
  <c r="J46" i="8"/>
  <c r="K46" i="8" s="1"/>
  <c r="J50" i="8"/>
  <c r="K50" i="8" s="1"/>
  <c r="J54" i="8"/>
  <c r="K54" i="8" s="1"/>
  <c r="J58" i="8"/>
  <c r="K58" i="8" s="1"/>
  <c r="J62" i="8"/>
  <c r="K62" i="8" s="1"/>
  <c r="J66" i="8"/>
  <c r="K66" i="8" s="1"/>
  <c r="J70" i="8"/>
  <c r="K70" i="8" s="1"/>
  <c r="J74" i="8"/>
  <c r="K74" i="8" s="1"/>
  <c r="K63" i="8"/>
  <c r="K33" i="8"/>
  <c r="K51" i="8"/>
  <c r="K55" i="8"/>
  <c r="K45" i="8"/>
  <c r="K15" i="8"/>
  <c r="K16" i="8"/>
  <c r="K39" i="8"/>
  <c r="K40" i="8"/>
  <c r="K9" i="8"/>
  <c r="K17" i="8"/>
  <c r="K67" i="8"/>
  <c r="K25" i="8"/>
  <c r="K28" i="8"/>
  <c r="K75" i="8"/>
  <c r="K35" i="8"/>
  <c r="K52" i="8"/>
  <c r="K69" i="12" l="1"/>
  <c r="K139" i="8"/>
</calcChain>
</file>

<file path=xl/sharedStrings.xml><?xml version="1.0" encoding="utf-8"?>
<sst xmlns="http://schemas.openxmlformats.org/spreadsheetml/2006/main" count="910" uniqueCount="521">
  <si>
    <t>VALOR TOTAL</t>
  </si>
  <si>
    <t>954145 CENTRO AGROTURISTICO - SANTANDER - SERVICIOS PRESTADOS A LA FORMACION.</t>
  </si>
  <si>
    <t>C-3602-1300-8-0-3602035-02 ADQUISICIÓN DE BIENES Y SERVICIOS - SERVICIO DE FORMACIÓN PARA EL TRABAJO EN EMPRENDIMIENTO - SERVICIO DE FORMACIÓN PARA EL EMPRENDIMIENTO, FOMENTO</t>
  </si>
  <si>
    <t>954138 CENTRO AGROTURISTICO - SANTANDER-EMPRENDE RURAL</t>
  </si>
  <si>
    <t>% mejorado</t>
  </si>
  <si>
    <t>X=</t>
  </si>
  <si>
    <t>C-3603-1300-14-0-3603025-02 ADQUISICIÓN DE BIENES Y SERVICIOS - SERVICIO DE FORMACIÓN PROFESIONAL INTEGRAL - MEJORAMIENTO DEL</t>
  </si>
  <si>
    <t>X%</t>
  </si>
  <si>
    <t>menor valor ofertado</t>
  </si>
  <si>
    <t>ppto oficial</t>
  </si>
  <si>
    <t>CDP</t>
  </si>
  <si>
    <t>Formula mejora de precio</t>
  </si>
  <si>
    <t>SALDO</t>
  </si>
  <si>
    <t>NNN</t>
  </si>
  <si>
    <t>TOTAL</t>
  </si>
  <si>
    <t xml:space="preserve">   </t>
  </si>
  <si>
    <t>VALOR TOTAL CONTRATO</t>
  </si>
  <si>
    <t>VALOR UNITARIO AJUSTADO</t>
  </si>
  <si>
    <t>VALOR PROMEDIO UNITARIO COTIZADO</t>
  </si>
  <si>
    <t>Cantidad</t>
  </si>
  <si>
    <t xml:space="preserve">Solicitud </t>
  </si>
  <si>
    <t>PRESENTACION</t>
  </si>
  <si>
    <t>UNIDAD DE MEDIDA</t>
  </si>
  <si>
    <t xml:space="preserve">DESCRIPCIÓN TECNICA DEL ELEMENTO </t>
  </si>
  <si>
    <t xml:space="preserve">PRODUCTO </t>
  </si>
  <si>
    <t>COD CAT.</t>
  </si>
  <si>
    <t xml:space="preserve">ITEM </t>
  </si>
  <si>
    <t>Unid.</t>
  </si>
  <si>
    <t>954110 CENTRO TURISTICO Y AGROEMPRESARIAL-SANTANDER</t>
  </si>
  <si>
    <t>C-3602-1300-7-0-3602031-02 ADQUISICIÓN DE BIENES Y SERVICIOS - SERVICIO DE FORMACIÓN PARA EL TRABAJO EN COMPETENCIAS PARA LA INSERCIÓN LABORAL - SERVICIO DE ORIENTACIÓN</t>
  </si>
  <si>
    <t>954111 INTEGRACION CON LA MEDIS-SANTANDER</t>
  </si>
  <si>
    <t>954118 FONDO INDUSTRIA Y DE LA CONSTRUCCION FIC-SASNTANDER</t>
  </si>
  <si>
    <t>C-3603-1300-14-0-3603025-02 ADQUISICIÓN DE BIENES Y SERVICIOS - SERVICIO DE FORMACIÓN PROFESIONAL INTEGRAL - MEJORAMIENTO DEL SERVICIO DE FORMACIÓN PROFESIONAL DEL SENA</t>
  </si>
  <si>
    <t>954124 CENTRO AGROTURISTICO - CONSTRUCCIONES Y ADECUACIONES</t>
  </si>
  <si>
    <t>C-3699-1300-14-0-3699016-02 ADQUISICIÓN DE BIENES Y SERVICIOS - SEDES MANTENIDAS - FORTALECIMIENTO DE LA INFRAESTRUCTURA Y LA CAPACIDAD INSTITUCIONAL DEL SENA A NIVEL</t>
  </si>
  <si>
    <t>954134 CENTRO AGROTURISTICO - SANTANDER-PRODUCCION CENTROS</t>
  </si>
  <si>
    <t>C-3603-1300-14-0-3603025-02 ADQUISICIÓN DE BIENES Y SERVICIOS - SERVICIO DE FORMACIÓN PROFESIONAL INTEGRAL - MEJORAMIENTO DEL SERVICIO DE FORMACIÓN PROFESIONAL DEL SENA NACIONAL</t>
  </si>
  <si>
    <t>954142 CENTRO AGROTURISTICO - SANTANDER - BIENESTAR APRENDICES.</t>
  </si>
  <si>
    <t>954166 CENTRO AGROTURISTICO-INVESTIGACIÓN APLICADA Y SEMILLEROS DE INVESTIGACIÓN EN CENTROS</t>
  </si>
  <si>
    <t>C-3605-1300-2-0-3605001-02 ADQUISICIÓN DE BIENES Y SERVICIOS - DOCUMENTOS DE INVESTIGACIÓN - IMPLANTACIÓN DE PROGRAMAS PARA LA INNOVACIÓN Y EL DESARROLLO TECNOLÓGICO A NIVEL NACIONAL</t>
  </si>
  <si>
    <t>954168 CENTRO AGROTURISTICO - COLOMBIA CERTIFICA-SANTANDER</t>
  </si>
  <si>
    <t>C-3605-1300-2-0-3605007-02 ADQUISICIÓN DE BIENES Y SERVICIOS - SERVICIO DE INVESTIGACIÓN, DESARROLLO E INNOVACIÓN TECNOLÓGICA ORIENTADOS A LA COMPETITIVIDAD DEL MERCADO</t>
  </si>
  <si>
    <t>954169 TECNOPARQUE-SANTANDER</t>
  </si>
  <si>
    <t>C-3605-1300-2-0-3605007-02 ADQUISICIÓN DE BIENES Y SERVICIOS - SERVICIO DE INVESTIGACIÓN,</t>
  </si>
  <si>
    <t>954182 CTRO AGROTURISTICO STANDER - FOMENTO DE LA INNOVAC Y EL DESARR TECNO EN LAS EMPRESAS</t>
  </si>
  <si>
    <t>C-3605-1300-2-0-3605007-02 ADQUISICIÓN DE BIENES Y SERVICIOS - SERVICIO DE INVESTIGACIÓN, DESARROLLO E INNOVACIÓN TECNOLÓGICA ORIENTADOS A LA COMPETITIVIDAD DEL MERCADO DEL TRABAJO - IMPLANTACIÓN DE PROGRAMAS PARA LA INNOVACIÓN Y EL DESARROLLO</t>
  </si>
  <si>
    <t>Kg</t>
  </si>
  <si>
    <t>Caja x 100 Unid.</t>
  </si>
  <si>
    <t>Lb</t>
  </si>
  <si>
    <t>Paquete x 5 Unid.</t>
  </si>
  <si>
    <t>Caja x 50 Unid.</t>
  </si>
  <si>
    <t>Paquete x 50 Unid.</t>
  </si>
  <si>
    <t>Frasco x 120 ml</t>
  </si>
  <si>
    <t>Caja x 20 Unid.</t>
  </si>
  <si>
    <t>Mt</t>
  </si>
  <si>
    <t>Paq x 100 Unid.</t>
  </si>
  <si>
    <t>Paq x 4 Unid.</t>
  </si>
  <si>
    <t>Rollo x 100 Mt</t>
  </si>
  <si>
    <t>Carrete x 100 Mt</t>
  </si>
  <si>
    <t>Rollo x 20 Mt</t>
  </si>
  <si>
    <t>Rollo x 33 Mt</t>
  </si>
  <si>
    <t>Rollo x 50 Mt</t>
  </si>
  <si>
    <t>Rollo x 40 Mt</t>
  </si>
  <si>
    <t>Pliego</t>
  </si>
  <si>
    <t>Caja x 12 Unid.</t>
  </si>
  <si>
    <t>Acuarelas</t>
  </si>
  <si>
    <t>Agenda mediana argollada</t>
  </si>
  <si>
    <t>Almohadilla de tinta para huellas dactilares</t>
  </si>
  <si>
    <t>Almohadilla para sello caucho tinta</t>
  </si>
  <si>
    <t>Almohadilla para sellos de plástico</t>
  </si>
  <si>
    <t>Bandas de caucho</t>
  </si>
  <si>
    <t xml:space="preserve">Banderitas adhesivas rectangulares </t>
  </si>
  <si>
    <t>Banderitas adhesivas tipo flecha</t>
  </si>
  <si>
    <t>Banner blanco 50mt</t>
  </si>
  <si>
    <t>Billetes didácticos</t>
  </si>
  <si>
    <t>Bisturí grande metálico</t>
  </si>
  <si>
    <t>Block Amarillo media carta</t>
  </si>
  <si>
    <t>Block cuadriculado tamaño carta</t>
  </si>
  <si>
    <t>Block cuadriculado tamaño oficio</t>
  </si>
  <si>
    <t>Block hoja blanca tamaño carta</t>
  </si>
  <si>
    <t>Block hoja blanca tamaño oficio</t>
  </si>
  <si>
    <t>Block hoja iris tamaño carta</t>
  </si>
  <si>
    <t>Block hoja iris tamaño oficio</t>
  </si>
  <si>
    <t xml:space="preserve">Block origami x 50 Unid. </t>
  </si>
  <si>
    <t xml:space="preserve">Bolígrafo semi gel retráctil </t>
  </si>
  <si>
    <t>Borrador clásico miga de pan</t>
  </si>
  <si>
    <t>Borrador de goma negro</t>
  </si>
  <si>
    <t>Borrador de madera para tablero</t>
  </si>
  <si>
    <t>Carpeta cuatro aletas blanca</t>
  </si>
  <si>
    <t>Carpeta cuatro aletas yute</t>
  </si>
  <si>
    <t xml:space="preserve">Carpeta de presentación tamaño carta </t>
  </si>
  <si>
    <t>Carpeta de yute oficio</t>
  </si>
  <si>
    <t>Carpeta dos tapas oficio</t>
  </si>
  <si>
    <t>Carpeta legajadora carta</t>
  </si>
  <si>
    <t>Carpeta legajadora oficio</t>
  </si>
  <si>
    <t xml:space="preserve">Carpeta Plástica Con Bisel Carta </t>
  </si>
  <si>
    <t>Carpeta plastifolder carta</t>
  </si>
  <si>
    <t>Carpeta PVC oficio</t>
  </si>
  <si>
    <t>Carpetas cartón oficio</t>
  </si>
  <si>
    <t>Carpetas colgantes varilla metálica</t>
  </si>
  <si>
    <t>Cartón cartulina blanco</t>
  </si>
  <si>
    <t>Cartón paja pliego</t>
  </si>
  <si>
    <t>Cartón piedra pliego</t>
  </si>
  <si>
    <t>Cartulina básica</t>
  </si>
  <si>
    <t xml:space="preserve">Cartulina bristol </t>
  </si>
  <si>
    <t xml:space="preserve">Cartulina Iris </t>
  </si>
  <si>
    <t>Cartulina iris carta block</t>
  </si>
  <si>
    <t>Cartulina iris medio pliego</t>
  </si>
  <si>
    <t>Cera para Contar</t>
  </si>
  <si>
    <t xml:space="preserve">Chinches </t>
  </si>
  <si>
    <t xml:space="preserve">Chinches Push Pins </t>
  </si>
  <si>
    <t>Cinta adhesiva Transparente  pequeña 12 mm</t>
  </si>
  <si>
    <t>Cinta adhesiva transparente grande 48 mm</t>
  </si>
  <si>
    <t>Cinta adhesiva transparente mediana 24 mm</t>
  </si>
  <si>
    <t>Cinta de Enmascarar delgada 12 mm</t>
  </si>
  <si>
    <t>Cinta de enmascarar grande 48 mm</t>
  </si>
  <si>
    <t>Cinta de enmascarar mediana 24 mm</t>
  </si>
  <si>
    <t>Cinta Doble Faz 12Mm</t>
  </si>
  <si>
    <t>Cinta doble faz extra fuerte</t>
  </si>
  <si>
    <t>Cinta Mágica por 12 Mm por 33 Metros</t>
  </si>
  <si>
    <t>Cinta P/Empaque Transparente 48X 100 3M</t>
  </si>
  <si>
    <t>Cinta Pegante Multiusos Gris</t>
  </si>
  <si>
    <t>Círculo de Ángulos</t>
  </si>
  <si>
    <t xml:space="preserve">Clip estándar metálico </t>
  </si>
  <si>
    <t>Clip jumbo</t>
  </si>
  <si>
    <t>Compás ecualizable para tablero</t>
  </si>
  <si>
    <t>Comprobantes ingreso y egreso</t>
  </si>
  <si>
    <t xml:space="preserve">Dispensador de Cinta Grande </t>
  </si>
  <si>
    <t>Escarcha en tubo</t>
  </si>
  <si>
    <t>Escarcha por libra</t>
  </si>
  <si>
    <t>Escuadra para tablero 45º</t>
  </si>
  <si>
    <t>Escuadra para tablero 90º</t>
  </si>
  <si>
    <t>Escuadras para dibujo</t>
  </si>
  <si>
    <t>Foamy octavos colores</t>
  </si>
  <si>
    <t>Foamy pliego colores</t>
  </si>
  <si>
    <t>Formato Comprobante de contabilidad</t>
  </si>
  <si>
    <t>Formato Contrato de arrendamiento vivienda urbana</t>
  </si>
  <si>
    <t>Formato Contrato de compra venta de vehículo</t>
  </si>
  <si>
    <t>Formato Contrato de trabajo a termino fijo</t>
  </si>
  <si>
    <t>Formato Contrato de trabajo a termino indefinido</t>
  </si>
  <si>
    <t>Formato Contrato o Promesa de compra venta de un inmueble</t>
  </si>
  <si>
    <t>Formato cotizaciones</t>
  </si>
  <si>
    <t>Formato de Letra de Cambio</t>
  </si>
  <si>
    <t>Formato de Pagare</t>
  </si>
  <si>
    <t>Formato de plancha con rotulo para dibujo</t>
  </si>
  <si>
    <t>Formato Factura de compraventa</t>
  </si>
  <si>
    <t>Formato liquidación de contrato de trabajo</t>
  </si>
  <si>
    <t>Formato nomina para pago de sueldos</t>
  </si>
  <si>
    <t>Formato Nota crédito</t>
  </si>
  <si>
    <t>Formato Nota de contabilidad</t>
  </si>
  <si>
    <t>Formato Nota debito</t>
  </si>
  <si>
    <t>Formato o libro de inventario</t>
  </si>
  <si>
    <t>Formato Recibo de caja</t>
  </si>
  <si>
    <t>Formato Recibo de caja menor</t>
  </si>
  <si>
    <t>Gancho legajador plastic</t>
  </si>
  <si>
    <t>Gancho lotero tres cuartos</t>
  </si>
  <si>
    <t>Gancho tipo lotero  1 1/4</t>
  </si>
  <si>
    <t>Hoja de Examen Cuadriculada</t>
  </si>
  <si>
    <t>Indices de fichas para folder</t>
  </si>
  <si>
    <t xml:space="preserve">Juego Temperas varios colores </t>
  </si>
  <si>
    <t>Lamina de Foamy de 70 x 95 cm</t>
  </si>
  <si>
    <t>Lápiz Rojo</t>
  </si>
  <si>
    <t>Marcador borrable punta fina</t>
  </si>
  <si>
    <t xml:space="preserve">Marcador borrable recargable </t>
  </si>
  <si>
    <t>Marcador permanente punta fina</t>
  </si>
  <si>
    <t>Marcador permanente punta gruesa</t>
  </si>
  <si>
    <t xml:space="preserve">Marcadores resaltadores </t>
  </si>
  <si>
    <t>Papel Bond x 90 gr</t>
  </si>
  <si>
    <t>Papel Carbón</t>
  </si>
  <si>
    <t>Papel Celofán</t>
  </si>
  <si>
    <t>Papel contac transparente</t>
  </si>
  <si>
    <t xml:space="preserve">Papel de lentes ópticos para limpieza de lentes </t>
  </si>
  <si>
    <t>Papel Kimberly</t>
  </si>
  <si>
    <t>Papel kraft</t>
  </si>
  <si>
    <t>Papel opalina</t>
  </si>
  <si>
    <t>Papel para plotter 100mt</t>
  </si>
  <si>
    <t>Papel para plotter 50mt</t>
  </si>
  <si>
    <t>Papel periódico</t>
  </si>
  <si>
    <t>Papel seda paquete x 25 pliegos</t>
  </si>
  <si>
    <t>Papel thermoflex</t>
  </si>
  <si>
    <t>Pegante en barra</t>
  </si>
  <si>
    <t>Regla metálica x 30 cm</t>
  </si>
  <si>
    <t>Regla Triangular igual/regla recta oficina/papelería</t>
  </si>
  <si>
    <t>Repuesto Cuchilla para Bisturí 18 mm</t>
  </si>
  <si>
    <t>Repuesto Cuchilla para Bisturí 9mm</t>
  </si>
  <si>
    <t xml:space="preserve">Repuestos de tintas para marcador borrable </t>
  </si>
  <si>
    <t>Resma de papel oficio</t>
  </si>
  <si>
    <t>Resma papel tamaño carta</t>
  </si>
  <si>
    <t xml:space="preserve">Sellos para correo </t>
  </si>
  <si>
    <t>Separadores de colores carta</t>
  </si>
  <si>
    <t>Separadores de colores oficio</t>
  </si>
  <si>
    <t>Separadores folder plástico carta</t>
  </si>
  <si>
    <t>Separadores folder plástico oficio</t>
  </si>
  <si>
    <t>Set de tijeras</t>
  </si>
  <si>
    <t>Talonario chequera estudiantil</t>
  </si>
  <si>
    <t>Tarjetas kardex</t>
  </si>
  <si>
    <t>Tarro de pegante liquido mediano</t>
  </si>
  <si>
    <t>Tempera liquida</t>
  </si>
  <si>
    <t>Tinta para almohadilla</t>
  </si>
  <si>
    <t xml:space="preserve">Tinta para marcador recargable </t>
  </si>
  <si>
    <t>Tinta para sello</t>
  </si>
  <si>
    <t>Caja x 12 Unid</t>
  </si>
  <si>
    <t>Bolsa x 1 Lb</t>
  </si>
  <si>
    <t>Paquete x 100 Unid.</t>
  </si>
  <si>
    <t xml:space="preserve">Caja x 12 Unid. </t>
  </si>
  <si>
    <t>Caja x 30 Unid.</t>
  </si>
  <si>
    <t>Paquete x 10 Unid.</t>
  </si>
  <si>
    <t>Rollo x 40 mt</t>
  </si>
  <si>
    <t>Rollo x 25 Mt</t>
  </si>
  <si>
    <t xml:space="preserve">Tubo </t>
  </si>
  <si>
    <t>Paquete x 12 Unid.</t>
  </si>
  <si>
    <t>Paquete x 800 Unid.</t>
  </si>
  <si>
    <t>Paquete x 20 Unid.</t>
  </si>
  <si>
    <t>Caja  x 12 Unid.</t>
  </si>
  <si>
    <t>Caja x 8 Unid.</t>
  </si>
  <si>
    <t>Block x 50 Unid.</t>
  </si>
  <si>
    <t>pliego</t>
  </si>
  <si>
    <t xml:space="preserve">Paquete x 25 Unid. </t>
  </si>
  <si>
    <t>Barra x 40 Gr</t>
  </si>
  <si>
    <t>Caja x 10 Unid.</t>
  </si>
  <si>
    <t>Paquete 5 Unid.</t>
  </si>
  <si>
    <t>Paquete X 100 Unid.</t>
  </si>
  <si>
    <t>Tarro x 150 Gr</t>
  </si>
  <si>
    <t>Frasco x 24 ml</t>
  </si>
  <si>
    <t xml:space="preserve">Pintura acuarela caja de 12 colores surtidos con estuche y pincel </t>
  </si>
  <si>
    <t>Agenda ecológica argollada;  pasta dura de cartón reciclado, con un tamaño de  18 cm largo y 14 cm de ancho,  hojas de papel craft, y esfero integrado en la portada frontal,  80 hojas.</t>
  </si>
  <si>
    <t>Huellero plástico y acrílico, almohadilla de fieltro, color tinta negro, cantidad impresiones 3000 aprox</t>
  </si>
  <si>
    <t>Almohadilla para sellos de caucho, estuche de aluminio lacado, almohadilla preentitada, de secado rápido, 100×60 mm .Fieltro especial para impresiones claras y nítidas.
Posee un seguro que permite el ajuste de la almohadilla para mayor
seguridad y conservar la calidad de la tinta.
Gran capacidad para entintado de sellos</t>
  </si>
  <si>
    <t>Almohadilla para sello recargable, rectangular dimensión ancho 90 a 120 mm; largo 110 a 140 mm; estuche pastico de alto impacto, filtro retintable.</t>
  </si>
  <si>
    <t xml:space="preserve">Elaborado con caucho natural, carbonato de calcio, silice, acelerante, vulcanizantes, colorantes y esencia. Largo 70 mm- Ancho 2 mm-Espesor 2 mm. Máxima Elongación: 208 mm- Resistencia 90 dinas </t>
  </si>
  <si>
    <t>Banderitas adhesivas  (683-4, 1/2 ", 4 colores neón, full color), 1,2 cm por 4,4 cm de colores surtidos.</t>
  </si>
  <si>
    <t>Banderitas Adhesivas tipo flecha, Colores Neón, Medidas: 1x1.7/ 25.4x43.2mm . Paquete x 100 unidades</t>
  </si>
  <si>
    <t>Banner 13 oz, ideal para anuncios de mediana y larga duración, uso en interiores y exteriores, resistente a condiciones del medio ambiente, para impresión con tinta solvente, ecosolvente, uv, látex, acabado brillante y mate, tejido de 300 x 500 hilos,  trama de hilo 18 x12, composición poliéster, ancho del rollo y largo  de 50 m x 1,2 ms, pero de 440 g/m2, de excelente calidad, durabilidad 3 años</t>
  </si>
  <si>
    <t>Billetes de juego didácticos, con denominación nueva, surtidos, en pesos colombianos, medida 12cm de largo por 6 cm de ancho cada billete, impresos a color, material resistente, propalcote de 120 gr a 200 gr.  Impresión legible y de alta duración.</t>
  </si>
  <si>
    <t>Bisturí metálico en aluminio retráctil con guía metálica y cuchilla metálica (acero inoxidable) de 18mm de ancho, cuchilla corrediza y cambiable, con bloqueo manual de cuchilla</t>
  </si>
  <si>
    <t xml:space="preserve">Block Amarillo Anotaciones 1/2 Carta cuadriculado 50hojas </t>
  </si>
  <si>
    <t>Block  de papel bond blanco cuadriculado tamaño carta . Mayor soporte al escribir, por su rígido respaldo. Fácil desprendimiento de las hojas evitando que se desembloque, por su lomo. Gramaje 60 g/m2,. Block por 80 hojas</t>
  </si>
  <si>
    <t>Block  de papel bond blanco cuadriculado tamaño oficio.  Mayor soporte al escribir, por su rígido respaldo. Fácil desprendimiento de las hojas evitando que se desembloque, por su lomo. Gramaje 60 g/m2. Block por 80 hojas</t>
  </si>
  <si>
    <t>Block Escolar de papel bond blanco tamaño carta.  Mayor soporte al escribir, por su rígido respaldo. Fácil desprendimiento de las hojas evitando que se desembloque, por su lomo. Gramaje 60 g/m2. Block por 80 hojas</t>
  </si>
  <si>
    <t>Block Escolar de papel bond blanco tamaño oficio  Mayor soporte al escribir, por su rígido respaldo. Fácil desprendimiento de las hojas evitando que se desembloque, por su lomo. Gramaje 60 g/m2. Block por 80 hojas</t>
  </si>
  <si>
    <t>Block hoja iris tamaño carta de colores  vivos y/o pasteles originales, surtidos, que no manchen ni destiñen, 100% compatible con impresión, gramaje 75/80 g. Block por 35 hojas</t>
  </si>
  <si>
    <t>Block hoja iris tamaño oficio de colores  vivos y/o pasteles originales, surtidos, que no manchen ni destiñen, 100% compatible con impresión, gramaje 75/80 g, block por 35 hojas. (15 cmx 15 cm)</t>
  </si>
  <si>
    <t>Block deal para origamistas en sus múltiples usos del plegado creando todo tipo de figuras, también para usos artísticos, manualidades, papiroflexia, collage, cubiertas, empaques, artesanías. Diseños únicos de gran valor, color y textura. Ficha técnica: Marca: Nessan Tamaño: 15 x 15 Cantidad: 50 hojas Tipo: Escolar, Arte y manualidades.</t>
  </si>
  <si>
    <t>Semi Gel Retráctil 0.7mm Caja x 12 unidades Agarre en caucho ultra suave y antideslizante; punta en carburo de tungsteno; el primer semigel con una mina tipo tanque para el doble de escritura ; Punta 0.7 mm para un trazo mas Fino. Eficiente sistema Retráctil; tinta Semigel; Disponible en color negro, rojo, azul oscuro, azul claro, fucsia, lila. ).</t>
  </si>
  <si>
    <t>Borrador miga de pan especial para superficies de papel para borrar grafito de 20 x 5 cm</t>
  </si>
  <si>
    <t>Borrador de grafito en toda clase de papel, dureza controlada y alta absorción de grafito, también es borrador de lápiz de color,  no mancha, no se rompe, ; caja por 30 unidades.</t>
  </si>
  <si>
    <t xml:space="preserve">Borrador para Tablero en foamy, tipo felpa sintética base de foamy para limpiar la superficie de los tableros acrílicos blancos Elaborado en madera, filtro de textura semi suave y alta densidad, mayor durabilidad, medidas: 13 x 4,5 cms </t>
  </si>
  <si>
    <t>Carpeta 4 aletas, color blanca, material propalcote plastificada de 320 gr, tamaño 35 x 22 cm, reglamentaria 69 x 69 cm abierta, 100% libre de ácidos, desasificada, especial para organizar archivos de la empresa, bajo los estándares normativos adecuados, evite pérdida y deterioro de documentos importantes.</t>
  </si>
  <si>
    <t>Carpetas para archivo de cuatro (4) aletas elaboradas en cartón Yute. , tamaño oficio con aletas laterales y verticales, capacidad hasta 400 folios, tamaño oficio de Cartón Color Kraft.. Elaboradas en papel propalcote blanco de 320 gr, con rótulo impreso</t>
  </si>
  <si>
    <t>Carpeta plegada por la mitad para documentos de archivo, que cumple con la NTC 4436:1999 y la NTC 5397. Ideal para la presentación de documentos, informes, trabajos en computadores, trabajos a mano y hojas de vida, color blanco  tamaño carta (22 cm x 28 cm), gramaje 280 gr</t>
  </si>
  <si>
    <t>Carpeta Yute 600 gramos refuerzo tela coleta  tamaño oficio</t>
  </si>
  <si>
    <t>Carpeta dos tapas tamaño oficio, desacificadas, mínimo 240 g/m2 o de propalcote de 300 g/m2 o 320 g/m2.</t>
  </si>
  <si>
    <t>Carpeta legajadora en cartón 320gr , color café tamaño carta (23.5cm ancho x 29.5cm largo) con gancho, diseñadas para archivos verticales y horizontales. Capacidad: 2.5 cm ó 200 hojas de 60 gr.</t>
  </si>
  <si>
    <t>Carpeta legajadora en cartón  de 320gr,color  café tamaño oficio (23.5cm ancho x 34.5cm largo) con gancho, diseñadas para archivos verticales y horizontales. Capacidad: 2.5 cm ó 200 hojas de 60 gr.</t>
  </si>
  <si>
    <t xml:space="preserve">Carpeta plástica ideal para conservar documentos en archivadores, protege los papeles de agentes externos como agua, polvo etc., presentación ideal para sus trabajos, capacidad de 21 hojas, protección, durabilidad, resistencia, medidas largo x ancho: 22 x 28,5 cm </t>
  </si>
  <si>
    <t>Carpeta plástica legajadora con bisel para presentación de proyectos o trabajos, tamaño carta (23.5 cm ancho x 29.5 cm largo).Diseñadas para archivos verticales y horizontales. Incluye practico gancho legajador anti cortante y cinco posiciones para ubicarlo. Capacidad: 200 hojas.: Cubiertas de alta durabilidad,  colores surtidos.</t>
  </si>
  <si>
    <t xml:space="preserve">Carpetas tamaño oficio de material PVC en colores surtidos </t>
  </si>
  <si>
    <t xml:space="preserve">Carpeta de cartón, color marrón, tamaño oficio con pestaña plástica horizontal ideal para archivar documentos de oficina. En cartón . Sustrato del folder KRAFT de 250g g/m2 ,
Con capacidad de hasta 200 hojas, con portaguía
plástica fija, tamaño carta. Carpeta desasificada. Porta guía Plástico en posición vertical, Con dos remaches
</t>
  </si>
  <si>
    <t>Carpeta colgante cartón oficio varilla metálica largo por ancho 335 mm x 217 mm. 
Recubierta en nylon, en cartón de 300 g/m2 , con capacidad de hasta 350 hojas, con portaguía plástica, tamaño oficio.
Dimensiones aproximadas alto 37 cm X ancho 24 cm</t>
  </si>
  <si>
    <t>Cartón cartulina grueso de material duro y resistente por un lado cartón natural y por el otro cartulina esmaltada blanca, grosor 0,36 mm, tamaño 100cm x 70 cm, color café y blanco.  230 GR</t>
  </si>
  <si>
    <t>Cartón paja blanco o crema, no es flexible, no se puede doblar sin que le salgan quiebres, debe transportarse recto, presentación en pliego (100 x 70 cm), grosor de 2 o3 mm, paquete por 10 unidades.</t>
  </si>
  <si>
    <t>Cartón piedra No. 2, pliego de 70 x 100 cm, grosor de 2 mm, hecho a partir de material reciclado.</t>
  </si>
  <si>
    <t>Cartulina pliego de 70 x 100 cm 225gr colores variados</t>
  </si>
  <si>
    <t>Cartulina Bristol . Tamaño  Pliego  150 Gr A 165 Gr/M2</t>
  </si>
  <si>
    <t>Cartulina Tipo Iris De 180 Grs Coloreada En La Masa Colores Surtidos. Compatible Con Impresión Láser E Inkjet. Tamaño 1/8</t>
  </si>
  <si>
    <t>BLOCK IRIS CARTA X 100 HOJAS COLORES SURTIDOS
Ideal para escritura, dibujo y manualidades.</t>
  </si>
  <si>
    <t>Pliego de 50 x 70 cm colores surtidos 150gr para dibujo y manualidades.</t>
  </si>
  <si>
    <t>Cera Para Contar, De Alta Calidad. Humectante de dedos sin olor contiene un ingrediente antimicrobiano patentado para una protección más higiénica. El agarre positivo permite contar, archivar y clasificar fácilmente. Humectante de dedos no tóxico con base antideslizante que no mancha la piel, el papel o la ropa y contiene un limpiador absorbente de humedad. Secador protector. No reseca tus manos, facilitando así el agarre para realizar actividades manuales de conteo, archivo y clasificación. Peso 20 gr . 14 gramos</t>
  </si>
  <si>
    <t xml:space="preserve">CLAVO: Alambre bajo carbono
CABEZA: Fleje de lámina Full Hard
Cabeza recubierta en Plástico PVC
Acabado tropicalizado partes metálicas
para una mayor protección. Punta fina y bien definida para una fácil
aplicación. Diámetro del clavo: 1 ± 0.1 mm
Diámetro de la cabeza: 10.5 ± 0.5 mm
Longitud: 8 ± </t>
  </si>
  <si>
    <t>Chinches Push Pins Por Caja, De Alta Calidad. Push Pin Tachuelas de Colores
50 Unidades. Punta Metálica y Cabeza de Plástico Longitud 23mm. Ideal para usar en pizarras de corchos, madera, paredes falsas, oficina, etc.  De fácil inserción y extracción. Recipiente transparente duro  para mantener los pasadores perfectamente almacenados y de fácil acceso.</t>
  </si>
  <si>
    <t>Cinta Adhesiva Transparente Delgada De 12 Mm, De Máxima Calidad, Recubierta Con Pegante Adhesivo De Alta Resistencia. Su Adhesivo Es De Alta Fijación. Contiene 40 metros</t>
  </si>
  <si>
    <t>Cinta Adhesiva Transparente 48 Mm ,De Máxima Calidad, Recubierta Con Pegante Adhesivo De Alta Resistencia. Su Adhesivo Es De Alta Fijación. Medidas 100mx48mm</t>
  </si>
  <si>
    <t>Cinta Adhesiva Transparente 24 Mm, De Máxima Calidad, Recubierta Con Pegante Adhesivo De Alta Resistencia. Su Adhesivo Es De Alta Fijación, 24 mm x 40 ms</t>
  </si>
  <si>
    <t>Cinta De Enmascarar Delgada De Máxima Calidad, Recubierta Con Pegante Adhesivo De Alta Resistencia. Su Adhesivo Es De Alta Fijación Medidas 40m x 12 mr. Cinta para enmascarar de alto rendimiento . De  color crema . Buena adhesión en materiales como papel, cartón, vidrio, caucho, plástico y metal. -No deja rastro de adhesivo. Se puede escribir o imprimir sobre ella. -Se puede usar para el momento de pintar, proteger o sellar con excelente agarre.</t>
  </si>
  <si>
    <t>Rollo de cinta para enmascarar de 48mm x 40m en presentación de 40 metros color blanco</t>
  </si>
  <si>
    <t>Rollo de cinta para enmascarar de 24mm x 40m en presentación de 40 metros color blanco</t>
  </si>
  <si>
    <t>Cinta Doble Faz 12Mm, Cinta Doble Cara Adhesiva Con Cuerpo De Espuma de lata densidad y agarre. Medidas: 25 mx12mm, Material: Adhesivo Y Espuma Acrílica con Liner Protector De Polietileno.  Color: Blanco.  Las cintas de doble faz se usan para muchas aplicaciones industriales distintas y también las utilizan los profesionales y los consumidores en general. Son ideales para fijar dos piezas de forma permanente e irreversible, para unirlas con firmeza a la vez que siguen pudiéndose recolocar o simplemente para adherir objetos durante un periodo de tiempo limitado. En función de los componentes utilizados con la cinta, esta tiene propiedades específicas que la hacen más o menos apta para soluciones determinadas.</t>
  </si>
  <si>
    <t>Cinta doble cara adhesiva con cuerpo de espuma acrílica transparente de 1 mm de espesor, Material: Adhesivo y espuma acrílica transparente con liner protector de polietileno. Garantía de 12 meses, dimensiones 19mmx20m, Color: transparente.</t>
  </si>
  <si>
    <t>Cinta Mágica Por 12 Mm Por 33 Metros, De Alta Calidad. Libre De Acido, Escribible En Superficie, Invisible Al Papel. Cinta mate  invisible, se puede escribir sobre ella, no se amarillenta, libre de ácido, resiste la humedad. Alto nivel de agarre sobre la superficie. Debido a la gran calidad de si adhesivo.</t>
  </si>
  <si>
    <t>Cinta P/Empaque Transparente. Longitud total (Métrica) 100 m, 40 m Ancho Total (Métrico) 48 mm, De Alta Calidad Elaborado En Polipropileno.
Respaldo de polipropileno con adhesivo a base de agua de acrílico
Cinta multipropósito
Puede ser usado con dispensador manual
Cinta de Empaque para sellado y embalado de cajas, uso en colocación de materiales
Cinta de Empaque , resistente a la abrasión, humedad y químicos. Ofrece un alto rasgado en los bordes.</t>
  </si>
  <si>
    <t>Es una cinta adhesiva multiusos  versátil con un poder de adherencia extra. Medidas: 25mx50mm. superficie Uso: Metal, madera, vidrio, la mayoría de los plásticos, azulejos, la mayoría de las superficies. Material Película de PE con filamento de PET. Tipo Adhesivo: Caucho Sintético. 
 Impermeable. Resistente a los rayos UV, Resistente a las condiciones climáticas, Uso en interiores y exteriores, 15% de elongación, resistente a las altas temperaturas y permite cortarse con la mano haciéndola la cinta perfecta para reparaciones rápidas.</t>
  </si>
  <si>
    <t>Círculo De Ángulos. Elaborados En Plástico. un transportador de plástico flexible de 360 ° de 5-1 / 4 que ayuda a los estudiantes a visualizar claramente los ángulos, dibujar ángulos y medir ángulos con precisión. conserva la medición del ángulo cuando se mueve. Debe ser resistente y legible .</t>
  </si>
  <si>
    <t>Clip Metálico Estándar 100 Unidades De Alta Calidad .Clip Cromado Tamaño 33Mm Caja X100. Mejor y fuerte  agarre a la hora de manejar grandes cantidades de documentos y papeles. Alambre con un recubrimiento superficial galvanizado que le da buena presentación y evita la oxidación.</t>
  </si>
  <si>
    <t>Clips Metálicos jumbo para un mejor agarre a la hora de manejar grandes cantidades de documentos y  apeles, de 5 mm y sujeta hasta 35 hojas, Para Papel Tipo Jumbo Metálico Galvanizado Caja X 100 Unidades.. Alambre con un recubrimiento superficial galvanizado que le da buena presentación y evita la oxidación. Alto: 5 cm, Ancho: 1 cm, Largo: 1 cm</t>
  </si>
  <si>
    <t>Compás Escualizable Para Tablero. Contiene chupa y ajuste sobre la superficie que no se desliza. Medidas 6 X 51 CMS   Peso aprx. 490 GRS elaborado En Madera Con Bordes Redondeados, De Alta Calidad. Sistema de apertura del compás: Bisagra,  tipo de punta: Contorno externo, material: Madera</t>
  </si>
  <si>
    <t>Comprobantes de ingreso y egreso con soporte de cheque por 100 unidades</t>
  </si>
  <si>
    <t>Dispensador De Cinta Acrílico. Aplica Para Cintas De 24 Mm, 19 Mm, 18 Mm Y 12 Mm.</t>
  </si>
  <si>
    <t xml:space="preserve">Escarcha brillantina  de colores rojo , azul ,amarillo , plateado, dorado , morado , café , negra , tornasol, verde rosado, gris, blanca ,  de origen mineral para uso artístico, artesanal y decorativo. Presentación de tubos y tapa. de 4 gr. </t>
  </si>
  <si>
    <t xml:space="preserve">Escarcha brillantina  de colores rojo , azul ,amarillo , plateado, dorado , morado , café , negra , tornasol, verde rosado, gris, blanca ,  de origen mineral para uso artístico, artesanal y decorativo. Presentación en bolsa de libra </t>
  </si>
  <si>
    <t>Escuadra Para Tablero 45º De Alta Calidad Y Resistencia, Elaborado En Madera Con Bordes Redondeados.
Impresión Digital A Full Color Con Tinta Uv Curable (Ecológicas Y Durables).
Medida De 53,5 cm X 27 cm X 4 milímetro De Grosor</t>
  </si>
  <si>
    <t>Escuadra Para Tablero 90º De Alta Calidad Y Resistencia. Elaborado En Madera Con Bordes Redondeados.
Impresión Digital A Full Color Con Tinta Uv Curable (Ecológicas Y Durables).
Medida De 58 cm X 25,5 cm X 4 milímetros De Grosor</t>
  </si>
  <si>
    <t xml:space="preserve">Escuadras Para Dibujo Kit De Alta Calidad Y Resistencia. juego de Escuadras de 60 y 45 grados x 26 cms .
Las Escuadras son herramientas importantes para realizar trazos puntuales y precisos, en planos o particularmente en dibujo técnico. Las escuadras son utilizadas por estudiantes de ingeniería, arquitectura y topografía y sus resultados deben ser extremadamente precisos y limpios, a la vez que garantizan un diseño correcto y adecuado. - Graduación precisa - Marcación de alta calidad - Resistentes - Para trabajo con tinta y lápiz
</t>
  </si>
  <si>
    <t>Foamy Octavos Colores De Alta Calidad. MEDIDAS:25 x 35 cmts    de 1.8 mm CANTIDAD: paquete por 10 unidades COLORES: naranja, rojo claro, vinotinto, verde claro  verde oscuro , verde fluorescente , fucsia, amarillo claro, amarillo oscuro,   rosa pastel, morado, café claro, café oscuro, negro , blanco ,  azul claro  azul rey, azul oscuro,  gris, lila, amarillo verdoso,  escarchado)
Paquete colores surtidos según necesidad.</t>
  </si>
  <si>
    <t>Foamy Pliego  Colores De Alta Calidad. MEDIDAS:70x90 Cm    de 1.8 mm CANTIDAD: paquete por 10 unidades COLORES: naranja, rojo claro, vinotinto, verde claro  verde oscuro , verde fluorescente , fucsia, amarillo claro, amarillo oscuro,  fucsia, rosa pastel, morado, café claro, café oscuro, negro , blanco ,  azul claro  azul rey, azul oscuro,  gris, lila, amarillo verdoso,  escarchado)Paquete colores surtidos según necesidad.</t>
  </si>
  <si>
    <t>Comprobante De Contabilidad, De Alta Calidad ,formato tipo Minerva, calidad de papel e impresión. Legible y en optimas condiciones .Paquete x 100 unidades</t>
  </si>
  <si>
    <t>Contrato De Arrendamiento Vivienda Urbana formato tipo  Minerva, calidad de papel e impresión. Legible y en optimas condiciones .Paquete x 12 unidades,  tamaño oficio, con original y copias</t>
  </si>
  <si>
    <t>Contrato De  compra venta de  Vehículo. ,formato tipo  Minerva, calidad de papel e impresión. Legible y en optimas condiciones . Paquete por 12 unidades, tamaño oficio, con original y copias</t>
  </si>
  <si>
    <t xml:space="preserve">Contrato De Trabajo A Termino Fijo, formato tipo  Minerva, calidad de papel e impresión. Legible y en optimas condiciones .Paquete x 12 unidades, tamaño oficio , con original y copias </t>
  </si>
  <si>
    <t>Contrato De Trabajo A Termino Indefinido, formato tipo  Minerva, calidad de papel e impresión. Legible y en optimas condiciones .Minerva 1001, tamaño oficio, numeración y tramas en tinta de seguridad, original y copia(s), incluye instrucciones de uso y marco legal, paquete x 12 unidades.</t>
  </si>
  <si>
    <t>promesa o Contrato De Compra Venta  de un bien inmueble, formato tipo  Minerva, calidad de papel e impresión. Legible y en optimas condiciones .Paquete x 12 unidades, tamaño oficio, con original y copias</t>
  </si>
  <si>
    <t>Cotizaciones  formato tipo  Minerva, calidad de papel e impresión. Legible y en optimas condiciones .media carta con original y copias</t>
  </si>
  <si>
    <t>Formato letra de cambio en papel de seguridad bond 60 gr. Tamaño 21x10cm.  calidad de papel e impresión. Legible y en optimas condiciones .minerva paquete por 50 unidades</t>
  </si>
  <si>
    <t>Formato Pagare A La Orden Paquete Por 12 Unidades. Legible y en optimas condiciones . Tipo Minerva . Dimensiones:  21.6 x 0.1 x 33.5 cm</t>
  </si>
  <si>
    <t>Formato de Planchas de dibujo rotuladas elaboradas en papel bond de 115 grs
Ideal para trabajos escolares y universitarios. Tamaño 32.2 x 22.8 cm. Esas deben venir milimetradas en el marco, con espacio  para ser marcada con nombre, fecha , escala ...etc.</t>
  </si>
  <si>
    <t>Factura Cambiaria Con Todos Los Requisitos Estipulados En La Norma Tributaria, Discriminando Subtotales E Impuestos Y Valor Total. Calidad de papel e impresión. Legible y en optimas condiciones .media carta , tipo minerva Paquete x 50 unidades</t>
  </si>
  <si>
    <t>Formato Liquidación De Contrato De Trabajo De Alta Calidad Formato tipo Minerva. Calidad de papel e impresión. Legible y en optimas condiciones .El formato Liquidación De Prestaciones Sociales Por Terminación Del Contrato De Trabajo contiene aspectos tales como: Liquidación de cesantías, liquidación de intereses sobre cesantías, liquidación de vacaciones, indemnizaciones, entre otros. Cuando el contrato de trabajo ha terminado y se desea liquidar a un trabajador de acuerdo a lo previsto por la Ley. Paquete X 12 Unidades</t>
  </si>
  <si>
    <t>Formato Nomina Para Pago De Sueldos De Alta Calidad Formato tipo Minerva. Calidad de papel e impresión. Legible y en optimas condiciones . Tamaño oficio. Paquete X 50 Unidades</t>
  </si>
  <si>
    <t>Forma preimpresa para contabilidad y auditoría, nota crédito en material bond, tamaño media carta, paquete x 100 unidades</t>
  </si>
  <si>
    <t>Forma preimpresa para contabilidad y auditoría, nota de contabilidad en material bond, tamaño media carta . Paquete x 100 unidades</t>
  </si>
  <si>
    <t>Forma preimpresa para contabilidad y auditoria, nota debito en material bond, tamaño media carta  paquete por  x  100 unidades</t>
  </si>
  <si>
    <t>Tarjeta kardex para inventarios 3014 * 800 unidades</t>
  </si>
  <si>
    <t>Paquete  x 50 unidades, elaborado en Papel Bond 60 gr, tamaño media carta.  Calidad de papel e impresión, legible y en optimas condiciones .</t>
  </si>
  <si>
    <t>Elaborado en Papel Bond 60 gr, tamaño 14 X 11 cms. Forma minerva 20-03.  Calidad de papel e impresión. Legible y en optimas condiciones .</t>
  </si>
  <si>
    <t>Gancho legajador plástico de dos piezas, pisador y corredera en polipropileno transparente por 20 juegos. Distancia entre perforaciones de 7 y 8 cms;. Capacidad de archivo 200 Hojas</t>
  </si>
  <si>
    <t>Gancho lotero 3/4 1 5/8 4 cm caja x 12 unid.</t>
  </si>
  <si>
    <t>Gancho clip lotero metálico, referencia 1 1/4″ de (32mm) X 12 unidades, color negro y surtidos. Gancho a presión para sujetar documentos de manera temporal pero de modo más firme. Material fuerte: los  clips están hechos de acero templado, duradero y resistente al óxido.</t>
  </si>
  <si>
    <t>Hoja de Examen x 100 en papel Bond de 60 grs con cuadricula de 5×5 ml tamaño de la hoja doble oficio (20.6 x 32.8 cm), cara principal de la hoja con tabla para datos personales: Nombre, profesor, Institución, fecha, materia y nota.</t>
  </si>
  <si>
    <t xml:space="preserve">Paquete de portaguías de acetato </t>
  </si>
  <si>
    <t>El Juego está compuesto por 6 temperas de 20 ml cada una, mas una paleta para mezclar y un pincel delgado, Pintura soluble en agua que no mancha, mezclables entre si para uso escolar y artístico, Colores Blanco, Negro, Verde, Azul, Rojo, Amarillo intensos no tóxicos, Cantidad: 6 temperas, Peso:227 gr. Aprox. Tamaño: 21.5 cm largo, 4 cm ancho.,</t>
  </si>
  <si>
    <t>Lámina de fomi o foamy espuma de poliestireno de 70 x 95 cm colores variados</t>
  </si>
  <si>
    <t>Caja de lápiz de chequeo color rojo x 12 unidades, medidas(Alto x Ancho x Largo): 19x0.8x0.8. No se quiebra al sacar la punta bajo condiciones normales de uso. No tóxicos. Madera  garantizada que no se quiebra al caerse. Color muy vivo al escribir ,  borrador de goma.</t>
  </si>
  <si>
    <t>Marcador borrable para tablero de punta delgada por 2mm la tinta es hecha en base de alcohol y prácticamente sin olor, debe tener larga duración y no dejar sombras al borrar. Marcadores perfectos para usar en pizarras acrílicas, de cualquier tipo Colores Verde, Azul Claro, Azul Oscuro, Violeta, Rojo, Fucsia, Calabaza y Negro.-No tóxico, rápido secado y bajo olor</t>
  </si>
  <si>
    <t xml:space="preserve">Marcador borrable recargable de varios colores. marcador recargable para tableros blancos con punta redonda Grosor de trazo aprox. 1,5-3 mm.Tinta bajo olor. Cap off: puede permanecer destapado durante varios días sin secarse Cuerpo metálico. Su tinta es de fácil borrado que no mancha la superficie del pizarrón. Colores  rojo , azul , verde , negro. </t>
  </si>
  <si>
    <t>Marcador de punta fina redondeada que marca de manera indeleble en papel, plástico, metal y en la mayoría de las superficies.  La  tinta se seca rápidamente, postergando el desvanecimiento y repeliendo el agua completamente colores surtidos</t>
  </si>
  <si>
    <t>Marcador Permanente Punta  Grueso,  punta biselada. punta biselada con grosor del trazo de 7.5mm-12mm
Unidad Colores Disponibles: Negro, Rojo, Azul, verde y amarillo Escriben sobre papel, plástico, metal, tinta de secado rápido y resistente al agua. La tinta solvente segura no moja la superficie, no se corre y de rápido secado</t>
  </si>
  <si>
    <t>Punta biselada, durable y versátil para resaltar y subrayar textos. Tinta de secado rápido.</t>
  </si>
  <si>
    <t>Papel Bond Alta Blancura Pliego (70Cm X 100 Cm). Gramaje De 90 Gr/M2</t>
  </si>
  <si>
    <t>Papel carbón para escritura * 100 hojas
Película carbonada, para escritura a mano
Elaborada con exclusiva tecnología que permite sacar copias nítidas y sin esfuerzo de presión
Fabricada a base de poliéster. tamaño oficio ,
Recubierta por una película esponjosa impregnada con tinta líquida.
5 copias simultáneas perfectamente nítidas.
Uso repetitivo hasta 50 veces.
Uniforme tonalidad de la copia en color azul.</t>
  </si>
  <si>
    <t>Polímero natural, película fina, transparente, flexible y resistente a esfuerzos de tracción, fácil de cortar. 100cm de largo x 70cm de Ancho.
Medida: 70*100 cms cada uno
Colores  Transparente, Amarillo, Azul, Rojo, Verde, Morado, tornasol
El papel celofán, es un film fino y resistente que puede ser transparente o translúcido.
es ideal para utilizar como papel de regalo, en floristería y decoración o como soporte base para manualidades, trabajos creativos .</t>
  </si>
  <si>
    <t>Papel contac  o plástico adhesivo, rollo de 45 x 20 metros. Papel de tipo adhesivo para diversos usos en la oficina, industria o escolar, con un alto nivel de adherencia a las superficies. De colores surtidos y transparente.</t>
  </si>
  <si>
    <t>Block de 50 unidades de papel de limpieza para lentes, Papel suave y absorbente. Papel de seda sin pelusa para limpieza de diapositivas y lentes de microscopio. 50 hojas por libro. Son un tejido  sin pelusas de uso único utilizado para limpiar todo tipo de delicadas ópticas y superficies. Perfecto para mantener su valiosa óptica libre de manchas y huellas dactilares. Los tejidos extremadamente suaves y no abrasivos son imprescindibles para todos los fotógrafos y están empaquetados para caber en cualquier tipo de funda de cámara. 
Alta calidad: el papel de lente consta de paños de microfibra o toallitas desechables . Papel no abrasivo, suave, sin polvo para limpiar las lentes sin rayar ni dañar las superficies ópticas. No se vuelve duro, no recoge fácilmente el polvo o la grasa. 
 El paño de limpieza es perfecto para limpiar el polvo y la suciedad sin preocuparse por marcas o arañazos dañinos.
Multiusos: el tejido de la lente se utiliza para limpiar o pulir componentes ópticos para maximizar el rendimiento de un sistema óptico. El papel para lentes de microscopio es suave, sin polvo y se utiliza para limpiar las diapositivas y las lentes del microscopio sin rayar el cristal. Perfecto para usar en gafas y todas las gafas de seguridad. Perfecto para limpiar las superficies de las lentes de cámara y videocámara, telescopios, lupas, microscopios u otros equipos ópticos.</t>
  </si>
  <si>
    <t>Papel tipo Kimberly  tamaño carta X 90 gr. Paquete x 20 unidades. En tonos variados.</t>
  </si>
  <si>
    <t>Pliego de papel kraft o papel madera, color marrón, de 70 x 100cm de 120gr</t>
  </si>
  <si>
    <t>Papel opalina tamaño  Carta paquete x 50 unidades Alta blancura Gramaje 180gr Ideal para impresión en alta definición</t>
  </si>
  <si>
    <t>Papel bond rollo 72cmX100m Rollo de Papel para impresión de planos, copias, banners en plotter. Calidad Premium, compatible con todas las marcas de plotter, de 75 gramos Cono de 2 pulgadas Este papel tiene propiedades especiales de lisura y formación de láminas que permiten un óptimo anclaje de nuestras tintas para plotter, ofreciendo trazos nítidos sin esparcimiento de la tinto</t>
  </si>
  <si>
    <t>Papel bond rollo 91cmX50m - 75gr Rollo de Papel para impresión de planos, copias, banners en plotter. Calidad Premium, compatible con todas las marcas de plotter.  Rollo de 75 gramos Cono de 2 pulgadas
Este papel tiene propiedades especiales de lisura y formación de láminas que permiten un óptimo anclaje de nuestras tintas para plotter, ofreciendo trazos nítidos sin esparcimiento de la tinto</t>
  </si>
  <si>
    <t>Papel Periódico  pliego. Color tradicional, En optimas condiciones , calidad y sin arrugas. Pliego 100 x70 cm</t>
  </si>
  <si>
    <t>Descripción: Papel seda color a su elección.
Cantidad: Vienen 50 1/2 Pliegos de 25 seda</t>
  </si>
  <si>
    <t>Vinipel industrial transparente, o llamado termofliex medidas 50cm ancho x 500mt color transparente para embalaje</t>
  </si>
  <si>
    <t>Pegante en barra de tradicional  x 40 gr, envase cilíndrico enroscable en la parte inferior, de rápido secado, fácil de usar.  Pega en menos de 60 segundos. Alto poder adhesivo que brinda mayor confiabilidad
Fácil aplicación sobre papel, cartón y cartulina No humedece, no deja grumos y no arruga el papel Agradable aroma Práctico envase con tapa rosca que garantiza absoluta hermeticidad Lavable</t>
  </si>
  <si>
    <t>Regla plana metálica 30cm</t>
  </si>
  <si>
    <t>Regla recta transparente de 15cm, regla Triangular Simple de papelería para estudiantes, herramientas de medición de acrílico por ambos lados</t>
  </si>
  <si>
    <t>Caja de cuchilla Para Bisturí 18 mm- Cortadora De Papel  . Caja x 10 unid cuchilla bisturí pequeña en acero templado bien afilada. Empaque duro que contenga las cuchillas y evite accidentes.</t>
  </si>
  <si>
    <t>Caja de cuchilla Para Bisturí 9mm- Cortadora De Papel . Caja x 10 unid cuchilla bisturí pequeña en acero templado bien afilada. Empaque duro que contenga las cuchillas y evite accidentes.</t>
  </si>
  <si>
    <t>Tinta  marcador para tablero-pizarra recargables en 4 colores (negro, rojo, verde y azul) con sistema dispensador por goteo Sin adición de butilacetato, Casi inodora y de Secado rápido presentación de frasco x 100 ml</t>
  </si>
  <si>
    <t>Papel Ecológico De 72 Gr/M2 Tamaño Oficio, Caja X 10 Resmas De 500 Hojas. Papel Natural Multipropósito Hecho 100% Con Fibra De Caña De Azúcar Y Totalmente Libre De Químicos Y Blanqueadores, Elaborado A Partir De Fibras Renovables, Reciclables Y/O Biodegrad</t>
  </si>
  <si>
    <t>Sello numerador y fechador manual con Cuerpo metálico, las empuñaduras ergonómicas permiten un sellado cómodo, medida de caracteres 4mm.</t>
  </si>
  <si>
    <t>Separador De Cartulina De Colores - Tamaño: Carta. Material: Cartulina 150gr. Largo x Ancho: 230 mm x 330 mm. Con pestañas en cartulina. Colores amarillo, rosada, blanca, azul y verde. Alta calidad y limpieza</t>
  </si>
  <si>
    <t>Separador De Cartulina De Colores - Tamaño: Oficio Material: Cartulina 150gr Largo x Ancho: 230 mm x 330 mm Con pestañas en cartulina Colores amarillo, rosada, blanca, azul y verde Alta calidad y limpieza</t>
  </si>
  <si>
    <t>Separador Plástico De Folder - Tamaño: Carta. Material: Plástico. Colores Surtidos, Amarillo, Azul Oscuro, Rojo, Verde y Negro. Ideales para calificar y separar. Alta Protección, Durabilidad y resistencia. Con Pestaña Separadoras. Espacios para huecos argollas y archivadores</t>
  </si>
  <si>
    <t>Separador Plástico De Folder - Tamaño: Oficio. Material: Plástico. Colores Surtidos, Amarillo, Azul Oscuro, Rojo, Verde y Negro, Ideales para calificar y separar. Alta Protección, Durabilidad y resistencia Con Pestaña Separadoras. Espacios para huecos argollas y archivadores</t>
  </si>
  <si>
    <t>Set tijera oficina de hoja de acero x 3 unidades de diferente tamaño con mando de pasta</t>
  </si>
  <si>
    <t>Talonario chequera estudiantil útil para aprendizaje en la parte contable y legal de 20 formatos de cheques para llenar con datos alternativos de personas reales o ficticias, Tamaño talonario: 22 cm largo, 6.5 cm ancho, color azul claro,</t>
  </si>
  <si>
    <t>Tarjeta de Control de Existencias Kardex, tamaño estándar x 100 unidades</t>
  </si>
  <si>
    <t>Pegante Líquido Universal De 480 Grs. Para Todo Tipo De Materiales Como Cartón, Madera, Tela, Cerámica Y Porcelana. Tapa Dosificadora Que Gradúa La Salida Del Pegante Y Envase Ergonómico Para Un Mejor Agarre. A Base De Agua, Lavable, No Tóxico.</t>
  </si>
  <si>
    <t xml:space="preserve">Tempera liquida de excelente intensidad de color y cubrimiento, proporciona tonos fuertes y vivos. colores combinables de fácil aplicación y deslizamiento, para pintar sobre papel, cartulina, madera, tela, Etc Tamaño 150 gr, no arrugan el papel sin disolventes. Colores azul, verde, rojo, blanco , negro ,amarillo, naranja , café , morado , rosado, fucsia, gris y colores pasteles. Su fecha de elaboración es cercana así fecha de entrega para garantizar la vida útil del producto.
</t>
  </si>
  <si>
    <t>Tinta Para Almohadilla De Sellos Color negro.</t>
  </si>
  <si>
    <t>Tinta  para marcador recargable  de 120 ml en colores negro, rojo, azul, verde . En frasco de gotero. Para uso en tablero acrílico, que no manche y  de marcado fuerte y vistoso.</t>
  </si>
  <si>
    <t>Composición acuosa de colorantes sintéticos, libres de aceite, de alta definición. Para estampado de papeles o documentos mediante el uso de tampones y almohadillas, color violeta frasco por 30cc. Frasco plástico con gotero de fácil aplicación</t>
  </si>
  <si>
    <t>Paq x 50 Unid.</t>
  </si>
  <si>
    <t>Aguja</t>
  </si>
  <si>
    <t>Aguja de Crochet tamaño 00</t>
  </si>
  <si>
    <t>Aguja de Crochet tamaño 2</t>
  </si>
  <si>
    <t>Aguja de Crochet tamaño 3 - 4</t>
  </si>
  <si>
    <t>Aguja de Crochet tamaño 5 - 6</t>
  </si>
  <si>
    <t>Aguja mostacillera o aguja de pelo</t>
  </si>
  <si>
    <t>Aguja para coser cuero</t>
  </si>
  <si>
    <t>Aguja plásticas</t>
  </si>
  <si>
    <t>Aguja punta roma</t>
  </si>
  <si>
    <t>Aguja saquera</t>
  </si>
  <si>
    <t>Agujas dos agujas</t>
  </si>
  <si>
    <t>Alambre de memoria</t>
  </si>
  <si>
    <t>Alambre goldfiled</t>
  </si>
  <si>
    <t>Alambre hilo golfi</t>
  </si>
  <si>
    <t>Alfiler bisutería</t>
  </si>
  <si>
    <t>Argolla llavero</t>
  </si>
  <si>
    <t>Bisturí industrial grande para cuero punta metálica</t>
  </si>
  <si>
    <t>Broche pico de loro acero</t>
  </si>
  <si>
    <t>Broche pico de loro oro golfi</t>
  </si>
  <si>
    <t>Cabuya</t>
  </si>
  <si>
    <t>Cabuya 3 cabos variedad de colores</t>
  </si>
  <si>
    <t>Cabuya decorativa</t>
  </si>
  <si>
    <t>Cadena para bisutería</t>
  </si>
  <si>
    <t>Chaquiron</t>
  </si>
  <si>
    <t>Colbon para globos cauchola 60 CC</t>
  </si>
  <si>
    <t>Cuentas naturales para bisutería</t>
  </si>
  <si>
    <t>Cuero napa</t>
  </si>
  <si>
    <t>Cuero plano 3mm</t>
  </si>
  <si>
    <t>Escalachin</t>
  </si>
  <si>
    <t>Fibra Vegetal para Bisutería colores varios</t>
  </si>
  <si>
    <t>Fibra vegetal para Bisutería de 1mm</t>
  </si>
  <si>
    <t>Fique Hilado calibre 1</t>
  </si>
  <si>
    <t>Gancho mosquetón giratorio</t>
  </si>
  <si>
    <t>Gancho pescador para bisutería</t>
  </si>
  <si>
    <t>Hilo cola de ratón para bisutería</t>
  </si>
  <si>
    <t>Hilo coreano</t>
  </si>
  <si>
    <t>Hilo crochet - cono</t>
  </si>
  <si>
    <t>Hilo de bordar</t>
  </si>
  <si>
    <t>Hilo de bordar perle</t>
  </si>
  <si>
    <t>Hilo de polyamida para marroquiner ia</t>
  </si>
  <si>
    <t>Hilo macramé - cono</t>
  </si>
  <si>
    <t>Hilo para muñequería</t>
  </si>
  <si>
    <t>Hilo terlenca</t>
  </si>
  <si>
    <t>Hilo terlenca no.9</t>
  </si>
  <si>
    <t>Inflador de aire</t>
  </si>
  <si>
    <t>Lanas para tejer</t>
  </si>
  <si>
    <t>Mosquetón para bisutería</t>
  </si>
  <si>
    <t>Mostacilla checa</t>
  </si>
  <si>
    <t>Mota de fique</t>
  </si>
  <si>
    <t>Nylon de Seda para manualidades s calibre 0.25</t>
  </si>
  <si>
    <t>Nylon no. 1 elástico</t>
  </si>
  <si>
    <t>Nylon no. 7 elástico</t>
  </si>
  <si>
    <t>Nylon rígido para manualidades - calibre 0.19</t>
  </si>
  <si>
    <t>Nylon rígido para manualidades - calibre 0.25</t>
  </si>
  <si>
    <t>Perforadores de agujero redondos</t>
  </si>
  <si>
    <t>Perla en vidrio 6 milímetros</t>
  </si>
  <si>
    <t>Perla en vidrio 8 milímetros</t>
  </si>
  <si>
    <t>Tela fleece</t>
  </si>
  <si>
    <t>Tela fleece estampado</t>
  </si>
  <si>
    <t>Tela lino</t>
  </si>
  <si>
    <t>Tela yersilon</t>
  </si>
  <si>
    <t>Telar Manual Kumihimo</t>
  </si>
  <si>
    <t>Tenedor perforador para cuero</t>
  </si>
  <si>
    <t>Terminal capuchón para bisutería</t>
  </si>
  <si>
    <t>Terminal de 3 argollas</t>
  </si>
  <si>
    <t>Trapillo tejido ultraligero</t>
  </si>
  <si>
    <t>Aguja para coser a mano punta cónica, tronco pulido, ojo liso 48 mm de largo</t>
  </si>
  <si>
    <t>Aguja de aluminio plateada para tejer todo tipo de hilado (lana o algodón) gris tamaño 00.</t>
  </si>
  <si>
    <t>Aguja de aluminio plateada para tejer todo tipo de hilado (lana o algodón) gris tamaño 2</t>
  </si>
  <si>
    <t>Aguja de aluminio dorada con 2 medidas para tejer a crochet doble punta tamaño 3-4.</t>
  </si>
  <si>
    <t>Aguja de aluminio dorada con 2 medidas para tejer a crochet doble punta tamaño 5-6</t>
  </si>
  <si>
    <t>Agujas mostacillera larga de 10 cm, en acero inoxidable</t>
  </si>
  <si>
    <t>Material: Acero, Incluye 3 tipos de agujas, vienen 4 por modelo, Ideal para marroquinería con hilos de calibre grueso tipo 0.8mm y 1mm paquete por 12</t>
  </si>
  <si>
    <t>Aguja Punta Roma Plástica de 9 cm, x 3.5 pulgadas Colores Rf Lat-Agujap Paño X 10 Und.es</t>
  </si>
  <si>
    <t>Aguja de acero punta roma ojo dorado # 19 especial para coser a mano, ideal para tus bordados! Tiene una medida de 5 cms de largo.</t>
  </si>
  <si>
    <t>aguja saquera punta en curva en acero de 14.5 cm de largo con ojal de 1 cm</t>
  </si>
  <si>
    <t>Agujas dos agujas para tejer numero 5.en aluminio de forma recta, presentación por par</t>
  </si>
  <si>
    <t>Alambre de acero inoxidable templado, Fabricado en acero de alta calidad, resistente al desgaste, corrosión y alta tenacidad, espesor de 0.6 mm, diámetro 55 mm, para trabajos de bisutería artesanal .</t>
  </si>
  <si>
    <t>Alambre oro golfied de Latón con baño de Oro Golfi. Calibre Calibre 30 (0,25mm) – 50 yardas (aproximado) utilizado en la bisutería para la fabricación de accesorios en técnica de alambrismo,</t>
  </si>
  <si>
    <t>Alambre hilo golfi Stone de calibre 22 y 24 número 18 de 1.0 mm x 7.6 yardas de color dorado</t>
  </si>
  <si>
    <t>Alfiler argolla ojillo de 2.5 niquelado de 5cm larga</t>
  </si>
  <si>
    <t>Argolla metálica niquelada 28mm de diámetro con cadena.</t>
  </si>
  <si>
    <t>Bisturí encauchetado seguro. Posee un cuerpo plástico, con orillas encauchetadas para mejor agarre, cuchilla en metal inoxidable de 18 mm. Con fácil corte. Utilizado para artesanías o trabajo pesado, Navajas de acero de excelente calidad, con Seguro automático, Materiales del mango: ABS, Capacidad de almacenamiento de cuchillas: 5</t>
  </si>
  <si>
    <t>Broche pico de loro 10 mm en acero, color dorado y plateado</t>
  </si>
  <si>
    <t>Broche pico loro 10mm en Oro golfi, se utiliza en la bisutería para finalizar un accesorio ya sea pulsera, collar, cadena, entre otros.</t>
  </si>
  <si>
    <t>Bolas de cabuya de fique por bola de 40 metros y grosor de 3 mm</t>
  </si>
  <si>
    <t>Fibra de fique de uso general. Para decoración y amarre de piezas en madera. Colores varios. Madejas por 1 kilo gramo</t>
  </si>
  <si>
    <t>Cabuya decorativa, zoga de fique 3.3 mm de ancha. Rollo por 50 mt</t>
  </si>
  <si>
    <t>cadena en acero inoxidable plateada y dorada ,de tamaño: 5 mm de ancha. Carreta por 10 mt</t>
  </si>
  <si>
    <t>Shaquiron colores surtidos. Presentación bolsa por libra</t>
  </si>
  <si>
    <t>Colbon para globos cauchola 60 CC, Pegante ideal para procesos de rápido ensamble, uniones de alto desempeño y máxima resistencia al calor ideal para pegar globos de látex .Es un producto especialmente desarrollado para pegar globos de látex instantáneamente en tus decoraciones.
 Contenido 60CC. Con boquilla aplicadora para fácil uso</t>
  </si>
  <si>
    <t>Cuentas de madera de 7 mm de diámetro; agujero grande de 2,0 mm de diámetro. Ideal para diferentes proyectos de arte y manualidades. Perfecto para collares, pulseras, tobilleras, bisutería. Bolsas x 1000 Und.es</t>
  </si>
  <si>
    <t>El cuero napa es un tipo especial de cuero liso fino. También denominado “nappa” colores surtidos. por metros</t>
  </si>
  <si>
    <t>Cuero 3mm para elaboración de tiras para llaveros y pulseras. Carreta x 100 metros</t>
  </si>
  <si>
    <t>Tipo elemento consumo para decoración de collares y pulseras, color plateado y dorado de 2 mm. Presentación: bolsa por millar</t>
  </si>
  <si>
    <t>Cordón encerado para bisutería. Fibra de algodón de 1 mm para elaboración de pulseras. Madeja x 100 gramos</t>
  </si>
  <si>
    <t>Cordón encerado 100% poliéster.,utilizado para bisutería, marroquinería y artesanias,Marca: Settanyl, calibre # 1(en colores surtidos. Presentación cono x 90 gramos</t>
  </si>
  <si>
    <t>Fique hilado calibre 1 en variedad de colores</t>
  </si>
  <si>
    <t>Accesorios utilizado como terminal paratiras de bolsos. Generalmente elaborados en metal, con dimensiones de 6 cm. Dorado y plateado</t>
  </si>
  <si>
    <t>Gancho pescador para bisutería de color dorado y plaeado. herraje tipo gancho</t>
  </si>
  <si>
    <t>El hilo de cola de ratón también llamado cordón de seda, es un material sintético fabricado en diversos materiales de base plástica como el nylon o el polyester ideal para bisutería con nudos de 1 mm x 144 yd variedad de colores. Carreta x 100mtr</t>
  </si>
  <si>
    <t>Hilo celular coreano de 8 mm colores surtidos (colores surtidos ) por rollo de 100 metros cordón encerado</t>
  </si>
  <si>
    <t>Hilo crochet para tejeduría( también llamado guajiro)en variedad de colores. Rollos x 100 gramos</t>
  </si>
  <si>
    <t>Hilo de 6 hebras para bordar sobre tela 100% algodón pima mercelizado madejas x 8 metros</t>
  </si>
  <si>
    <t>Hilo perle algodón 100% conos de 85 metros (10 gramos) # 8 variedad de colores</t>
  </si>
  <si>
    <t>Hilo polyamida calibre 60 para marroquineria cono de 40 gramos ref. B-46 en colores surtidos.</t>
  </si>
  <si>
    <t>Hilo macramé 100% acrilico,varios colores para elaborar tejidos de macrame.rollo por 1000 grms</t>
  </si>
  <si>
    <t>Calibre cf-69/46 / 3 cabos / poliamida de 40 gramos colores blanco rojo verde. Carrertel de hilo</t>
  </si>
  <si>
    <t>Hilo 100% de nylon, formado por tres hilos trenzados, que a su vez están formados por dos hilos trenzados cada uno, en total son 6 hilos que crean una textura muy característica y diferente de los hilos normales.</t>
  </si>
  <si>
    <t>Hilo terlenka calibre 9, material 100% poliéster ideal para trabajos artesanales, marroquineria y calzado. ( colores surtidos )</t>
  </si>
  <si>
    <t>Inflador Bomba De Aire tipo Intex. Bomba de mano doble acción. Funciona con movimientos hacia atrás y hacia adelante, inyectando aire en las dos velocidades. Largo : 30 cm .Material: Plástico resistente y liviano de gran durabilidad. Esta bomba manual es útil para inflar, bombas de fiesta ,globos metalizados, pelotas y algunos inflables de piscina, de excelente calidad.</t>
  </si>
  <si>
    <t>Fibras de algodón, poliéster y acrílico nube y perla, diferente grosor, para la elaboración de tejidos. Madejas x 100 gramos</t>
  </si>
  <si>
    <t>Herraje para bisutería utilizado para cierre de pulseras y collares. Longitud 5 mm.</t>
  </si>
  <si>
    <t>Mostacilla checa # 8 bisutería colores surtidos. Bolsa por 250 gramos</t>
  </si>
  <si>
    <t>residuos de fique utilizados para diferentes manualidades</t>
  </si>
  <si>
    <t>Nylon elástico con Hebras (Polímero sintético)para manualidades, color blanco y negro, calibre 1.0mm, por rollo de 100 metros</t>
  </si>
  <si>
    <t>fibra textil elástica (polímero sintético) y resistente para pulseras numero 1.0 color transparente</t>
  </si>
  <si>
    <t>fibra textil elástica (polímero sintético) y resistente para pulseras numero 7 color transparente</t>
  </si>
  <si>
    <t>Nylon rígido para manualidades en Polímero sintético, color transparente, calibre 0.19 por rollo x 90 metros</t>
  </si>
  <si>
    <t>Nylon rígido para manualidades en Polímero sintético, color transparente, calibre 0.25 por rollo x 90 metros</t>
  </si>
  <si>
    <t>kit de herramientas de perforación artesanal de cuero de 10 piezas con agujeros redondos de 0,5mm a 5mm, herramientas de trabajo de cuero. Material: Fabricado en acero forjado y tratado térmicamente para una mayor durabilidad y nitidez.. Tamaños: 0.5 mm, 1.0 mm, 1.5 mm, 2.0 mm, 2.5 mm, 3.0 mm, 3.5 mm, 4.0 mm, 4.5 mm, 5.0 mm. largo de 10 cm</t>
  </si>
  <si>
    <t>Perla en vidrio por sarta Polímero de vidrio 6 milímetros ( colores surtidos ) por sarta</t>
  </si>
  <si>
    <t>Perla en vidrio por sarta Polímero de vidrio. Calibre: 8mm ( colores surtidos ) por sarta</t>
  </si>
  <si>
    <t>Tela fleece: imitación de la tela de lana, sintética, de gran aislamiento térmico para uso de muñequería colores rojo, camel, marron,verde orcuro verde claro , blanca tela dril 40% algodón, 35 poliéster de 150 centímetros de ancho, se deben entregar 50 metros por cada color</t>
  </si>
  <si>
    <t>Tela fleece: imitación de la tela de lana, sintética, de gran aislamiento térmico para uso de muñequería variedad de colores (60 metros de cada color )tela dril 40% algodón, 35 poliéster de 150 centímetros de ancho</t>
  </si>
  <si>
    <t>Tela lino holan 100% algodón de 1.50 cm de ancho variedad de colores azul oscuro, blanco, café, celeste, amarillo, naranja, negro, rojo, verde, cino tinto, mostaza</t>
  </si>
  <si>
    <t>La tela yersilon es un textil suave, delgado y con una superficie motosa que es usada para la confección de forros de ropa, lencería y muñequería infantil, color piel, ancho 1.50 tejido de punto poliéster 100%.</t>
  </si>
  <si>
    <t>telar manual cuadrado para bisuteria,elaborado en espuma firme pero flexible, es una técnica tradicional japonesa de trenzado de hilos de seda para crear cordones. medidas de 15 cm x 15x 1 cm de alto</t>
  </si>
  <si>
    <t>Herramienta utilizada para perforar cueros y telas gruesas. El paquete incluye: 1, 2, 4, 6 dientes; Longitud total: aprox. 10 cm/3,94 pulgadas Especificación del diente: 3 mm Material: acero inoxidable</t>
  </si>
  <si>
    <t>capuchones tipo maleta de plastimetal en color dorado y plata , con diámetro de 4mm y 6 mm de largo o alto, Cuentan con argolla para utilizarse como terminal en hilos y cordones.</t>
  </si>
  <si>
    <t>Accesorios utilizado como terminal para bisutería. Generalmente elaborados en plastimetal, con dimensiones de 2.1 x 1.2 CM. Dorado y plateado</t>
  </si>
  <si>
    <t>Trapillo tejido - ultra ligero, está compuesto por algodón, viscosa, acrílico y poliéster, Grosor de la tira: 1,4cm, Composición: 55% Algodón 45% acrílico.</t>
  </si>
  <si>
    <t>Paño x 20 Unid.</t>
  </si>
  <si>
    <t>Paño x 25 Unid.</t>
  </si>
  <si>
    <t>Paq x 2 Unid.</t>
  </si>
  <si>
    <t>Rollo x 6 Mt</t>
  </si>
  <si>
    <t>Carrete x 50 Yardas</t>
  </si>
  <si>
    <t>Rollo x 7 Yardas</t>
  </si>
  <si>
    <t>Bolsa x 500 Unid.</t>
  </si>
  <si>
    <t>Paq x 200 Unid.</t>
  </si>
  <si>
    <t>Madeja x 1 Kg</t>
  </si>
  <si>
    <t>Carrete x 10 Mt</t>
  </si>
  <si>
    <t>Frasco x 60 cc</t>
  </si>
  <si>
    <t>Bolsas x 1000 Unid.</t>
  </si>
  <si>
    <t>Decímetros</t>
  </si>
  <si>
    <t>Bolsa x millar</t>
  </si>
  <si>
    <t>Cono x 90 gr</t>
  </si>
  <si>
    <t>Rollo x 350 gr</t>
  </si>
  <si>
    <t>Carrete x 90 Mt</t>
  </si>
  <si>
    <t>Rollo x 90 Mt</t>
  </si>
  <si>
    <t>Conos x 1000 gr</t>
  </si>
  <si>
    <t>Cono x 85 mt</t>
  </si>
  <si>
    <t>Madeja x 8 Mt</t>
  </si>
  <si>
    <t>Carrete x 40 gr</t>
  </si>
  <si>
    <t>cono x 100 gr</t>
  </si>
  <si>
    <t>Cono x 100 gr</t>
  </si>
  <si>
    <t>Madeja x 100 gr</t>
  </si>
  <si>
    <t>Bolsa x 250 gr</t>
  </si>
  <si>
    <t>Juego x 10 Unid.</t>
  </si>
  <si>
    <t>Paq x 12 sartas</t>
  </si>
  <si>
    <t>Ovillos x 200 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</si>
</sst>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_-* #,##0.00\ _€_-;\-* #,##0.00\ _€_-;_-* &quot;-&quot;??\ _€_-;_-@_-"/>
    <numFmt numFmtId="165" formatCode="_-* #,##0\ _€_-;\-* #,##0\ _€_-;_-* &quot;-&quot;??\ _€_-;_-@_-"/>
    <numFmt numFmtId="166" formatCode="_-* #,##0_-;\-* #,##0_-;_-* &quot;-&quot;??_-;_-@_-"/>
    <numFmt numFmtId="167" formatCode="0.0000%"/>
  </numFmts>
  <fonts count="10" x14ac:knownFonts="1">
    <font>
      <sz val="11"/>
      <color theme="1"/>
      <name val="Calibri"/>
      <family val="2"/>
      <scheme val="minor"/>
    </font>
    <font>
      <sz val="11"/>
      <color theme="1"/>
      <name val="Calibri"/>
      <family val="2"/>
      <scheme val="minor"/>
    </font>
    <font>
      <sz val="10"/>
      <color indexed="8"/>
      <name val="Calibri"/>
      <family val="2"/>
      <scheme val="minor"/>
    </font>
    <font>
      <sz val="11"/>
      <color indexed="8"/>
      <name val="Calibri"/>
      <family val="2"/>
    </font>
    <font>
      <b/>
      <sz val="10"/>
      <color indexed="8"/>
      <name val="Calibri"/>
      <family val="2"/>
      <scheme val="minor"/>
    </font>
    <font>
      <sz val="10"/>
      <name val="Calibri"/>
      <family val="2"/>
      <scheme val="minor"/>
    </font>
    <font>
      <sz val="10"/>
      <name val="Arial"/>
      <family val="2"/>
    </font>
    <font>
      <b/>
      <sz val="10"/>
      <name val="Calibri"/>
      <family val="2"/>
      <scheme val="minor"/>
    </font>
    <font>
      <sz val="10"/>
      <color theme="1"/>
      <name val="Calibri Light"/>
      <family val="2"/>
    </font>
    <font>
      <sz val="10"/>
      <name val="Calibri Light"/>
      <family val="2"/>
    </font>
  </fonts>
  <fills count="7">
    <fill>
      <patternFill patternType="none"/>
    </fill>
    <fill>
      <patternFill patternType="gray125"/>
    </fill>
    <fill>
      <patternFill patternType="solid">
        <fgColor theme="3" tint="0.79998168889431442"/>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s>
  <cellStyleXfs count="4">
    <xf numFmtId="0" fontId="0" fillId="0" borderId="0"/>
    <xf numFmtId="43" fontId="1" fillId="0" borderId="0" applyFont="0" applyFill="0" applyBorder="0" applyAlignment="0" applyProtection="0"/>
    <xf numFmtId="164" fontId="3" fillId="0" borderId="0" applyFont="0" applyFill="0" applyBorder="0" applyAlignment="0" applyProtection="0"/>
    <xf numFmtId="0" fontId="6" fillId="0" borderId="0"/>
  </cellStyleXfs>
  <cellXfs count="44">
    <xf numFmtId="0" fontId="0" fillId="0" borderId="0" xfId="0"/>
    <xf numFmtId="0" fontId="2" fillId="0" borderId="0" xfId="0" applyFont="1" applyAlignment="1">
      <alignment horizontal="center" vertical="center" wrapText="1"/>
    </xf>
    <xf numFmtId="165" fontId="2" fillId="0" borderId="0" xfId="2" applyNumberFormat="1" applyFont="1" applyFill="1" applyBorder="1" applyAlignment="1">
      <alignment horizontal="center" vertical="center" wrapText="1"/>
    </xf>
    <xf numFmtId="166" fontId="2" fillId="0" borderId="1" xfId="1" applyNumberFormat="1" applyFont="1" applyFill="1" applyBorder="1" applyAlignment="1">
      <alignment horizontal="center" vertical="center" wrapText="1"/>
    </xf>
    <xf numFmtId="165" fontId="2" fillId="0" borderId="1" xfId="2" applyNumberFormat="1" applyFont="1" applyFill="1" applyBorder="1" applyAlignment="1">
      <alignment horizontal="center" vertical="center" wrapText="1"/>
    </xf>
    <xf numFmtId="0" fontId="2" fillId="0" borderId="1" xfId="0" applyFont="1" applyBorder="1" applyAlignment="1">
      <alignment horizontal="center" vertical="center" wrapText="1"/>
    </xf>
    <xf numFmtId="167" fontId="2" fillId="2" borderId="1" xfId="0" applyNumberFormat="1" applyFont="1" applyFill="1" applyBorder="1" applyAlignment="1">
      <alignment horizontal="center" vertical="center" wrapText="1"/>
    </xf>
    <xf numFmtId="3" fontId="2" fillId="2" borderId="1" xfId="0" applyNumberFormat="1"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right" vertical="center" wrapText="1"/>
    </xf>
    <xf numFmtId="9" fontId="2" fillId="2" borderId="1" xfId="0" applyNumberFormat="1" applyFont="1" applyFill="1" applyBorder="1" applyAlignment="1">
      <alignment horizontal="center" vertical="center" wrapText="1"/>
    </xf>
    <xf numFmtId="166" fontId="2" fillId="0" borderId="0" xfId="1" applyNumberFormat="1" applyFont="1" applyFill="1" applyBorder="1" applyAlignment="1">
      <alignment horizontal="center" vertical="center" wrapText="1"/>
    </xf>
    <xf numFmtId="166" fontId="4" fillId="0" borderId="1" xfId="1" applyNumberFormat="1" applyFont="1" applyFill="1" applyBorder="1" applyAlignment="1">
      <alignment horizontal="center" vertical="center" wrapText="1"/>
    </xf>
    <xf numFmtId="166" fontId="4" fillId="0" borderId="0" xfId="1" applyNumberFormat="1" applyFont="1" applyFill="1" applyBorder="1" applyAlignment="1">
      <alignment vertical="center" wrapText="1"/>
    </xf>
    <xf numFmtId="166" fontId="2" fillId="3" borderId="1" xfId="1" applyNumberFormat="1" applyFont="1" applyFill="1" applyBorder="1" applyAlignment="1">
      <alignment horizontal="center" vertical="center" wrapText="1"/>
    </xf>
    <xf numFmtId="166" fontId="2" fillId="4" borderId="1" xfId="1" applyNumberFormat="1" applyFont="1" applyFill="1" applyBorder="1" applyAlignment="1">
      <alignment horizontal="center" vertical="center" wrapText="1"/>
    </xf>
    <xf numFmtId="166" fontId="2" fillId="5" borderId="1" xfId="1" applyNumberFormat="1" applyFont="1" applyFill="1" applyBorder="1" applyAlignment="1">
      <alignment horizontal="center" vertical="center" wrapText="1"/>
    </xf>
    <xf numFmtId="166" fontId="2" fillId="5" borderId="5" xfId="1" applyNumberFormat="1" applyFont="1" applyFill="1" applyBorder="1" applyAlignment="1">
      <alignment horizontal="center" vertical="center" wrapText="1"/>
    </xf>
    <xf numFmtId="3" fontId="2" fillId="0" borderId="0" xfId="0" applyNumberFormat="1" applyFont="1" applyAlignment="1">
      <alignment horizontal="center" vertical="center" wrapText="1"/>
    </xf>
    <xf numFmtId="166" fontId="2" fillId="4" borderId="1" xfId="0" applyNumberFormat="1" applyFont="1" applyFill="1" applyBorder="1" applyAlignment="1">
      <alignment horizontal="center" vertical="center" wrapText="1"/>
    </xf>
    <xf numFmtId="3" fontId="2" fillId="0" borderId="1" xfId="0" applyNumberFormat="1" applyFont="1" applyBorder="1" applyAlignment="1">
      <alignment horizontal="center" vertical="center" wrapText="1"/>
    </xf>
    <xf numFmtId="165" fontId="2" fillId="6" borderId="1" xfId="2"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1" xfId="3" applyFont="1" applyBorder="1" applyAlignment="1">
      <alignment horizontal="center" vertical="center" wrapText="1"/>
    </xf>
    <xf numFmtId="0" fontId="4" fillId="4" borderId="1" xfId="0" applyFont="1" applyFill="1" applyBorder="1" applyAlignment="1">
      <alignment horizontal="center" vertical="center" wrapText="1"/>
    </xf>
    <xf numFmtId="3" fontId="4" fillId="4" borderId="1" xfId="0" applyNumberFormat="1" applyFont="1" applyFill="1" applyBorder="1" applyAlignment="1">
      <alignment horizontal="center" vertical="center" wrapText="1"/>
    </xf>
    <xf numFmtId="165" fontId="4" fillId="4" borderId="1" xfId="2"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3" fontId="2" fillId="4" borderId="1" xfId="0" applyNumberFormat="1" applyFont="1" applyFill="1" applyBorder="1" applyAlignment="1">
      <alignment vertical="center" wrapText="1"/>
    </xf>
    <xf numFmtId="0" fontId="8" fillId="0" borderId="7" xfId="0" applyFont="1" applyBorder="1" applyAlignment="1">
      <alignment horizontal="center" vertical="center" wrapText="1"/>
    </xf>
    <xf numFmtId="0" fontId="9" fillId="0" borderId="7" xfId="0" applyFont="1" applyBorder="1" applyAlignment="1">
      <alignment vertical="center" wrapText="1"/>
    </xf>
    <xf numFmtId="0" fontId="9" fillId="0" borderId="8" xfId="0" applyFont="1" applyBorder="1" applyAlignment="1">
      <alignment horizontal="justify" vertical="center" wrapText="1"/>
    </xf>
    <xf numFmtId="0" fontId="4" fillId="0" borderId="3"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49" fontId="4"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49" fontId="4" fillId="4" borderId="6" xfId="0" applyNumberFormat="1" applyFont="1" applyFill="1" applyBorder="1" applyAlignment="1">
      <alignment horizontal="center" vertical="center" wrapText="1"/>
    </xf>
    <xf numFmtId="49" fontId="4" fillId="4" borderId="5" xfId="0" applyNumberFormat="1" applyFont="1" applyFill="1" applyBorder="1" applyAlignment="1">
      <alignment horizontal="center" vertical="center" wrapText="1"/>
    </xf>
    <xf numFmtId="166" fontId="4" fillId="2" borderId="3" xfId="1" applyNumberFormat="1" applyFont="1" applyFill="1" applyBorder="1" applyAlignment="1">
      <alignment horizontal="center" vertical="center" wrapText="1"/>
    </xf>
    <xf numFmtId="166" fontId="4" fillId="2" borderId="4" xfId="1" applyNumberFormat="1" applyFont="1" applyFill="1" applyBorder="1" applyAlignment="1">
      <alignment horizontal="center" vertical="center" wrapText="1"/>
    </xf>
    <xf numFmtId="166" fontId="4" fillId="2" borderId="2" xfId="1" applyNumberFormat="1" applyFont="1" applyFill="1" applyBorder="1" applyAlignment="1">
      <alignment horizontal="center" vertical="center" wrapText="1"/>
    </xf>
  </cellXfs>
  <cellStyles count="4">
    <cellStyle name="Millares" xfId="1" builtinId="3"/>
    <cellStyle name="Millares 3"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0"/>
  <sheetViews>
    <sheetView zoomScaleNormal="100" workbookViewId="0">
      <pane ySplit="2" topLeftCell="A3" activePane="bottomLeft" state="frozen"/>
      <selection activeCell="P71" sqref="P71"/>
      <selection pane="bottomLeft" activeCell="G2" sqref="A2:XFD2"/>
    </sheetView>
  </sheetViews>
  <sheetFormatPr baseColWidth="10" defaultColWidth="11.42578125" defaultRowHeight="12.75" x14ac:dyDescent="0.25"/>
  <cols>
    <col min="1" max="1" width="8.28515625" style="1" customWidth="1"/>
    <col min="2" max="2" width="10.28515625" style="1" customWidth="1"/>
    <col min="3" max="4" width="24.85546875" style="1" customWidth="1"/>
    <col min="5" max="5" width="11.42578125" style="1" customWidth="1"/>
    <col min="6" max="6" width="16.5703125" style="1" customWidth="1"/>
    <col min="7" max="7" width="10.85546875" style="1" hidden="1" customWidth="1"/>
    <col min="8" max="8" width="11.42578125" style="2" customWidth="1"/>
    <col min="9" max="9" width="11.42578125" style="1" hidden="1" customWidth="1"/>
    <col min="10" max="10" width="12.7109375" style="1" bestFit="1" customWidth="1"/>
    <col min="11" max="11" width="23" style="1" hidden="1" customWidth="1"/>
    <col min="12" max="12" width="36.85546875" style="1" customWidth="1"/>
    <col min="13" max="13" width="20.85546875" style="1" customWidth="1"/>
    <col min="14" max="214" width="11.42578125" style="1"/>
    <col min="215" max="215" width="8.28515625" style="1" customWidth="1"/>
    <col min="216" max="216" width="10.28515625" style="1" customWidth="1"/>
    <col min="217" max="217" width="33.85546875" style="1" customWidth="1"/>
    <col min="218" max="220" width="11.42578125" style="1" customWidth="1"/>
    <col min="221" max="221" width="14.28515625" style="1" customWidth="1"/>
    <col min="222" max="225" width="11.42578125" style="1" customWidth="1"/>
    <col min="226" max="226" width="12.7109375" style="1" customWidth="1"/>
    <col min="227" max="227" width="11.42578125" style="1" customWidth="1"/>
    <col min="228" max="228" width="13.28515625" style="1" customWidth="1"/>
    <col min="229" max="229" width="12.140625" style="1" customWidth="1"/>
    <col min="230" max="238" width="11.42578125" style="1" customWidth="1"/>
    <col min="239" max="239" width="12.7109375" style="1" customWidth="1"/>
    <col min="240" max="240" width="11.42578125" style="1" customWidth="1"/>
    <col min="241" max="241" width="14" style="1" customWidth="1"/>
    <col min="242" max="254" width="11.42578125" style="1"/>
    <col min="255" max="255" width="6.7109375" style="1" bestFit="1" customWidth="1"/>
    <col min="256" max="256" width="11.5703125" style="1" customWidth="1"/>
    <col min="257" max="257" width="12.85546875" style="1" customWidth="1"/>
    <col min="258" max="470" width="11.42578125" style="1"/>
    <col min="471" max="471" width="8.28515625" style="1" customWidth="1"/>
    <col min="472" max="472" width="10.28515625" style="1" customWidth="1"/>
    <col min="473" max="473" width="33.85546875" style="1" customWidth="1"/>
    <col min="474" max="476" width="11.42578125" style="1" customWidth="1"/>
    <col min="477" max="477" width="14.28515625" style="1" customWidth="1"/>
    <col min="478" max="481" width="11.42578125" style="1" customWidth="1"/>
    <col min="482" max="482" width="12.7109375" style="1" customWidth="1"/>
    <col min="483" max="483" width="11.42578125" style="1" customWidth="1"/>
    <col min="484" max="484" width="13.28515625" style="1" customWidth="1"/>
    <col min="485" max="485" width="12.140625" style="1" customWidth="1"/>
    <col min="486" max="494" width="11.42578125" style="1" customWidth="1"/>
    <col min="495" max="495" width="12.7109375" style="1" customWidth="1"/>
    <col min="496" max="496" width="11.42578125" style="1" customWidth="1"/>
    <col min="497" max="497" width="14" style="1" customWidth="1"/>
    <col min="498" max="510" width="11.42578125" style="1"/>
    <col min="511" max="511" width="6.7109375" style="1" bestFit="1" customWidth="1"/>
    <col min="512" max="512" width="11.5703125" style="1" customWidth="1"/>
    <col min="513" max="513" width="12.85546875" style="1" customWidth="1"/>
    <col min="514" max="726" width="11.42578125" style="1"/>
    <col min="727" max="727" width="8.28515625" style="1" customWidth="1"/>
    <col min="728" max="728" width="10.28515625" style="1" customWidth="1"/>
    <col min="729" max="729" width="33.85546875" style="1" customWidth="1"/>
    <col min="730" max="732" width="11.42578125" style="1" customWidth="1"/>
    <col min="733" max="733" width="14.28515625" style="1" customWidth="1"/>
    <col min="734" max="737" width="11.42578125" style="1" customWidth="1"/>
    <col min="738" max="738" width="12.7109375" style="1" customWidth="1"/>
    <col min="739" max="739" width="11.42578125" style="1" customWidth="1"/>
    <col min="740" max="740" width="13.28515625" style="1" customWidth="1"/>
    <col min="741" max="741" width="12.140625" style="1" customWidth="1"/>
    <col min="742" max="750" width="11.42578125" style="1" customWidth="1"/>
    <col min="751" max="751" width="12.7109375" style="1" customWidth="1"/>
    <col min="752" max="752" width="11.42578125" style="1" customWidth="1"/>
    <col min="753" max="753" width="14" style="1" customWidth="1"/>
    <col min="754" max="766" width="11.42578125" style="1"/>
    <col min="767" max="767" width="6.7109375" style="1" bestFit="1" customWidth="1"/>
    <col min="768" max="768" width="11.5703125" style="1" customWidth="1"/>
    <col min="769" max="769" width="12.85546875" style="1" customWidth="1"/>
    <col min="770" max="982" width="11.42578125" style="1"/>
    <col min="983" max="983" width="8.28515625" style="1" customWidth="1"/>
    <col min="984" max="984" width="10.28515625" style="1" customWidth="1"/>
    <col min="985" max="985" width="33.85546875" style="1" customWidth="1"/>
    <col min="986" max="988" width="11.42578125" style="1" customWidth="1"/>
    <col min="989" max="989" width="14.28515625" style="1" customWidth="1"/>
    <col min="990" max="993" width="11.42578125" style="1" customWidth="1"/>
    <col min="994" max="994" width="12.7109375" style="1" customWidth="1"/>
    <col min="995" max="995" width="11.42578125" style="1" customWidth="1"/>
    <col min="996" max="996" width="13.28515625" style="1" customWidth="1"/>
    <col min="997" max="997" width="12.140625" style="1" customWidth="1"/>
    <col min="998" max="1006" width="11.42578125" style="1" customWidth="1"/>
    <col min="1007" max="1007" width="12.7109375" style="1" customWidth="1"/>
    <col min="1008" max="1008" width="11.42578125" style="1" customWidth="1"/>
    <col min="1009" max="1009" width="14" style="1" customWidth="1"/>
    <col min="1010" max="1022" width="11.42578125" style="1"/>
    <col min="1023" max="1023" width="6.7109375" style="1" bestFit="1" customWidth="1"/>
    <col min="1024" max="1024" width="11.5703125" style="1" customWidth="1"/>
    <col min="1025" max="1025" width="12.85546875" style="1" customWidth="1"/>
    <col min="1026" max="1238" width="11.42578125" style="1"/>
    <col min="1239" max="1239" width="8.28515625" style="1" customWidth="1"/>
    <col min="1240" max="1240" width="10.28515625" style="1" customWidth="1"/>
    <col min="1241" max="1241" width="33.85546875" style="1" customWidth="1"/>
    <col min="1242" max="1244" width="11.42578125" style="1" customWidth="1"/>
    <col min="1245" max="1245" width="14.28515625" style="1" customWidth="1"/>
    <col min="1246" max="1249" width="11.42578125" style="1" customWidth="1"/>
    <col min="1250" max="1250" width="12.7109375" style="1" customWidth="1"/>
    <col min="1251" max="1251" width="11.42578125" style="1" customWidth="1"/>
    <col min="1252" max="1252" width="13.28515625" style="1" customWidth="1"/>
    <col min="1253" max="1253" width="12.140625" style="1" customWidth="1"/>
    <col min="1254" max="1262" width="11.42578125" style="1" customWidth="1"/>
    <col min="1263" max="1263" width="12.7109375" style="1" customWidth="1"/>
    <col min="1264" max="1264" width="11.42578125" style="1" customWidth="1"/>
    <col min="1265" max="1265" width="14" style="1" customWidth="1"/>
    <col min="1266" max="1278" width="11.42578125" style="1"/>
    <col min="1279" max="1279" width="6.7109375" style="1" bestFit="1" customWidth="1"/>
    <col min="1280" max="1280" width="11.5703125" style="1" customWidth="1"/>
    <col min="1281" max="1281" width="12.85546875" style="1" customWidth="1"/>
    <col min="1282" max="1494" width="11.42578125" style="1"/>
    <col min="1495" max="1495" width="8.28515625" style="1" customWidth="1"/>
    <col min="1496" max="1496" width="10.28515625" style="1" customWidth="1"/>
    <col min="1497" max="1497" width="33.85546875" style="1" customWidth="1"/>
    <col min="1498" max="1500" width="11.42578125" style="1" customWidth="1"/>
    <col min="1501" max="1501" width="14.28515625" style="1" customWidth="1"/>
    <col min="1502" max="1505" width="11.42578125" style="1" customWidth="1"/>
    <col min="1506" max="1506" width="12.7109375" style="1" customWidth="1"/>
    <col min="1507" max="1507" width="11.42578125" style="1" customWidth="1"/>
    <col min="1508" max="1508" width="13.28515625" style="1" customWidth="1"/>
    <col min="1509" max="1509" width="12.140625" style="1" customWidth="1"/>
    <col min="1510" max="1518" width="11.42578125" style="1" customWidth="1"/>
    <col min="1519" max="1519" width="12.7109375" style="1" customWidth="1"/>
    <col min="1520" max="1520" width="11.42578125" style="1" customWidth="1"/>
    <col min="1521" max="1521" width="14" style="1" customWidth="1"/>
    <col min="1522" max="1534" width="11.42578125" style="1"/>
    <col min="1535" max="1535" width="6.7109375" style="1" bestFit="1" customWidth="1"/>
    <col min="1536" max="1536" width="11.5703125" style="1" customWidth="1"/>
    <col min="1537" max="1537" width="12.85546875" style="1" customWidth="1"/>
    <col min="1538" max="1750" width="11.42578125" style="1"/>
    <col min="1751" max="1751" width="8.28515625" style="1" customWidth="1"/>
    <col min="1752" max="1752" width="10.28515625" style="1" customWidth="1"/>
    <col min="1753" max="1753" width="33.85546875" style="1" customWidth="1"/>
    <col min="1754" max="1756" width="11.42578125" style="1" customWidth="1"/>
    <col min="1757" max="1757" width="14.28515625" style="1" customWidth="1"/>
    <col min="1758" max="1761" width="11.42578125" style="1" customWidth="1"/>
    <col min="1762" max="1762" width="12.7109375" style="1" customWidth="1"/>
    <col min="1763" max="1763" width="11.42578125" style="1" customWidth="1"/>
    <col min="1764" max="1764" width="13.28515625" style="1" customWidth="1"/>
    <col min="1765" max="1765" width="12.140625" style="1" customWidth="1"/>
    <col min="1766" max="1774" width="11.42578125" style="1" customWidth="1"/>
    <col min="1775" max="1775" width="12.7109375" style="1" customWidth="1"/>
    <col min="1776" max="1776" width="11.42578125" style="1" customWidth="1"/>
    <col min="1777" max="1777" width="14" style="1" customWidth="1"/>
    <col min="1778" max="1790" width="11.42578125" style="1"/>
    <col min="1791" max="1791" width="6.7109375" style="1" bestFit="1" customWidth="1"/>
    <col min="1792" max="1792" width="11.5703125" style="1" customWidth="1"/>
    <col min="1793" max="1793" width="12.85546875" style="1" customWidth="1"/>
    <col min="1794" max="2006" width="11.42578125" style="1"/>
    <col min="2007" max="2007" width="8.28515625" style="1" customWidth="1"/>
    <col min="2008" max="2008" width="10.28515625" style="1" customWidth="1"/>
    <col min="2009" max="2009" width="33.85546875" style="1" customWidth="1"/>
    <col min="2010" max="2012" width="11.42578125" style="1" customWidth="1"/>
    <col min="2013" max="2013" width="14.28515625" style="1" customWidth="1"/>
    <col min="2014" max="2017" width="11.42578125" style="1" customWidth="1"/>
    <col min="2018" max="2018" width="12.7109375" style="1" customWidth="1"/>
    <col min="2019" max="2019" width="11.42578125" style="1" customWidth="1"/>
    <col min="2020" max="2020" width="13.28515625" style="1" customWidth="1"/>
    <col min="2021" max="2021" width="12.140625" style="1" customWidth="1"/>
    <col min="2022" max="2030" width="11.42578125" style="1" customWidth="1"/>
    <col min="2031" max="2031" width="12.7109375" style="1" customWidth="1"/>
    <col min="2032" max="2032" width="11.42578125" style="1" customWidth="1"/>
    <col min="2033" max="2033" width="14" style="1" customWidth="1"/>
    <col min="2034" max="2046" width="11.42578125" style="1"/>
    <col min="2047" max="2047" width="6.7109375" style="1" bestFit="1" customWidth="1"/>
    <col min="2048" max="2048" width="11.5703125" style="1" customWidth="1"/>
    <col min="2049" max="2049" width="12.85546875" style="1" customWidth="1"/>
    <col min="2050" max="2262" width="11.42578125" style="1"/>
    <col min="2263" max="2263" width="8.28515625" style="1" customWidth="1"/>
    <col min="2264" max="2264" width="10.28515625" style="1" customWidth="1"/>
    <col min="2265" max="2265" width="33.85546875" style="1" customWidth="1"/>
    <col min="2266" max="2268" width="11.42578125" style="1" customWidth="1"/>
    <col min="2269" max="2269" width="14.28515625" style="1" customWidth="1"/>
    <col min="2270" max="2273" width="11.42578125" style="1" customWidth="1"/>
    <col min="2274" max="2274" width="12.7109375" style="1" customWidth="1"/>
    <col min="2275" max="2275" width="11.42578125" style="1" customWidth="1"/>
    <col min="2276" max="2276" width="13.28515625" style="1" customWidth="1"/>
    <col min="2277" max="2277" width="12.140625" style="1" customWidth="1"/>
    <col min="2278" max="2286" width="11.42578125" style="1" customWidth="1"/>
    <col min="2287" max="2287" width="12.7109375" style="1" customWidth="1"/>
    <col min="2288" max="2288" width="11.42578125" style="1" customWidth="1"/>
    <col min="2289" max="2289" width="14" style="1" customWidth="1"/>
    <col min="2290" max="2302" width="11.42578125" style="1"/>
    <col min="2303" max="2303" width="6.7109375" style="1" bestFit="1" customWidth="1"/>
    <col min="2304" max="2304" width="11.5703125" style="1" customWidth="1"/>
    <col min="2305" max="2305" width="12.85546875" style="1" customWidth="1"/>
    <col min="2306" max="2518" width="11.42578125" style="1"/>
    <col min="2519" max="2519" width="8.28515625" style="1" customWidth="1"/>
    <col min="2520" max="2520" width="10.28515625" style="1" customWidth="1"/>
    <col min="2521" max="2521" width="33.85546875" style="1" customWidth="1"/>
    <col min="2522" max="2524" width="11.42578125" style="1" customWidth="1"/>
    <col min="2525" max="2525" width="14.28515625" style="1" customWidth="1"/>
    <col min="2526" max="2529" width="11.42578125" style="1" customWidth="1"/>
    <col min="2530" max="2530" width="12.7109375" style="1" customWidth="1"/>
    <col min="2531" max="2531" width="11.42578125" style="1" customWidth="1"/>
    <col min="2532" max="2532" width="13.28515625" style="1" customWidth="1"/>
    <col min="2533" max="2533" width="12.140625" style="1" customWidth="1"/>
    <col min="2534" max="2542" width="11.42578125" style="1" customWidth="1"/>
    <col min="2543" max="2543" width="12.7109375" style="1" customWidth="1"/>
    <col min="2544" max="2544" width="11.42578125" style="1" customWidth="1"/>
    <col min="2545" max="2545" width="14" style="1" customWidth="1"/>
    <col min="2546" max="2558" width="11.42578125" style="1"/>
    <col min="2559" max="2559" width="6.7109375" style="1" bestFit="1" customWidth="1"/>
    <col min="2560" max="2560" width="11.5703125" style="1" customWidth="1"/>
    <col min="2561" max="2561" width="12.85546875" style="1" customWidth="1"/>
    <col min="2562" max="2774" width="11.42578125" style="1"/>
    <col min="2775" max="2775" width="8.28515625" style="1" customWidth="1"/>
    <col min="2776" max="2776" width="10.28515625" style="1" customWidth="1"/>
    <col min="2777" max="2777" width="33.85546875" style="1" customWidth="1"/>
    <col min="2778" max="2780" width="11.42578125" style="1" customWidth="1"/>
    <col min="2781" max="2781" width="14.28515625" style="1" customWidth="1"/>
    <col min="2782" max="2785" width="11.42578125" style="1" customWidth="1"/>
    <col min="2786" max="2786" width="12.7109375" style="1" customWidth="1"/>
    <col min="2787" max="2787" width="11.42578125" style="1" customWidth="1"/>
    <col min="2788" max="2788" width="13.28515625" style="1" customWidth="1"/>
    <col min="2789" max="2789" width="12.140625" style="1" customWidth="1"/>
    <col min="2790" max="2798" width="11.42578125" style="1" customWidth="1"/>
    <col min="2799" max="2799" width="12.7109375" style="1" customWidth="1"/>
    <col min="2800" max="2800" width="11.42578125" style="1" customWidth="1"/>
    <col min="2801" max="2801" width="14" style="1" customWidth="1"/>
    <col min="2802" max="2814" width="11.42578125" style="1"/>
    <col min="2815" max="2815" width="6.7109375" style="1" bestFit="1" customWidth="1"/>
    <col min="2816" max="2816" width="11.5703125" style="1" customWidth="1"/>
    <col min="2817" max="2817" width="12.85546875" style="1" customWidth="1"/>
    <col min="2818" max="3030" width="11.42578125" style="1"/>
    <col min="3031" max="3031" width="8.28515625" style="1" customWidth="1"/>
    <col min="3032" max="3032" width="10.28515625" style="1" customWidth="1"/>
    <col min="3033" max="3033" width="33.85546875" style="1" customWidth="1"/>
    <col min="3034" max="3036" width="11.42578125" style="1" customWidth="1"/>
    <col min="3037" max="3037" width="14.28515625" style="1" customWidth="1"/>
    <col min="3038" max="3041" width="11.42578125" style="1" customWidth="1"/>
    <col min="3042" max="3042" width="12.7109375" style="1" customWidth="1"/>
    <col min="3043" max="3043" width="11.42578125" style="1" customWidth="1"/>
    <col min="3044" max="3044" width="13.28515625" style="1" customWidth="1"/>
    <col min="3045" max="3045" width="12.140625" style="1" customWidth="1"/>
    <col min="3046" max="3054" width="11.42578125" style="1" customWidth="1"/>
    <col min="3055" max="3055" width="12.7109375" style="1" customWidth="1"/>
    <col min="3056" max="3056" width="11.42578125" style="1" customWidth="1"/>
    <col min="3057" max="3057" width="14" style="1" customWidth="1"/>
    <col min="3058" max="3070" width="11.42578125" style="1"/>
    <col min="3071" max="3071" width="6.7109375" style="1" bestFit="1" customWidth="1"/>
    <col min="3072" max="3072" width="11.5703125" style="1" customWidth="1"/>
    <col min="3073" max="3073" width="12.85546875" style="1" customWidth="1"/>
    <col min="3074" max="3286" width="11.42578125" style="1"/>
    <col min="3287" max="3287" width="8.28515625" style="1" customWidth="1"/>
    <col min="3288" max="3288" width="10.28515625" style="1" customWidth="1"/>
    <col min="3289" max="3289" width="33.85546875" style="1" customWidth="1"/>
    <col min="3290" max="3292" width="11.42578125" style="1" customWidth="1"/>
    <col min="3293" max="3293" width="14.28515625" style="1" customWidth="1"/>
    <col min="3294" max="3297" width="11.42578125" style="1" customWidth="1"/>
    <col min="3298" max="3298" width="12.7109375" style="1" customWidth="1"/>
    <col min="3299" max="3299" width="11.42578125" style="1" customWidth="1"/>
    <col min="3300" max="3300" width="13.28515625" style="1" customWidth="1"/>
    <col min="3301" max="3301" width="12.140625" style="1" customWidth="1"/>
    <col min="3302" max="3310" width="11.42578125" style="1" customWidth="1"/>
    <col min="3311" max="3311" width="12.7109375" style="1" customWidth="1"/>
    <col min="3312" max="3312" width="11.42578125" style="1" customWidth="1"/>
    <col min="3313" max="3313" width="14" style="1" customWidth="1"/>
    <col min="3314" max="3326" width="11.42578125" style="1"/>
    <col min="3327" max="3327" width="6.7109375" style="1" bestFit="1" customWidth="1"/>
    <col min="3328" max="3328" width="11.5703125" style="1" customWidth="1"/>
    <col min="3329" max="3329" width="12.85546875" style="1" customWidth="1"/>
    <col min="3330" max="3542" width="11.42578125" style="1"/>
    <col min="3543" max="3543" width="8.28515625" style="1" customWidth="1"/>
    <col min="3544" max="3544" width="10.28515625" style="1" customWidth="1"/>
    <col min="3545" max="3545" width="33.85546875" style="1" customWidth="1"/>
    <col min="3546" max="3548" width="11.42578125" style="1" customWidth="1"/>
    <col min="3549" max="3549" width="14.28515625" style="1" customWidth="1"/>
    <col min="3550" max="3553" width="11.42578125" style="1" customWidth="1"/>
    <col min="3554" max="3554" width="12.7109375" style="1" customWidth="1"/>
    <col min="3555" max="3555" width="11.42578125" style="1" customWidth="1"/>
    <col min="3556" max="3556" width="13.28515625" style="1" customWidth="1"/>
    <col min="3557" max="3557" width="12.140625" style="1" customWidth="1"/>
    <col min="3558" max="3566" width="11.42578125" style="1" customWidth="1"/>
    <col min="3567" max="3567" width="12.7109375" style="1" customWidth="1"/>
    <col min="3568" max="3568" width="11.42578125" style="1" customWidth="1"/>
    <col min="3569" max="3569" width="14" style="1" customWidth="1"/>
    <col min="3570" max="3582" width="11.42578125" style="1"/>
    <col min="3583" max="3583" width="6.7109375" style="1" bestFit="1" customWidth="1"/>
    <col min="3584" max="3584" width="11.5703125" style="1" customWidth="1"/>
    <col min="3585" max="3585" width="12.85546875" style="1" customWidth="1"/>
    <col min="3586" max="3798" width="11.42578125" style="1"/>
    <col min="3799" max="3799" width="8.28515625" style="1" customWidth="1"/>
    <col min="3800" max="3800" width="10.28515625" style="1" customWidth="1"/>
    <col min="3801" max="3801" width="33.85546875" style="1" customWidth="1"/>
    <col min="3802" max="3804" width="11.42578125" style="1" customWidth="1"/>
    <col min="3805" max="3805" width="14.28515625" style="1" customWidth="1"/>
    <col min="3806" max="3809" width="11.42578125" style="1" customWidth="1"/>
    <col min="3810" max="3810" width="12.7109375" style="1" customWidth="1"/>
    <col min="3811" max="3811" width="11.42578125" style="1" customWidth="1"/>
    <col min="3812" max="3812" width="13.28515625" style="1" customWidth="1"/>
    <col min="3813" max="3813" width="12.140625" style="1" customWidth="1"/>
    <col min="3814" max="3822" width="11.42578125" style="1" customWidth="1"/>
    <col min="3823" max="3823" width="12.7109375" style="1" customWidth="1"/>
    <col min="3824" max="3824" width="11.42578125" style="1" customWidth="1"/>
    <col min="3825" max="3825" width="14" style="1" customWidth="1"/>
    <col min="3826" max="3838" width="11.42578125" style="1"/>
    <col min="3839" max="3839" width="6.7109375" style="1" bestFit="1" customWidth="1"/>
    <col min="3840" max="3840" width="11.5703125" style="1" customWidth="1"/>
    <col min="3841" max="3841" width="12.85546875" style="1" customWidth="1"/>
    <col min="3842" max="4054" width="11.42578125" style="1"/>
    <col min="4055" max="4055" width="8.28515625" style="1" customWidth="1"/>
    <col min="4056" max="4056" width="10.28515625" style="1" customWidth="1"/>
    <col min="4057" max="4057" width="33.85546875" style="1" customWidth="1"/>
    <col min="4058" max="4060" width="11.42578125" style="1" customWidth="1"/>
    <col min="4061" max="4061" width="14.28515625" style="1" customWidth="1"/>
    <col min="4062" max="4065" width="11.42578125" style="1" customWidth="1"/>
    <col min="4066" max="4066" width="12.7109375" style="1" customWidth="1"/>
    <col min="4067" max="4067" width="11.42578125" style="1" customWidth="1"/>
    <col min="4068" max="4068" width="13.28515625" style="1" customWidth="1"/>
    <col min="4069" max="4069" width="12.140625" style="1" customWidth="1"/>
    <col min="4070" max="4078" width="11.42578125" style="1" customWidth="1"/>
    <col min="4079" max="4079" width="12.7109375" style="1" customWidth="1"/>
    <col min="4080" max="4080" width="11.42578125" style="1" customWidth="1"/>
    <col min="4081" max="4081" width="14" style="1" customWidth="1"/>
    <col min="4082" max="4094" width="11.42578125" style="1"/>
    <col min="4095" max="4095" width="6.7109375" style="1" bestFit="1" customWidth="1"/>
    <col min="4096" max="4096" width="11.5703125" style="1" customWidth="1"/>
    <col min="4097" max="4097" width="12.85546875" style="1" customWidth="1"/>
    <col min="4098" max="4310" width="11.42578125" style="1"/>
    <col min="4311" max="4311" width="8.28515625" style="1" customWidth="1"/>
    <col min="4312" max="4312" width="10.28515625" style="1" customWidth="1"/>
    <col min="4313" max="4313" width="33.85546875" style="1" customWidth="1"/>
    <col min="4314" max="4316" width="11.42578125" style="1" customWidth="1"/>
    <col min="4317" max="4317" width="14.28515625" style="1" customWidth="1"/>
    <col min="4318" max="4321" width="11.42578125" style="1" customWidth="1"/>
    <col min="4322" max="4322" width="12.7109375" style="1" customWidth="1"/>
    <col min="4323" max="4323" width="11.42578125" style="1" customWidth="1"/>
    <col min="4324" max="4324" width="13.28515625" style="1" customWidth="1"/>
    <col min="4325" max="4325" width="12.140625" style="1" customWidth="1"/>
    <col min="4326" max="4334" width="11.42578125" style="1" customWidth="1"/>
    <col min="4335" max="4335" width="12.7109375" style="1" customWidth="1"/>
    <col min="4336" max="4336" width="11.42578125" style="1" customWidth="1"/>
    <col min="4337" max="4337" width="14" style="1" customWidth="1"/>
    <col min="4338" max="4350" width="11.42578125" style="1"/>
    <col min="4351" max="4351" width="6.7109375" style="1" bestFit="1" customWidth="1"/>
    <col min="4352" max="4352" width="11.5703125" style="1" customWidth="1"/>
    <col min="4353" max="4353" width="12.85546875" style="1" customWidth="1"/>
    <col min="4354" max="4566" width="11.42578125" style="1"/>
    <col min="4567" max="4567" width="8.28515625" style="1" customWidth="1"/>
    <col min="4568" max="4568" width="10.28515625" style="1" customWidth="1"/>
    <col min="4569" max="4569" width="33.85546875" style="1" customWidth="1"/>
    <col min="4570" max="4572" width="11.42578125" style="1" customWidth="1"/>
    <col min="4573" max="4573" width="14.28515625" style="1" customWidth="1"/>
    <col min="4574" max="4577" width="11.42578125" style="1" customWidth="1"/>
    <col min="4578" max="4578" width="12.7109375" style="1" customWidth="1"/>
    <col min="4579" max="4579" width="11.42578125" style="1" customWidth="1"/>
    <col min="4580" max="4580" width="13.28515625" style="1" customWidth="1"/>
    <col min="4581" max="4581" width="12.140625" style="1" customWidth="1"/>
    <col min="4582" max="4590" width="11.42578125" style="1" customWidth="1"/>
    <col min="4591" max="4591" width="12.7109375" style="1" customWidth="1"/>
    <col min="4592" max="4592" width="11.42578125" style="1" customWidth="1"/>
    <col min="4593" max="4593" width="14" style="1" customWidth="1"/>
    <col min="4594" max="4606" width="11.42578125" style="1"/>
    <col min="4607" max="4607" width="6.7109375" style="1" bestFit="1" customWidth="1"/>
    <col min="4608" max="4608" width="11.5703125" style="1" customWidth="1"/>
    <col min="4609" max="4609" width="12.85546875" style="1" customWidth="1"/>
    <col min="4610" max="4822" width="11.42578125" style="1"/>
    <col min="4823" max="4823" width="8.28515625" style="1" customWidth="1"/>
    <col min="4824" max="4824" width="10.28515625" style="1" customWidth="1"/>
    <col min="4825" max="4825" width="33.85546875" style="1" customWidth="1"/>
    <col min="4826" max="4828" width="11.42578125" style="1" customWidth="1"/>
    <col min="4829" max="4829" width="14.28515625" style="1" customWidth="1"/>
    <col min="4830" max="4833" width="11.42578125" style="1" customWidth="1"/>
    <col min="4834" max="4834" width="12.7109375" style="1" customWidth="1"/>
    <col min="4835" max="4835" width="11.42578125" style="1" customWidth="1"/>
    <col min="4836" max="4836" width="13.28515625" style="1" customWidth="1"/>
    <col min="4837" max="4837" width="12.140625" style="1" customWidth="1"/>
    <col min="4838" max="4846" width="11.42578125" style="1" customWidth="1"/>
    <col min="4847" max="4847" width="12.7109375" style="1" customWidth="1"/>
    <col min="4848" max="4848" width="11.42578125" style="1" customWidth="1"/>
    <col min="4849" max="4849" width="14" style="1" customWidth="1"/>
    <col min="4850" max="4862" width="11.42578125" style="1"/>
    <col min="4863" max="4863" width="6.7109375" style="1" bestFit="1" customWidth="1"/>
    <col min="4864" max="4864" width="11.5703125" style="1" customWidth="1"/>
    <col min="4865" max="4865" width="12.85546875" style="1" customWidth="1"/>
    <col min="4866" max="5078" width="11.42578125" style="1"/>
    <col min="5079" max="5079" width="8.28515625" style="1" customWidth="1"/>
    <col min="5080" max="5080" width="10.28515625" style="1" customWidth="1"/>
    <col min="5081" max="5081" width="33.85546875" style="1" customWidth="1"/>
    <col min="5082" max="5084" width="11.42578125" style="1" customWidth="1"/>
    <col min="5085" max="5085" width="14.28515625" style="1" customWidth="1"/>
    <col min="5086" max="5089" width="11.42578125" style="1" customWidth="1"/>
    <col min="5090" max="5090" width="12.7109375" style="1" customWidth="1"/>
    <col min="5091" max="5091" width="11.42578125" style="1" customWidth="1"/>
    <col min="5092" max="5092" width="13.28515625" style="1" customWidth="1"/>
    <col min="5093" max="5093" width="12.140625" style="1" customWidth="1"/>
    <col min="5094" max="5102" width="11.42578125" style="1" customWidth="1"/>
    <col min="5103" max="5103" width="12.7109375" style="1" customWidth="1"/>
    <col min="5104" max="5104" width="11.42578125" style="1" customWidth="1"/>
    <col min="5105" max="5105" width="14" style="1" customWidth="1"/>
    <col min="5106" max="5118" width="11.42578125" style="1"/>
    <col min="5119" max="5119" width="6.7109375" style="1" bestFit="1" customWidth="1"/>
    <col min="5120" max="5120" width="11.5703125" style="1" customWidth="1"/>
    <col min="5121" max="5121" width="12.85546875" style="1" customWidth="1"/>
    <col min="5122" max="5334" width="11.42578125" style="1"/>
    <col min="5335" max="5335" width="8.28515625" style="1" customWidth="1"/>
    <col min="5336" max="5336" width="10.28515625" style="1" customWidth="1"/>
    <col min="5337" max="5337" width="33.85546875" style="1" customWidth="1"/>
    <col min="5338" max="5340" width="11.42578125" style="1" customWidth="1"/>
    <col min="5341" max="5341" width="14.28515625" style="1" customWidth="1"/>
    <col min="5342" max="5345" width="11.42578125" style="1" customWidth="1"/>
    <col min="5346" max="5346" width="12.7109375" style="1" customWidth="1"/>
    <col min="5347" max="5347" width="11.42578125" style="1" customWidth="1"/>
    <col min="5348" max="5348" width="13.28515625" style="1" customWidth="1"/>
    <col min="5349" max="5349" width="12.140625" style="1" customWidth="1"/>
    <col min="5350" max="5358" width="11.42578125" style="1" customWidth="1"/>
    <col min="5359" max="5359" width="12.7109375" style="1" customWidth="1"/>
    <col min="5360" max="5360" width="11.42578125" style="1" customWidth="1"/>
    <col min="5361" max="5361" width="14" style="1" customWidth="1"/>
    <col min="5362" max="5374" width="11.42578125" style="1"/>
    <col min="5375" max="5375" width="6.7109375" style="1" bestFit="1" customWidth="1"/>
    <col min="5376" max="5376" width="11.5703125" style="1" customWidth="1"/>
    <col min="5377" max="5377" width="12.85546875" style="1" customWidth="1"/>
    <col min="5378" max="5590" width="11.42578125" style="1"/>
    <col min="5591" max="5591" width="8.28515625" style="1" customWidth="1"/>
    <col min="5592" max="5592" width="10.28515625" style="1" customWidth="1"/>
    <col min="5593" max="5593" width="33.85546875" style="1" customWidth="1"/>
    <col min="5594" max="5596" width="11.42578125" style="1" customWidth="1"/>
    <col min="5597" max="5597" width="14.28515625" style="1" customWidth="1"/>
    <col min="5598" max="5601" width="11.42578125" style="1" customWidth="1"/>
    <col min="5602" max="5602" width="12.7109375" style="1" customWidth="1"/>
    <col min="5603" max="5603" width="11.42578125" style="1" customWidth="1"/>
    <col min="5604" max="5604" width="13.28515625" style="1" customWidth="1"/>
    <col min="5605" max="5605" width="12.140625" style="1" customWidth="1"/>
    <col min="5606" max="5614" width="11.42578125" style="1" customWidth="1"/>
    <col min="5615" max="5615" width="12.7109375" style="1" customWidth="1"/>
    <col min="5616" max="5616" width="11.42578125" style="1" customWidth="1"/>
    <col min="5617" max="5617" width="14" style="1" customWidth="1"/>
    <col min="5618" max="5630" width="11.42578125" style="1"/>
    <col min="5631" max="5631" width="6.7109375" style="1" bestFit="1" customWidth="1"/>
    <col min="5632" max="5632" width="11.5703125" style="1" customWidth="1"/>
    <col min="5633" max="5633" width="12.85546875" style="1" customWidth="1"/>
    <col min="5634" max="5846" width="11.42578125" style="1"/>
    <col min="5847" max="5847" width="8.28515625" style="1" customWidth="1"/>
    <col min="5848" max="5848" width="10.28515625" style="1" customWidth="1"/>
    <col min="5849" max="5849" width="33.85546875" style="1" customWidth="1"/>
    <col min="5850" max="5852" width="11.42578125" style="1" customWidth="1"/>
    <col min="5853" max="5853" width="14.28515625" style="1" customWidth="1"/>
    <col min="5854" max="5857" width="11.42578125" style="1" customWidth="1"/>
    <col min="5858" max="5858" width="12.7109375" style="1" customWidth="1"/>
    <col min="5859" max="5859" width="11.42578125" style="1" customWidth="1"/>
    <col min="5860" max="5860" width="13.28515625" style="1" customWidth="1"/>
    <col min="5861" max="5861" width="12.140625" style="1" customWidth="1"/>
    <col min="5862" max="5870" width="11.42578125" style="1" customWidth="1"/>
    <col min="5871" max="5871" width="12.7109375" style="1" customWidth="1"/>
    <col min="5872" max="5872" width="11.42578125" style="1" customWidth="1"/>
    <col min="5873" max="5873" width="14" style="1" customWidth="1"/>
    <col min="5874" max="5886" width="11.42578125" style="1"/>
    <col min="5887" max="5887" width="6.7109375" style="1" bestFit="1" customWidth="1"/>
    <col min="5888" max="5888" width="11.5703125" style="1" customWidth="1"/>
    <col min="5889" max="5889" width="12.85546875" style="1" customWidth="1"/>
    <col min="5890" max="6102" width="11.42578125" style="1"/>
    <col min="6103" max="6103" width="8.28515625" style="1" customWidth="1"/>
    <col min="6104" max="6104" width="10.28515625" style="1" customWidth="1"/>
    <col min="6105" max="6105" width="33.85546875" style="1" customWidth="1"/>
    <col min="6106" max="6108" width="11.42578125" style="1" customWidth="1"/>
    <col min="6109" max="6109" width="14.28515625" style="1" customWidth="1"/>
    <col min="6110" max="6113" width="11.42578125" style="1" customWidth="1"/>
    <col min="6114" max="6114" width="12.7109375" style="1" customWidth="1"/>
    <col min="6115" max="6115" width="11.42578125" style="1" customWidth="1"/>
    <col min="6116" max="6116" width="13.28515625" style="1" customWidth="1"/>
    <col min="6117" max="6117" width="12.140625" style="1" customWidth="1"/>
    <col min="6118" max="6126" width="11.42578125" style="1" customWidth="1"/>
    <col min="6127" max="6127" width="12.7109375" style="1" customWidth="1"/>
    <col min="6128" max="6128" width="11.42578125" style="1" customWidth="1"/>
    <col min="6129" max="6129" width="14" style="1" customWidth="1"/>
    <col min="6130" max="6142" width="11.42578125" style="1"/>
    <col min="6143" max="6143" width="6.7109375" style="1" bestFit="1" customWidth="1"/>
    <col min="6144" max="6144" width="11.5703125" style="1" customWidth="1"/>
    <col min="6145" max="6145" width="12.85546875" style="1" customWidth="1"/>
    <col min="6146" max="6358" width="11.42578125" style="1"/>
    <col min="6359" max="6359" width="8.28515625" style="1" customWidth="1"/>
    <col min="6360" max="6360" width="10.28515625" style="1" customWidth="1"/>
    <col min="6361" max="6361" width="33.85546875" style="1" customWidth="1"/>
    <col min="6362" max="6364" width="11.42578125" style="1" customWidth="1"/>
    <col min="6365" max="6365" width="14.28515625" style="1" customWidth="1"/>
    <col min="6366" max="6369" width="11.42578125" style="1" customWidth="1"/>
    <col min="6370" max="6370" width="12.7109375" style="1" customWidth="1"/>
    <col min="6371" max="6371" width="11.42578125" style="1" customWidth="1"/>
    <col min="6372" max="6372" width="13.28515625" style="1" customWidth="1"/>
    <col min="6373" max="6373" width="12.140625" style="1" customWidth="1"/>
    <col min="6374" max="6382" width="11.42578125" style="1" customWidth="1"/>
    <col min="6383" max="6383" width="12.7109375" style="1" customWidth="1"/>
    <col min="6384" max="6384" width="11.42578125" style="1" customWidth="1"/>
    <col min="6385" max="6385" width="14" style="1" customWidth="1"/>
    <col min="6386" max="6398" width="11.42578125" style="1"/>
    <col min="6399" max="6399" width="6.7109375" style="1" bestFit="1" customWidth="1"/>
    <col min="6400" max="6400" width="11.5703125" style="1" customWidth="1"/>
    <col min="6401" max="6401" width="12.85546875" style="1" customWidth="1"/>
    <col min="6402" max="6614" width="11.42578125" style="1"/>
    <col min="6615" max="6615" width="8.28515625" style="1" customWidth="1"/>
    <col min="6616" max="6616" width="10.28515625" style="1" customWidth="1"/>
    <col min="6617" max="6617" width="33.85546875" style="1" customWidth="1"/>
    <col min="6618" max="6620" width="11.42578125" style="1" customWidth="1"/>
    <col min="6621" max="6621" width="14.28515625" style="1" customWidth="1"/>
    <col min="6622" max="6625" width="11.42578125" style="1" customWidth="1"/>
    <col min="6626" max="6626" width="12.7109375" style="1" customWidth="1"/>
    <col min="6627" max="6627" width="11.42578125" style="1" customWidth="1"/>
    <col min="6628" max="6628" width="13.28515625" style="1" customWidth="1"/>
    <col min="6629" max="6629" width="12.140625" style="1" customWidth="1"/>
    <col min="6630" max="6638" width="11.42578125" style="1" customWidth="1"/>
    <col min="6639" max="6639" width="12.7109375" style="1" customWidth="1"/>
    <col min="6640" max="6640" width="11.42578125" style="1" customWidth="1"/>
    <col min="6641" max="6641" width="14" style="1" customWidth="1"/>
    <col min="6642" max="6654" width="11.42578125" style="1"/>
    <col min="6655" max="6655" width="6.7109375" style="1" bestFit="1" customWidth="1"/>
    <col min="6656" max="6656" width="11.5703125" style="1" customWidth="1"/>
    <col min="6657" max="6657" width="12.85546875" style="1" customWidth="1"/>
    <col min="6658" max="6870" width="11.42578125" style="1"/>
    <col min="6871" max="6871" width="8.28515625" style="1" customWidth="1"/>
    <col min="6872" max="6872" width="10.28515625" style="1" customWidth="1"/>
    <col min="6873" max="6873" width="33.85546875" style="1" customWidth="1"/>
    <col min="6874" max="6876" width="11.42578125" style="1" customWidth="1"/>
    <col min="6877" max="6877" width="14.28515625" style="1" customWidth="1"/>
    <col min="6878" max="6881" width="11.42578125" style="1" customWidth="1"/>
    <col min="6882" max="6882" width="12.7109375" style="1" customWidth="1"/>
    <col min="6883" max="6883" width="11.42578125" style="1" customWidth="1"/>
    <col min="6884" max="6884" width="13.28515625" style="1" customWidth="1"/>
    <col min="6885" max="6885" width="12.140625" style="1" customWidth="1"/>
    <col min="6886" max="6894" width="11.42578125" style="1" customWidth="1"/>
    <col min="6895" max="6895" width="12.7109375" style="1" customWidth="1"/>
    <col min="6896" max="6896" width="11.42578125" style="1" customWidth="1"/>
    <col min="6897" max="6897" width="14" style="1" customWidth="1"/>
    <col min="6898" max="6910" width="11.42578125" style="1"/>
    <col min="6911" max="6911" width="6.7109375" style="1" bestFit="1" customWidth="1"/>
    <col min="6912" max="6912" width="11.5703125" style="1" customWidth="1"/>
    <col min="6913" max="6913" width="12.85546875" style="1" customWidth="1"/>
    <col min="6914" max="7126" width="11.42578125" style="1"/>
    <col min="7127" max="7127" width="8.28515625" style="1" customWidth="1"/>
    <col min="7128" max="7128" width="10.28515625" style="1" customWidth="1"/>
    <col min="7129" max="7129" width="33.85546875" style="1" customWidth="1"/>
    <col min="7130" max="7132" width="11.42578125" style="1" customWidth="1"/>
    <col min="7133" max="7133" width="14.28515625" style="1" customWidth="1"/>
    <col min="7134" max="7137" width="11.42578125" style="1" customWidth="1"/>
    <col min="7138" max="7138" width="12.7109375" style="1" customWidth="1"/>
    <col min="7139" max="7139" width="11.42578125" style="1" customWidth="1"/>
    <col min="7140" max="7140" width="13.28515625" style="1" customWidth="1"/>
    <col min="7141" max="7141" width="12.140625" style="1" customWidth="1"/>
    <col min="7142" max="7150" width="11.42578125" style="1" customWidth="1"/>
    <col min="7151" max="7151" width="12.7109375" style="1" customWidth="1"/>
    <col min="7152" max="7152" width="11.42578125" style="1" customWidth="1"/>
    <col min="7153" max="7153" width="14" style="1" customWidth="1"/>
    <col min="7154" max="7166" width="11.42578125" style="1"/>
    <col min="7167" max="7167" width="6.7109375" style="1" bestFit="1" customWidth="1"/>
    <col min="7168" max="7168" width="11.5703125" style="1" customWidth="1"/>
    <col min="7169" max="7169" width="12.85546875" style="1" customWidth="1"/>
    <col min="7170" max="7382" width="11.42578125" style="1"/>
    <col min="7383" max="7383" width="8.28515625" style="1" customWidth="1"/>
    <col min="7384" max="7384" width="10.28515625" style="1" customWidth="1"/>
    <col min="7385" max="7385" width="33.85546875" style="1" customWidth="1"/>
    <col min="7386" max="7388" width="11.42578125" style="1" customWidth="1"/>
    <col min="7389" max="7389" width="14.28515625" style="1" customWidth="1"/>
    <col min="7390" max="7393" width="11.42578125" style="1" customWidth="1"/>
    <col min="7394" max="7394" width="12.7109375" style="1" customWidth="1"/>
    <col min="7395" max="7395" width="11.42578125" style="1" customWidth="1"/>
    <col min="7396" max="7396" width="13.28515625" style="1" customWidth="1"/>
    <col min="7397" max="7397" width="12.140625" style="1" customWidth="1"/>
    <col min="7398" max="7406" width="11.42578125" style="1" customWidth="1"/>
    <col min="7407" max="7407" width="12.7109375" style="1" customWidth="1"/>
    <col min="7408" max="7408" width="11.42578125" style="1" customWidth="1"/>
    <col min="7409" max="7409" width="14" style="1" customWidth="1"/>
    <col min="7410" max="7422" width="11.42578125" style="1"/>
    <col min="7423" max="7423" width="6.7109375" style="1" bestFit="1" customWidth="1"/>
    <col min="7424" max="7424" width="11.5703125" style="1" customWidth="1"/>
    <col min="7425" max="7425" width="12.85546875" style="1" customWidth="1"/>
    <col min="7426" max="7638" width="11.42578125" style="1"/>
    <col min="7639" max="7639" width="8.28515625" style="1" customWidth="1"/>
    <col min="7640" max="7640" width="10.28515625" style="1" customWidth="1"/>
    <col min="7641" max="7641" width="33.85546875" style="1" customWidth="1"/>
    <col min="7642" max="7644" width="11.42578125" style="1" customWidth="1"/>
    <col min="7645" max="7645" width="14.28515625" style="1" customWidth="1"/>
    <col min="7646" max="7649" width="11.42578125" style="1" customWidth="1"/>
    <col min="7650" max="7650" width="12.7109375" style="1" customWidth="1"/>
    <col min="7651" max="7651" width="11.42578125" style="1" customWidth="1"/>
    <col min="7652" max="7652" width="13.28515625" style="1" customWidth="1"/>
    <col min="7653" max="7653" width="12.140625" style="1" customWidth="1"/>
    <col min="7654" max="7662" width="11.42578125" style="1" customWidth="1"/>
    <col min="7663" max="7663" width="12.7109375" style="1" customWidth="1"/>
    <col min="7664" max="7664" width="11.42578125" style="1" customWidth="1"/>
    <col min="7665" max="7665" width="14" style="1" customWidth="1"/>
    <col min="7666" max="7678" width="11.42578125" style="1"/>
    <col min="7679" max="7679" width="6.7109375" style="1" bestFit="1" customWidth="1"/>
    <col min="7680" max="7680" width="11.5703125" style="1" customWidth="1"/>
    <col min="7681" max="7681" width="12.85546875" style="1" customWidth="1"/>
    <col min="7682" max="7894" width="11.42578125" style="1"/>
    <col min="7895" max="7895" width="8.28515625" style="1" customWidth="1"/>
    <col min="7896" max="7896" width="10.28515625" style="1" customWidth="1"/>
    <col min="7897" max="7897" width="33.85546875" style="1" customWidth="1"/>
    <col min="7898" max="7900" width="11.42578125" style="1" customWidth="1"/>
    <col min="7901" max="7901" width="14.28515625" style="1" customWidth="1"/>
    <col min="7902" max="7905" width="11.42578125" style="1" customWidth="1"/>
    <col min="7906" max="7906" width="12.7109375" style="1" customWidth="1"/>
    <col min="7907" max="7907" width="11.42578125" style="1" customWidth="1"/>
    <col min="7908" max="7908" width="13.28515625" style="1" customWidth="1"/>
    <col min="7909" max="7909" width="12.140625" style="1" customWidth="1"/>
    <col min="7910" max="7918" width="11.42578125" style="1" customWidth="1"/>
    <col min="7919" max="7919" width="12.7109375" style="1" customWidth="1"/>
    <col min="7920" max="7920" width="11.42578125" style="1" customWidth="1"/>
    <col min="7921" max="7921" width="14" style="1" customWidth="1"/>
    <col min="7922" max="7934" width="11.42578125" style="1"/>
    <col min="7935" max="7935" width="6.7109375" style="1" bestFit="1" customWidth="1"/>
    <col min="7936" max="7936" width="11.5703125" style="1" customWidth="1"/>
    <col min="7937" max="7937" width="12.85546875" style="1" customWidth="1"/>
    <col min="7938" max="8150" width="11.42578125" style="1"/>
    <col min="8151" max="8151" width="8.28515625" style="1" customWidth="1"/>
    <col min="8152" max="8152" width="10.28515625" style="1" customWidth="1"/>
    <col min="8153" max="8153" width="33.85546875" style="1" customWidth="1"/>
    <col min="8154" max="8156" width="11.42578125" style="1" customWidth="1"/>
    <col min="8157" max="8157" width="14.28515625" style="1" customWidth="1"/>
    <col min="8158" max="8161" width="11.42578125" style="1" customWidth="1"/>
    <col min="8162" max="8162" width="12.7109375" style="1" customWidth="1"/>
    <col min="8163" max="8163" width="11.42578125" style="1" customWidth="1"/>
    <col min="8164" max="8164" width="13.28515625" style="1" customWidth="1"/>
    <col min="8165" max="8165" width="12.140625" style="1" customWidth="1"/>
    <col min="8166" max="8174" width="11.42578125" style="1" customWidth="1"/>
    <col min="8175" max="8175" width="12.7109375" style="1" customWidth="1"/>
    <col min="8176" max="8176" width="11.42578125" style="1" customWidth="1"/>
    <col min="8177" max="8177" width="14" style="1" customWidth="1"/>
    <col min="8178" max="8190" width="11.42578125" style="1"/>
    <col min="8191" max="8191" width="6.7109375" style="1" bestFit="1" customWidth="1"/>
    <col min="8192" max="8192" width="11.5703125" style="1" customWidth="1"/>
    <col min="8193" max="8193" width="12.85546875" style="1" customWidth="1"/>
    <col min="8194" max="8406" width="11.42578125" style="1"/>
    <col min="8407" max="8407" width="8.28515625" style="1" customWidth="1"/>
    <col min="8408" max="8408" width="10.28515625" style="1" customWidth="1"/>
    <col min="8409" max="8409" width="33.85546875" style="1" customWidth="1"/>
    <col min="8410" max="8412" width="11.42578125" style="1" customWidth="1"/>
    <col min="8413" max="8413" width="14.28515625" style="1" customWidth="1"/>
    <col min="8414" max="8417" width="11.42578125" style="1" customWidth="1"/>
    <col min="8418" max="8418" width="12.7109375" style="1" customWidth="1"/>
    <col min="8419" max="8419" width="11.42578125" style="1" customWidth="1"/>
    <col min="8420" max="8420" width="13.28515625" style="1" customWidth="1"/>
    <col min="8421" max="8421" width="12.140625" style="1" customWidth="1"/>
    <col min="8422" max="8430" width="11.42578125" style="1" customWidth="1"/>
    <col min="8431" max="8431" width="12.7109375" style="1" customWidth="1"/>
    <col min="8432" max="8432" width="11.42578125" style="1" customWidth="1"/>
    <col min="8433" max="8433" width="14" style="1" customWidth="1"/>
    <col min="8434" max="8446" width="11.42578125" style="1"/>
    <col min="8447" max="8447" width="6.7109375" style="1" bestFit="1" customWidth="1"/>
    <col min="8448" max="8448" width="11.5703125" style="1" customWidth="1"/>
    <col min="8449" max="8449" width="12.85546875" style="1" customWidth="1"/>
    <col min="8450" max="8662" width="11.42578125" style="1"/>
    <col min="8663" max="8663" width="8.28515625" style="1" customWidth="1"/>
    <col min="8664" max="8664" width="10.28515625" style="1" customWidth="1"/>
    <col min="8665" max="8665" width="33.85546875" style="1" customWidth="1"/>
    <col min="8666" max="8668" width="11.42578125" style="1" customWidth="1"/>
    <col min="8669" max="8669" width="14.28515625" style="1" customWidth="1"/>
    <col min="8670" max="8673" width="11.42578125" style="1" customWidth="1"/>
    <col min="8674" max="8674" width="12.7109375" style="1" customWidth="1"/>
    <col min="8675" max="8675" width="11.42578125" style="1" customWidth="1"/>
    <col min="8676" max="8676" width="13.28515625" style="1" customWidth="1"/>
    <col min="8677" max="8677" width="12.140625" style="1" customWidth="1"/>
    <col min="8678" max="8686" width="11.42578125" style="1" customWidth="1"/>
    <col min="8687" max="8687" width="12.7109375" style="1" customWidth="1"/>
    <col min="8688" max="8688" width="11.42578125" style="1" customWidth="1"/>
    <col min="8689" max="8689" width="14" style="1" customWidth="1"/>
    <col min="8690" max="8702" width="11.42578125" style="1"/>
    <col min="8703" max="8703" width="6.7109375" style="1" bestFit="1" customWidth="1"/>
    <col min="8704" max="8704" width="11.5703125" style="1" customWidth="1"/>
    <col min="8705" max="8705" width="12.85546875" style="1" customWidth="1"/>
    <col min="8706" max="8918" width="11.42578125" style="1"/>
    <col min="8919" max="8919" width="8.28515625" style="1" customWidth="1"/>
    <col min="8920" max="8920" width="10.28515625" style="1" customWidth="1"/>
    <col min="8921" max="8921" width="33.85546875" style="1" customWidth="1"/>
    <col min="8922" max="8924" width="11.42578125" style="1" customWidth="1"/>
    <col min="8925" max="8925" width="14.28515625" style="1" customWidth="1"/>
    <col min="8926" max="8929" width="11.42578125" style="1" customWidth="1"/>
    <col min="8930" max="8930" width="12.7109375" style="1" customWidth="1"/>
    <col min="8931" max="8931" width="11.42578125" style="1" customWidth="1"/>
    <col min="8932" max="8932" width="13.28515625" style="1" customWidth="1"/>
    <col min="8933" max="8933" width="12.140625" style="1" customWidth="1"/>
    <col min="8934" max="8942" width="11.42578125" style="1" customWidth="1"/>
    <col min="8943" max="8943" width="12.7109375" style="1" customWidth="1"/>
    <col min="8944" max="8944" width="11.42578125" style="1" customWidth="1"/>
    <col min="8945" max="8945" width="14" style="1" customWidth="1"/>
    <col min="8946" max="8958" width="11.42578125" style="1"/>
    <col min="8959" max="8959" width="6.7109375" style="1" bestFit="1" customWidth="1"/>
    <col min="8960" max="8960" width="11.5703125" style="1" customWidth="1"/>
    <col min="8961" max="8961" width="12.85546875" style="1" customWidth="1"/>
    <col min="8962" max="9174" width="11.42578125" style="1"/>
    <col min="9175" max="9175" width="8.28515625" style="1" customWidth="1"/>
    <col min="9176" max="9176" width="10.28515625" style="1" customWidth="1"/>
    <col min="9177" max="9177" width="33.85546875" style="1" customWidth="1"/>
    <col min="9178" max="9180" width="11.42578125" style="1" customWidth="1"/>
    <col min="9181" max="9181" width="14.28515625" style="1" customWidth="1"/>
    <col min="9182" max="9185" width="11.42578125" style="1" customWidth="1"/>
    <col min="9186" max="9186" width="12.7109375" style="1" customWidth="1"/>
    <col min="9187" max="9187" width="11.42578125" style="1" customWidth="1"/>
    <col min="9188" max="9188" width="13.28515625" style="1" customWidth="1"/>
    <col min="9189" max="9189" width="12.140625" style="1" customWidth="1"/>
    <col min="9190" max="9198" width="11.42578125" style="1" customWidth="1"/>
    <col min="9199" max="9199" width="12.7109375" style="1" customWidth="1"/>
    <col min="9200" max="9200" width="11.42578125" style="1" customWidth="1"/>
    <col min="9201" max="9201" width="14" style="1" customWidth="1"/>
    <col min="9202" max="9214" width="11.42578125" style="1"/>
    <col min="9215" max="9215" width="6.7109375" style="1" bestFit="1" customWidth="1"/>
    <col min="9216" max="9216" width="11.5703125" style="1" customWidth="1"/>
    <col min="9217" max="9217" width="12.85546875" style="1" customWidth="1"/>
    <col min="9218" max="9430" width="11.42578125" style="1"/>
    <col min="9431" max="9431" width="8.28515625" style="1" customWidth="1"/>
    <col min="9432" max="9432" width="10.28515625" style="1" customWidth="1"/>
    <col min="9433" max="9433" width="33.85546875" style="1" customWidth="1"/>
    <col min="9434" max="9436" width="11.42578125" style="1" customWidth="1"/>
    <col min="9437" max="9437" width="14.28515625" style="1" customWidth="1"/>
    <col min="9438" max="9441" width="11.42578125" style="1" customWidth="1"/>
    <col min="9442" max="9442" width="12.7109375" style="1" customWidth="1"/>
    <col min="9443" max="9443" width="11.42578125" style="1" customWidth="1"/>
    <col min="9444" max="9444" width="13.28515625" style="1" customWidth="1"/>
    <col min="9445" max="9445" width="12.140625" style="1" customWidth="1"/>
    <col min="9446" max="9454" width="11.42578125" style="1" customWidth="1"/>
    <col min="9455" max="9455" width="12.7109375" style="1" customWidth="1"/>
    <col min="9456" max="9456" width="11.42578125" style="1" customWidth="1"/>
    <col min="9457" max="9457" width="14" style="1" customWidth="1"/>
    <col min="9458" max="9470" width="11.42578125" style="1"/>
    <col min="9471" max="9471" width="6.7109375" style="1" bestFit="1" customWidth="1"/>
    <col min="9472" max="9472" width="11.5703125" style="1" customWidth="1"/>
    <col min="9473" max="9473" width="12.85546875" style="1" customWidth="1"/>
    <col min="9474" max="9686" width="11.42578125" style="1"/>
    <col min="9687" max="9687" width="8.28515625" style="1" customWidth="1"/>
    <col min="9688" max="9688" width="10.28515625" style="1" customWidth="1"/>
    <col min="9689" max="9689" width="33.85546875" style="1" customWidth="1"/>
    <col min="9690" max="9692" width="11.42578125" style="1" customWidth="1"/>
    <col min="9693" max="9693" width="14.28515625" style="1" customWidth="1"/>
    <col min="9694" max="9697" width="11.42578125" style="1" customWidth="1"/>
    <col min="9698" max="9698" width="12.7109375" style="1" customWidth="1"/>
    <col min="9699" max="9699" width="11.42578125" style="1" customWidth="1"/>
    <col min="9700" max="9700" width="13.28515625" style="1" customWidth="1"/>
    <col min="9701" max="9701" width="12.140625" style="1" customWidth="1"/>
    <col min="9702" max="9710" width="11.42578125" style="1" customWidth="1"/>
    <col min="9711" max="9711" width="12.7109375" style="1" customWidth="1"/>
    <col min="9712" max="9712" width="11.42578125" style="1" customWidth="1"/>
    <col min="9713" max="9713" width="14" style="1" customWidth="1"/>
    <col min="9714" max="9726" width="11.42578125" style="1"/>
    <col min="9727" max="9727" width="6.7109375" style="1" bestFit="1" customWidth="1"/>
    <col min="9728" max="9728" width="11.5703125" style="1" customWidth="1"/>
    <col min="9729" max="9729" width="12.85546875" style="1" customWidth="1"/>
    <col min="9730" max="9942" width="11.42578125" style="1"/>
    <col min="9943" max="9943" width="8.28515625" style="1" customWidth="1"/>
    <col min="9944" max="9944" width="10.28515625" style="1" customWidth="1"/>
    <col min="9945" max="9945" width="33.85546875" style="1" customWidth="1"/>
    <col min="9946" max="9948" width="11.42578125" style="1" customWidth="1"/>
    <col min="9949" max="9949" width="14.28515625" style="1" customWidth="1"/>
    <col min="9950" max="9953" width="11.42578125" style="1" customWidth="1"/>
    <col min="9954" max="9954" width="12.7109375" style="1" customWidth="1"/>
    <col min="9955" max="9955" width="11.42578125" style="1" customWidth="1"/>
    <col min="9956" max="9956" width="13.28515625" style="1" customWidth="1"/>
    <col min="9957" max="9957" width="12.140625" style="1" customWidth="1"/>
    <col min="9958" max="9966" width="11.42578125" style="1" customWidth="1"/>
    <col min="9967" max="9967" width="12.7109375" style="1" customWidth="1"/>
    <col min="9968" max="9968" width="11.42578125" style="1" customWidth="1"/>
    <col min="9969" max="9969" width="14" style="1" customWidth="1"/>
    <col min="9970" max="9982" width="11.42578125" style="1"/>
    <col min="9983" max="9983" width="6.7109375" style="1" bestFit="1" customWidth="1"/>
    <col min="9984" max="9984" width="11.5703125" style="1" customWidth="1"/>
    <col min="9985" max="9985" width="12.85546875" style="1" customWidth="1"/>
    <col min="9986" max="10198" width="11.42578125" style="1"/>
    <col min="10199" max="10199" width="8.28515625" style="1" customWidth="1"/>
    <col min="10200" max="10200" width="10.28515625" style="1" customWidth="1"/>
    <col min="10201" max="10201" width="33.85546875" style="1" customWidth="1"/>
    <col min="10202" max="10204" width="11.42578125" style="1" customWidth="1"/>
    <col min="10205" max="10205" width="14.28515625" style="1" customWidth="1"/>
    <col min="10206" max="10209" width="11.42578125" style="1" customWidth="1"/>
    <col min="10210" max="10210" width="12.7109375" style="1" customWidth="1"/>
    <col min="10211" max="10211" width="11.42578125" style="1" customWidth="1"/>
    <col min="10212" max="10212" width="13.28515625" style="1" customWidth="1"/>
    <col min="10213" max="10213" width="12.140625" style="1" customWidth="1"/>
    <col min="10214" max="10222" width="11.42578125" style="1" customWidth="1"/>
    <col min="10223" max="10223" width="12.7109375" style="1" customWidth="1"/>
    <col min="10224" max="10224" width="11.42578125" style="1" customWidth="1"/>
    <col min="10225" max="10225" width="14" style="1" customWidth="1"/>
    <col min="10226" max="10238" width="11.42578125" style="1"/>
    <col min="10239" max="10239" width="6.7109375" style="1" bestFit="1" customWidth="1"/>
    <col min="10240" max="10240" width="11.5703125" style="1" customWidth="1"/>
    <col min="10241" max="10241" width="12.85546875" style="1" customWidth="1"/>
    <col min="10242" max="10454" width="11.42578125" style="1"/>
    <col min="10455" max="10455" width="8.28515625" style="1" customWidth="1"/>
    <col min="10456" max="10456" width="10.28515625" style="1" customWidth="1"/>
    <col min="10457" max="10457" width="33.85546875" style="1" customWidth="1"/>
    <col min="10458" max="10460" width="11.42578125" style="1" customWidth="1"/>
    <col min="10461" max="10461" width="14.28515625" style="1" customWidth="1"/>
    <col min="10462" max="10465" width="11.42578125" style="1" customWidth="1"/>
    <col min="10466" max="10466" width="12.7109375" style="1" customWidth="1"/>
    <col min="10467" max="10467" width="11.42578125" style="1" customWidth="1"/>
    <col min="10468" max="10468" width="13.28515625" style="1" customWidth="1"/>
    <col min="10469" max="10469" width="12.140625" style="1" customWidth="1"/>
    <col min="10470" max="10478" width="11.42578125" style="1" customWidth="1"/>
    <col min="10479" max="10479" width="12.7109375" style="1" customWidth="1"/>
    <col min="10480" max="10480" width="11.42578125" style="1" customWidth="1"/>
    <col min="10481" max="10481" width="14" style="1" customWidth="1"/>
    <col min="10482" max="10494" width="11.42578125" style="1"/>
    <col min="10495" max="10495" width="6.7109375" style="1" bestFit="1" customWidth="1"/>
    <col min="10496" max="10496" width="11.5703125" style="1" customWidth="1"/>
    <col min="10497" max="10497" width="12.85546875" style="1" customWidth="1"/>
    <col min="10498" max="10710" width="11.42578125" style="1"/>
    <col min="10711" max="10711" width="8.28515625" style="1" customWidth="1"/>
    <col min="10712" max="10712" width="10.28515625" style="1" customWidth="1"/>
    <col min="10713" max="10713" width="33.85546875" style="1" customWidth="1"/>
    <col min="10714" max="10716" width="11.42578125" style="1" customWidth="1"/>
    <col min="10717" max="10717" width="14.28515625" style="1" customWidth="1"/>
    <col min="10718" max="10721" width="11.42578125" style="1" customWidth="1"/>
    <col min="10722" max="10722" width="12.7109375" style="1" customWidth="1"/>
    <col min="10723" max="10723" width="11.42578125" style="1" customWidth="1"/>
    <col min="10724" max="10724" width="13.28515625" style="1" customWidth="1"/>
    <col min="10725" max="10725" width="12.140625" style="1" customWidth="1"/>
    <col min="10726" max="10734" width="11.42578125" style="1" customWidth="1"/>
    <col min="10735" max="10735" width="12.7109375" style="1" customWidth="1"/>
    <col min="10736" max="10736" width="11.42578125" style="1" customWidth="1"/>
    <col min="10737" max="10737" width="14" style="1" customWidth="1"/>
    <col min="10738" max="10750" width="11.42578125" style="1"/>
    <col min="10751" max="10751" width="6.7109375" style="1" bestFit="1" customWidth="1"/>
    <col min="10752" max="10752" width="11.5703125" style="1" customWidth="1"/>
    <col min="10753" max="10753" width="12.85546875" style="1" customWidth="1"/>
    <col min="10754" max="10966" width="11.42578125" style="1"/>
    <col min="10967" max="10967" width="8.28515625" style="1" customWidth="1"/>
    <col min="10968" max="10968" width="10.28515625" style="1" customWidth="1"/>
    <col min="10969" max="10969" width="33.85546875" style="1" customWidth="1"/>
    <col min="10970" max="10972" width="11.42578125" style="1" customWidth="1"/>
    <col min="10973" max="10973" width="14.28515625" style="1" customWidth="1"/>
    <col min="10974" max="10977" width="11.42578125" style="1" customWidth="1"/>
    <col min="10978" max="10978" width="12.7109375" style="1" customWidth="1"/>
    <col min="10979" max="10979" width="11.42578125" style="1" customWidth="1"/>
    <col min="10980" max="10980" width="13.28515625" style="1" customWidth="1"/>
    <col min="10981" max="10981" width="12.140625" style="1" customWidth="1"/>
    <col min="10982" max="10990" width="11.42578125" style="1" customWidth="1"/>
    <col min="10991" max="10991" width="12.7109375" style="1" customWidth="1"/>
    <col min="10992" max="10992" width="11.42578125" style="1" customWidth="1"/>
    <col min="10993" max="10993" width="14" style="1" customWidth="1"/>
    <col min="10994" max="11006" width="11.42578125" style="1"/>
    <col min="11007" max="11007" width="6.7109375" style="1" bestFit="1" customWidth="1"/>
    <col min="11008" max="11008" width="11.5703125" style="1" customWidth="1"/>
    <col min="11009" max="11009" width="12.85546875" style="1" customWidth="1"/>
    <col min="11010" max="11222" width="11.42578125" style="1"/>
    <col min="11223" max="11223" width="8.28515625" style="1" customWidth="1"/>
    <col min="11224" max="11224" width="10.28515625" style="1" customWidth="1"/>
    <col min="11225" max="11225" width="33.85546875" style="1" customWidth="1"/>
    <col min="11226" max="11228" width="11.42578125" style="1" customWidth="1"/>
    <col min="11229" max="11229" width="14.28515625" style="1" customWidth="1"/>
    <col min="11230" max="11233" width="11.42578125" style="1" customWidth="1"/>
    <col min="11234" max="11234" width="12.7109375" style="1" customWidth="1"/>
    <col min="11235" max="11235" width="11.42578125" style="1" customWidth="1"/>
    <col min="11236" max="11236" width="13.28515625" style="1" customWidth="1"/>
    <col min="11237" max="11237" width="12.140625" style="1" customWidth="1"/>
    <col min="11238" max="11246" width="11.42578125" style="1" customWidth="1"/>
    <col min="11247" max="11247" width="12.7109375" style="1" customWidth="1"/>
    <col min="11248" max="11248" width="11.42578125" style="1" customWidth="1"/>
    <col min="11249" max="11249" width="14" style="1" customWidth="1"/>
    <col min="11250" max="11262" width="11.42578125" style="1"/>
    <col min="11263" max="11263" width="6.7109375" style="1" bestFit="1" customWidth="1"/>
    <col min="11264" max="11264" width="11.5703125" style="1" customWidth="1"/>
    <col min="11265" max="11265" width="12.85546875" style="1" customWidth="1"/>
    <col min="11266" max="11478" width="11.42578125" style="1"/>
    <col min="11479" max="11479" width="8.28515625" style="1" customWidth="1"/>
    <col min="11480" max="11480" width="10.28515625" style="1" customWidth="1"/>
    <col min="11481" max="11481" width="33.85546875" style="1" customWidth="1"/>
    <col min="11482" max="11484" width="11.42578125" style="1" customWidth="1"/>
    <col min="11485" max="11485" width="14.28515625" style="1" customWidth="1"/>
    <col min="11486" max="11489" width="11.42578125" style="1" customWidth="1"/>
    <col min="11490" max="11490" width="12.7109375" style="1" customWidth="1"/>
    <col min="11491" max="11491" width="11.42578125" style="1" customWidth="1"/>
    <col min="11492" max="11492" width="13.28515625" style="1" customWidth="1"/>
    <col min="11493" max="11493" width="12.140625" style="1" customWidth="1"/>
    <col min="11494" max="11502" width="11.42578125" style="1" customWidth="1"/>
    <col min="11503" max="11503" width="12.7109375" style="1" customWidth="1"/>
    <col min="11504" max="11504" width="11.42578125" style="1" customWidth="1"/>
    <col min="11505" max="11505" width="14" style="1" customWidth="1"/>
    <col min="11506" max="11518" width="11.42578125" style="1"/>
    <col min="11519" max="11519" width="6.7109375" style="1" bestFit="1" customWidth="1"/>
    <col min="11520" max="11520" width="11.5703125" style="1" customWidth="1"/>
    <col min="11521" max="11521" width="12.85546875" style="1" customWidth="1"/>
    <col min="11522" max="11734" width="11.42578125" style="1"/>
    <col min="11735" max="11735" width="8.28515625" style="1" customWidth="1"/>
    <col min="11736" max="11736" width="10.28515625" style="1" customWidth="1"/>
    <col min="11737" max="11737" width="33.85546875" style="1" customWidth="1"/>
    <col min="11738" max="11740" width="11.42578125" style="1" customWidth="1"/>
    <col min="11741" max="11741" width="14.28515625" style="1" customWidth="1"/>
    <col min="11742" max="11745" width="11.42578125" style="1" customWidth="1"/>
    <col min="11746" max="11746" width="12.7109375" style="1" customWidth="1"/>
    <col min="11747" max="11747" width="11.42578125" style="1" customWidth="1"/>
    <col min="11748" max="11748" width="13.28515625" style="1" customWidth="1"/>
    <col min="11749" max="11749" width="12.140625" style="1" customWidth="1"/>
    <col min="11750" max="11758" width="11.42578125" style="1" customWidth="1"/>
    <col min="11759" max="11759" width="12.7109375" style="1" customWidth="1"/>
    <col min="11760" max="11760" width="11.42578125" style="1" customWidth="1"/>
    <col min="11761" max="11761" width="14" style="1" customWidth="1"/>
    <col min="11762" max="11774" width="11.42578125" style="1"/>
    <col min="11775" max="11775" width="6.7109375" style="1" bestFit="1" customWidth="1"/>
    <col min="11776" max="11776" width="11.5703125" style="1" customWidth="1"/>
    <col min="11777" max="11777" width="12.85546875" style="1" customWidth="1"/>
    <col min="11778" max="11990" width="11.42578125" style="1"/>
    <col min="11991" max="11991" width="8.28515625" style="1" customWidth="1"/>
    <col min="11992" max="11992" width="10.28515625" style="1" customWidth="1"/>
    <col min="11993" max="11993" width="33.85546875" style="1" customWidth="1"/>
    <col min="11994" max="11996" width="11.42578125" style="1" customWidth="1"/>
    <col min="11997" max="11997" width="14.28515625" style="1" customWidth="1"/>
    <col min="11998" max="12001" width="11.42578125" style="1" customWidth="1"/>
    <col min="12002" max="12002" width="12.7109375" style="1" customWidth="1"/>
    <col min="12003" max="12003" width="11.42578125" style="1" customWidth="1"/>
    <col min="12004" max="12004" width="13.28515625" style="1" customWidth="1"/>
    <col min="12005" max="12005" width="12.140625" style="1" customWidth="1"/>
    <col min="12006" max="12014" width="11.42578125" style="1" customWidth="1"/>
    <col min="12015" max="12015" width="12.7109375" style="1" customWidth="1"/>
    <col min="12016" max="12016" width="11.42578125" style="1" customWidth="1"/>
    <col min="12017" max="12017" width="14" style="1" customWidth="1"/>
    <col min="12018" max="12030" width="11.42578125" style="1"/>
    <col min="12031" max="12031" width="6.7109375" style="1" bestFit="1" customWidth="1"/>
    <col min="12032" max="12032" width="11.5703125" style="1" customWidth="1"/>
    <col min="12033" max="12033" width="12.85546875" style="1" customWidth="1"/>
    <col min="12034" max="12246" width="11.42578125" style="1"/>
    <col min="12247" max="12247" width="8.28515625" style="1" customWidth="1"/>
    <col min="12248" max="12248" width="10.28515625" style="1" customWidth="1"/>
    <col min="12249" max="12249" width="33.85546875" style="1" customWidth="1"/>
    <col min="12250" max="12252" width="11.42578125" style="1" customWidth="1"/>
    <col min="12253" max="12253" width="14.28515625" style="1" customWidth="1"/>
    <col min="12254" max="12257" width="11.42578125" style="1" customWidth="1"/>
    <col min="12258" max="12258" width="12.7109375" style="1" customWidth="1"/>
    <col min="12259" max="12259" width="11.42578125" style="1" customWidth="1"/>
    <col min="12260" max="12260" width="13.28515625" style="1" customWidth="1"/>
    <col min="12261" max="12261" width="12.140625" style="1" customWidth="1"/>
    <col min="12262" max="12270" width="11.42578125" style="1" customWidth="1"/>
    <col min="12271" max="12271" width="12.7109375" style="1" customWidth="1"/>
    <col min="12272" max="12272" width="11.42578125" style="1" customWidth="1"/>
    <col min="12273" max="12273" width="14" style="1" customWidth="1"/>
    <col min="12274" max="12286" width="11.42578125" style="1"/>
    <col min="12287" max="12287" width="6.7109375" style="1" bestFit="1" customWidth="1"/>
    <col min="12288" max="12288" width="11.5703125" style="1" customWidth="1"/>
    <col min="12289" max="12289" width="12.85546875" style="1" customWidth="1"/>
    <col min="12290" max="12502" width="11.42578125" style="1"/>
    <col min="12503" max="12503" width="8.28515625" style="1" customWidth="1"/>
    <col min="12504" max="12504" width="10.28515625" style="1" customWidth="1"/>
    <col min="12505" max="12505" width="33.85546875" style="1" customWidth="1"/>
    <col min="12506" max="12508" width="11.42578125" style="1" customWidth="1"/>
    <col min="12509" max="12509" width="14.28515625" style="1" customWidth="1"/>
    <col min="12510" max="12513" width="11.42578125" style="1" customWidth="1"/>
    <col min="12514" max="12514" width="12.7109375" style="1" customWidth="1"/>
    <col min="12515" max="12515" width="11.42578125" style="1" customWidth="1"/>
    <col min="12516" max="12516" width="13.28515625" style="1" customWidth="1"/>
    <col min="12517" max="12517" width="12.140625" style="1" customWidth="1"/>
    <col min="12518" max="12526" width="11.42578125" style="1" customWidth="1"/>
    <col min="12527" max="12527" width="12.7109375" style="1" customWidth="1"/>
    <col min="12528" max="12528" width="11.42578125" style="1" customWidth="1"/>
    <col min="12529" max="12529" width="14" style="1" customWidth="1"/>
    <col min="12530" max="12542" width="11.42578125" style="1"/>
    <col min="12543" max="12543" width="6.7109375" style="1" bestFit="1" customWidth="1"/>
    <col min="12544" max="12544" width="11.5703125" style="1" customWidth="1"/>
    <col min="12545" max="12545" width="12.85546875" style="1" customWidth="1"/>
    <col min="12546" max="12758" width="11.42578125" style="1"/>
    <col min="12759" max="12759" width="8.28515625" style="1" customWidth="1"/>
    <col min="12760" max="12760" width="10.28515625" style="1" customWidth="1"/>
    <col min="12761" max="12761" width="33.85546875" style="1" customWidth="1"/>
    <col min="12762" max="12764" width="11.42578125" style="1" customWidth="1"/>
    <col min="12765" max="12765" width="14.28515625" style="1" customWidth="1"/>
    <col min="12766" max="12769" width="11.42578125" style="1" customWidth="1"/>
    <col min="12770" max="12770" width="12.7109375" style="1" customWidth="1"/>
    <col min="12771" max="12771" width="11.42578125" style="1" customWidth="1"/>
    <col min="12772" max="12772" width="13.28515625" style="1" customWidth="1"/>
    <col min="12773" max="12773" width="12.140625" style="1" customWidth="1"/>
    <col min="12774" max="12782" width="11.42578125" style="1" customWidth="1"/>
    <col min="12783" max="12783" width="12.7109375" style="1" customWidth="1"/>
    <col min="12784" max="12784" width="11.42578125" style="1" customWidth="1"/>
    <col min="12785" max="12785" width="14" style="1" customWidth="1"/>
    <col min="12786" max="12798" width="11.42578125" style="1"/>
    <col min="12799" max="12799" width="6.7109375" style="1" bestFit="1" customWidth="1"/>
    <col min="12800" max="12800" width="11.5703125" style="1" customWidth="1"/>
    <col min="12801" max="12801" width="12.85546875" style="1" customWidth="1"/>
    <col min="12802" max="13014" width="11.42578125" style="1"/>
    <col min="13015" max="13015" width="8.28515625" style="1" customWidth="1"/>
    <col min="13016" max="13016" width="10.28515625" style="1" customWidth="1"/>
    <col min="13017" max="13017" width="33.85546875" style="1" customWidth="1"/>
    <col min="13018" max="13020" width="11.42578125" style="1" customWidth="1"/>
    <col min="13021" max="13021" width="14.28515625" style="1" customWidth="1"/>
    <col min="13022" max="13025" width="11.42578125" style="1" customWidth="1"/>
    <col min="13026" max="13026" width="12.7109375" style="1" customWidth="1"/>
    <col min="13027" max="13027" width="11.42578125" style="1" customWidth="1"/>
    <col min="13028" max="13028" width="13.28515625" style="1" customWidth="1"/>
    <col min="13029" max="13029" width="12.140625" style="1" customWidth="1"/>
    <col min="13030" max="13038" width="11.42578125" style="1" customWidth="1"/>
    <col min="13039" max="13039" width="12.7109375" style="1" customWidth="1"/>
    <col min="13040" max="13040" width="11.42578125" style="1" customWidth="1"/>
    <col min="13041" max="13041" width="14" style="1" customWidth="1"/>
    <col min="13042" max="13054" width="11.42578125" style="1"/>
    <col min="13055" max="13055" width="6.7109375" style="1" bestFit="1" customWidth="1"/>
    <col min="13056" max="13056" width="11.5703125" style="1" customWidth="1"/>
    <col min="13057" max="13057" width="12.85546875" style="1" customWidth="1"/>
    <col min="13058" max="13270" width="11.42578125" style="1"/>
    <col min="13271" max="13271" width="8.28515625" style="1" customWidth="1"/>
    <col min="13272" max="13272" width="10.28515625" style="1" customWidth="1"/>
    <col min="13273" max="13273" width="33.85546875" style="1" customWidth="1"/>
    <col min="13274" max="13276" width="11.42578125" style="1" customWidth="1"/>
    <col min="13277" max="13277" width="14.28515625" style="1" customWidth="1"/>
    <col min="13278" max="13281" width="11.42578125" style="1" customWidth="1"/>
    <col min="13282" max="13282" width="12.7109375" style="1" customWidth="1"/>
    <col min="13283" max="13283" width="11.42578125" style="1" customWidth="1"/>
    <col min="13284" max="13284" width="13.28515625" style="1" customWidth="1"/>
    <col min="13285" max="13285" width="12.140625" style="1" customWidth="1"/>
    <col min="13286" max="13294" width="11.42578125" style="1" customWidth="1"/>
    <col min="13295" max="13295" width="12.7109375" style="1" customWidth="1"/>
    <col min="13296" max="13296" width="11.42578125" style="1" customWidth="1"/>
    <col min="13297" max="13297" width="14" style="1" customWidth="1"/>
    <col min="13298" max="13310" width="11.42578125" style="1"/>
    <col min="13311" max="13311" width="6.7109375" style="1" bestFit="1" customWidth="1"/>
    <col min="13312" max="13312" width="11.5703125" style="1" customWidth="1"/>
    <col min="13313" max="13313" width="12.85546875" style="1" customWidth="1"/>
    <col min="13314" max="13526" width="11.42578125" style="1"/>
    <col min="13527" max="13527" width="8.28515625" style="1" customWidth="1"/>
    <col min="13528" max="13528" width="10.28515625" style="1" customWidth="1"/>
    <col min="13529" max="13529" width="33.85546875" style="1" customWidth="1"/>
    <col min="13530" max="13532" width="11.42578125" style="1" customWidth="1"/>
    <col min="13533" max="13533" width="14.28515625" style="1" customWidth="1"/>
    <col min="13534" max="13537" width="11.42578125" style="1" customWidth="1"/>
    <col min="13538" max="13538" width="12.7109375" style="1" customWidth="1"/>
    <col min="13539" max="13539" width="11.42578125" style="1" customWidth="1"/>
    <col min="13540" max="13540" width="13.28515625" style="1" customWidth="1"/>
    <col min="13541" max="13541" width="12.140625" style="1" customWidth="1"/>
    <col min="13542" max="13550" width="11.42578125" style="1" customWidth="1"/>
    <col min="13551" max="13551" width="12.7109375" style="1" customWidth="1"/>
    <col min="13552" max="13552" width="11.42578125" style="1" customWidth="1"/>
    <col min="13553" max="13553" width="14" style="1" customWidth="1"/>
    <col min="13554" max="13566" width="11.42578125" style="1"/>
    <col min="13567" max="13567" width="6.7109375" style="1" bestFit="1" customWidth="1"/>
    <col min="13568" max="13568" width="11.5703125" style="1" customWidth="1"/>
    <col min="13569" max="13569" width="12.85546875" style="1" customWidth="1"/>
    <col min="13570" max="13782" width="11.42578125" style="1"/>
    <col min="13783" max="13783" width="8.28515625" style="1" customWidth="1"/>
    <col min="13784" max="13784" width="10.28515625" style="1" customWidth="1"/>
    <col min="13785" max="13785" width="33.85546875" style="1" customWidth="1"/>
    <col min="13786" max="13788" width="11.42578125" style="1" customWidth="1"/>
    <col min="13789" max="13789" width="14.28515625" style="1" customWidth="1"/>
    <col min="13790" max="13793" width="11.42578125" style="1" customWidth="1"/>
    <col min="13794" max="13794" width="12.7109375" style="1" customWidth="1"/>
    <col min="13795" max="13795" width="11.42578125" style="1" customWidth="1"/>
    <col min="13796" max="13796" width="13.28515625" style="1" customWidth="1"/>
    <col min="13797" max="13797" width="12.140625" style="1" customWidth="1"/>
    <col min="13798" max="13806" width="11.42578125" style="1" customWidth="1"/>
    <col min="13807" max="13807" width="12.7109375" style="1" customWidth="1"/>
    <col min="13808" max="13808" width="11.42578125" style="1" customWidth="1"/>
    <col min="13809" max="13809" width="14" style="1" customWidth="1"/>
    <col min="13810" max="13822" width="11.42578125" style="1"/>
    <col min="13823" max="13823" width="6.7109375" style="1" bestFit="1" customWidth="1"/>
    <col min="13824" max="13824" width="11.5703125" style="1" customWidth="1"/>
    <col min="13825" max="13825" width="12.85546875" style="1" customWidth="1"/>
    <col min="13826" max="14038" width="11.42578125" style="1"/>
    <col min="14039" max="14039" width="8.28515625" style="1" customWidth="1"/>
    <col min="14040" max="14040" width="10.28515625" style="1" customWidth="1"/>
    <col min="14041" max="14041" width="33.85546875" style="1" customWidth="1"/>
    <col min="14042" max="14044" width="11.42578125" style="1" customWidth="1"/>
    <col min="14045" max="14045" width="14.28515625" style="1" customWidth="1"/>
    <col min="14046" max="14049" width="11.42578125" style="1" customWidth="1"/>
    <col min="14050" max="14050" width="12.7109375" style="1" customWidth="1"/>
    <col min="14051" max="14051" width="11.42578125" style="1" customWidth="1"/>
    <col min="14052" max="14052" width="13.28515625" style="1" customWidth="1"/>
    <col min="14053" max="14053" width="12.140625" style="1" customWidth="1"/>
    <col min="14054" max="14062" width="11.42578125" style="1" customWidth="1"/>
    <col min="14063" max="14063" width="12.7109375" style="1" customWidth="1"/>
    <col min="14064" max="14064" width="11.42578125" style="1" customWidth="1"/>
    <col min="14065" max="14065" width="14" style="1" customWidth="1"/>
    <col min="14066" max="14078" width="11.42578125" style="1"/>
    <col min="14079" max="14079" width="6.7109375" style="1" bestFit="1" customWidth="1"/>
    <col min="14080" max="14080" width="11.5703125" style="1" customWidth="1"/>
    <col min="14081" max="14081" width="12.85546875" style="1" customWidth="1"/>
    <col min="14082" max="14294" width="11.42578125" style="1"/>
    <col min="14295" max="14295" width="8.28515625" style="1" customWidth="1"/>
    <col min="14296" max="14296" width="10.28515625" style="1" customWidth="1"/>
    <col min="14297" max="14297" width="33.85546875" style="1" customWidth="1"/>
    <col min="14298" max="14300" width="11.42578125" style="1" customWidth="1"/>
    <col min="14301" max="14301" width="14.28515625" style="1" customWidth="1"/>
    <col min="14302" max="14305" width="11.42578125" style="1" customWidth="1"/>
    <col min="14306" max="14306" width="12.7109375" style="1" customWidth="1"/>
    <col min="14307" max="14307" width="11.42578125" style="1" customWidth="1"/>
    <col min="14308" max="14308" width="13.28515625" style="1" customWidth="1"/>
    <col min="14309" max="14309" width="12.140625" style="1" customWidth="1"/>
    <col min="14310" max="14318" width="11.42578125" style="1" customWidth="1"/>
    <col min="14319" max="14319" width="12.7109375" style="1" customWidth="1"/>
    <col min="14320" max="14320" width="11.42578125" style="1" customWidth="1"/>
    <col min="14321" max="14321" width="14" style="1" customWidth="1"/>
    <col min="14322" max="14334" width="11.42578125" style="1"/>
    <col min="14335" max="14335" width="6.7109375" style="1" bestFit="1" customWidth="1"/>
    <col min="14336" max="14336" width="11.5703125" style="1" customWidth="1"/>
    <col min="14337" max="14337" width="12.85546875" style="1" customWidth="1"/>
    <col min="14338" max="14550" width="11.42578125" style="1"/>
    <col min="14551" max="14551" width="8.28515625" style="1" customWidth="1"/>
    <col min="14552" max="14552" width="10.28515625" style="1" customWidth="1"/>
    <col min="14553" max="14553" width="33.85546875" style="1" customWidth="1"/>
    <col min="14554" max="14556" width="11.42578125" style="1" customWidth="1"/>
    <col min="14557" max="14557" width="14.28515625" style="1" customWidth="1"/>
    <col min="14558" max="14561" width="11.42578125" style="1" customWidth="1"/>
    <col min="14562" max="14562" width="12.7109375" style="1" customWidth="1"/>
    <col min="14563" max="14563" width="11.42578125" style="1" customWidth="1"/>
    <col min="14564" max="14564" width="13.28515625" style="1" customWidth="1"/>
    <col min="14565" max="14565" width="12.140625" style="1" customWidth="1"/>
    <col min="14566" max="14574" width="11.42578125" style="1" customWidth="1"/>
    <col min="14575" max="14575" width="12.7109375" style="1" customWidth="1"/>
    <col min="14576" max="14576" width="11.42578125" style="1" customWidth="1"/>
    <col min="14577" max="14577" width="14" style="1" customWidth="1"/>
    <col min="14578" max="14590" width="11.42578125" style="1"/>
    <col min="14591" max="14591" width="6.7109375" style="1" bestFit="1" customWidth="1"/>
    <col min="14592" max="14592" width="11.5703125" style="1" customWidth="1"/>
    <col min="14593" max="14593" width="12.85546875" style="1" customWidth="1"/>
    <col min="14594" max="14806" width="11.42578125" style="1"/>
    <col min="14807" max="14807" width="8.28515625" style="1" customWidth="1"/>
    <col min="14808" max="14808" width="10.28515625" style="1" customWidth="1"/>
    <col min="14809" max="14809" width="33.85546875" style="1" customWidth="1"/>
    <col min="14810" max="14812" width="11.42578125" style="1" customWidth="1"/>
    <col min="14813" max="14813" width="14.28515625" style="1" customWidth="1"/>
    <col min="14814" max="14817" width="11.42578125" style="1" customWidth="1"/>
    <col min="14818" max="14818" width="12.7109375" style="1" customWidth="1"/>
    <col min="14819" max="14819" width="11.42578125" style="1" customWidth="1"/>
    <col min="14820" max="14820" width="13.28515625" style="1" customWidth="1"/>
    <col min="14821" max="14821" width="12.140625" style="1" customWidth="1"/>
    <col min="14822" max="14830" width="11.42578125" style="1" customWidth="1"/>
    <col min="14831" max="14831" width="12.7109375" style="1" customWidth="1"/>
    <col min="14832" max="14832" width="11.42578125" style="1" customWidth="1"/>
    <col min="14833" max="14833" width="14" style="1" customWidth="1"/>
    <col min="14834" max="14846" width="11.42578125" style="1"/>
    <col min="14847" max="14847" width="6.7109375" style="1" bestFit="1" customWidth="1"/>
    <col min="14848" max="14848" width="11.5703125" style="1" customWidth="1"/>
    <col min="14849" max="14849" width="12.85546875" style="1" customWidth="1"/>
    <col min="14850" max="15062" width="11.42578125" style="1"/>
    <col min="15063" max="15063" width="8.28515625" style="1" customWidth="1"/>
    <col min="15064" max="15064" width="10.28515625" style="1" customWidth="1"/>
    <col min="15065" max="15065" width="33.85546875" style="1" customWidth="1"/>
    <col min="15066" max="15068" width="11.42578125" style="1" customWidth="1"/>
    <col min="15069" max="15069" width="14.28515625" style="1" customWidth="1"/>
    <col min="15070" max="15073" width="11.42578125" style="1" customWidth="1"/>
    <col min="15074" max="15074" width="12.7109375" style="1" customWidth="1"/>
    <col min="15075" max="15075" width="11.42578125" style="1" customWidth="1"/>
    <col min="15076" max="15076" width="13.28515625" style="1" customWidth="1"/>
    <col min="15077" max="15077" width="12.140625" style="1" customWidth="1"/>
    <col min="15078" max="15086" width="11.42578125" style="1" customWidth="1"/>
    <col min="15087" max="15087" width="12.7109375" style="1" customWidth="1"/>
    <col min="15088" max="15088" width="11.42578125" style="1" customWidth="1"/>
    <col min="15089" max="15089" width="14" style="1" customWidth="1"/>
    <col min="15090" max="15102" width="11.42578125" style="1"/>
    <col min="15103" max="15103" width="6.7109375" style="1" bestFit="1" customWidth="1"/>
    <col min="15104" max="15104" width="11.5703125" style="1" customWidth="1"/>
    <col min="15105" max="15105" width="12.85546875" style="1" customWidth="1"/>
    <col min="15106" max="15318" width="11.42578125" style="1"/>
    <col min="15319" max="15319" width="8.28515625" style="1" customWidth="1"/>
    <col min="15320" max="15320" width="10.28515625" style="1" customWidth="1"/>
    <col min="15321" max="15321" width="33.85546875" style="1" customWidth="1"/>
    <col min="15322" max="15324" width="11.42578125" style="1" customWidth="1"/>
    <col min="15325" max="15325" width="14.28515625" style="1" customWidth="1"/>
    <col min="15326" max="15329" width="11.42578125" style="1" customWidth="1"/>
    <col min="15330" max="15330" width="12.7109375" style="1" customWidth="1"/>
    <col min="15331" max="15331" width="11.42578125" style="1" customWidth="1"/>
    <col min="15332" max="15332" width="13.28515625" style="1" customWidth="1"/>
    <col min="15333" max="15333" width="12.140625" style="1" customWidth="1"/>
    <col min="15334" max="15342" width="11.42578125" style="1" customWidth="1"/>
    <col min="15343" max="15343" width="12.7109375" style="1" customWidth="1"/>
    <col min="15344" max="15344" width="11.42578125" style="1" customWidth="1"/>
    <col min="15345" max="15345" width="14" style="1" customWidth="1"/>
    <col min="15346" max="15358" width="11.42578125" style="1"/>
    <col min="15359" max="15359" width="6.7109375" style="1" bestFit="1" customWidth="1"/>
    <col min="15360" max="15360" width="11.5703125" style="1" customWidth="1"/>
    <col min="15361" max="15361" width="12.85546875" style="1" customWidth="1"/>
    <col min="15362" max="15574" width="11.42578125" style="1"/>
    <col min="15575" max="15575" width="8.28515625" style="1" customWidth="1"/>
    <col min="15576" max="15576" width="10.28515625" style="1" customWidth="1"/>
    <col min="15577" max="15577" width="33.85546875" style="1" customWidth="1"/>
    <col min="15578" max="15580" width="11.42578125" style="1" customWidth="1"/>
    <col min="15581" max="15581" width="14.28515625" style="1" customWidth="1"/>
    <col min="15582" max="15585" width="11.42578125" style="1" customWidth="1"/>
    <col min="15586" max="15586" width="12.7109375" style="1" customWidth="1"/>
    <col min="15587" max="15587" width="11.42578125" style="1" customWidth="1"/>
    <col min="15588" max="15588" width="13.28515625" style="1" customWidth="1"/>
    <col min="15589" max="15589" width="12.140625" style="1" customWidth="1"/>
    <col min="15590" max="15598" width="11.42578125" style="1" customWidth="1"/>
    <col min="15599" max="15599" width="12.7109375" style="1" customWidth="1"/>
    <col min="15600" max="15600" width="11.42578125" style="1" customWidth="1"/>
    <col min="15601" max="15601" width="14" style="1" customWidth="1"/>
    <col min="15602" max="15614" width="11.42578125" style="1"/>
    <col min="15615" max="15615" width="6.7109375" style="1" bestFit="1" customWidth="1"/>
    <col min="15616" max="15616" width="11.5703125" style="1" customWidth="1"/>
    <col min="15617" max="15617" width="12.85546875" style="1" customWidth="1"/>
    <col min="15618" max="15830" width="11.42578125" style="1"/>
    <col min="15831" max="15831" width="8.28515625" style="1" customWidth="1"/>
    <col min="15832" max="15832" width="10.28515625" style="1" customWidth="1"/>
    <col min="15833" max="15833" width="33.85546875" style="1" customWidth="1"/>
    <col min="15834" max="15836" width="11.42578125" style="1" customWidth="1"/>
    <col min="15837" max="15837" width="14.28515625" style="1" customWidth="1"/>
    <col min="15838" max="15841" width="11.42578125" style="1" customWidth="1"/>
    <col min="15842" max="15842" width="12.7109375" style="1" customWidth="1"/>
    <col min="15843" max="15843" width="11.42578125" style="1" customWidth="1"/>
    <col min="15844" max="15844" width="13.28515625" style="1" customWidth="1"/>
    <col min="15845" max="15845" width="12.140625" style="1" customWidth="1"/>
    <col min="15846" max="15854" width="11.42578125" style="1" customWidth="1"/>
    <col min="15855" max="15855" width="12.7109375" style="1" customWidth="1"/>
    <col min="15856" max="15856" width="11.42578125" style="1" customWidth="1"/>
    <col min="15857" max="15857" width="14" style="1" customWidth="1"/>
    <col min="15858" max="15870" width="11.42578125" style="1"/>
    <col min="15871" max="15871" width="6.7109375" style="1" bestFit="1" customWidth="1"/>
    <col min="15872" max="15872" width="11.5703125" style="1" customWidth="1"/>
    <col min="15873" max="15873" width="12.85546875" style="1" customWidth="1"/>
    <col min="15874" max="16086" width="11.42578125" style="1"/>
    <col min="16087" max="16087" width="8.28515625" style="1" customWidth="1"/>
    <col min="16088" max="16088" width="10.28515625" style="1" customWidth="1"/>
    <col min="16089" max="16089" width="33.85546875" style="1" customWidth="1"/>
    <col min="16090" max="16092" width="11.42578125" style="1" customWidth="1"/>
    <col min="16093" max="16093" width="14.28515625" style="1" customWidth="1"/>
    <col min="16094" max="16097" width="11.42578125" style="1" customWidth="1"/>
    <col min="16098" max="16098" width="12.7109375" style="1" customWidth="1"/>
    <col min="16099" max="16099" width="11.42578125" style="1" customWidth="1"/>
    <col min="16100" max="16100" width="13.28515625" style="1" customWidth="1"/>
    <col min="16101" max="16101" width="12.140625" style="1" customWidth="1"/>
    <col min="16102" max="16110" width="11.42578125" style="1" customWidth="1"/>
    <col min="16111" max="16111" width="12.7109375" style="1" customWidth="1"/>
    <col min="16112" max="16112" width="11.42578125" style="1" customWidth="1"/>
    <col min="16113" max="16113" width="14" style="1" customWidth="1"/>
    <col min="16114" max="16126" width="11.42578125" style="1"/>
    <col min="16127" max="16127" width="6.7109375" style="1" bestFit="1" customWidth="1"/>
    <col min="16128" max="16128" width="11.5703125" style="1" customWidth="1"/>
    <col min="16129" max="16129" width="12.85546875" style="1" customWidth="1"/>
    <col min="16130" max="16384" width="11.42578125" style="1"/>
  </cols>
  <sheetData>
    <row r="1" spans="1:14" ht="17.25" customHeight="1" x14ac:dyDescent="0.25">
      <c r="A1" s="37" t="s">
        <v>26</v>
      </c>
      <c r="B1" s="37" t="s">
        <v>25</v>
      </c>
      <c r="C1" s="37" t="s">
        <v>24</v>
      </c>
      <c r="D1" s="39" t="s">
        <v>23</v>
      </c>
      <c r="E1" s="38" t="s">
        <v>22</v>
      </c>
      <c r="F1" s="38" t="s">
        <v>21</v>
      </c>
      <c r="G1" s="27"/>
      <c r="H1" s="26" t="s">
        <v>14</v>
      </c>
      <c r="I1" s="29"/>
      <c r="J1" s="28"/>
      <c r="K1" s="24"/>
    </row>
    <row r="2" spans="1:14" ht="49.5" customHeight="1" x14ac:dyDescent="0.25">
      <c r="A2" s="37"/>
      <c r="B2" s="37"/>
      <c r="C2" s="37"/>
      <c r="D2" s="40"/>
      <c r="E2" s="38"/>
      <c r="F2" s="38"/>
      <c r="G2" s="24" t="s">
        <v>20</v>
      </c>
      <c r="H2" s="26" t="s">
        <v>19</v>
      </c>
      <c r="I2" s="25" t="s">
        <v>18</v>
      </c>
      <c r="J2" s="24" t="s">
        <v>17</v>
      </c>
      <c r="K2" s="24" t="s">
        <v>16</v>
      </c>
    </row>
    <row r="3" spans="1:14" ht="38.25" x14ac:dyDescent="0.25">
      <c r="A3" s="23">
        <v>1</v>
      </c>
      <c r="B3" s="30">
        <v>60121500</v>
      </c>
      <c r="C3" s="31" t="s">
        <v>65</v>
      </c>
      <c r="D3" s="32" t="s">
        <v>224</v>
      </c>
      <c r="E3" s="30" t="s">
        <v>201</v>
      </c>
      <c r="F3" s="30" t="s">
        <v>201</v>
      </c>
      <c r="G3" s="22">
        <v>1</v>
      </c>
      <c r="H3" s="21">
        <f t="shared" ref="H3:H15" si="0">SUM(G3:G3)</f>
        <v>1</v>
      </c>
      <c r="I3" s="20">
        <v>10121</v>
      </c>
      <c r="J3" s="15">
        <f t="shared" ref="J3:J34" si="1">+TRUNC(I3*$F$147)</f>
        <v>10014</v>
      </c>
      <c r="K3" s="19">
        <f t="shared" ref="K3:K15" si="2">+H3*J3</f>
        <v>10014</v>
      </c>
      <c r="N3" s="18"/>
    </row>
    <row r="4" spans="1:14" ht="76.5" x14ac:dyDescent="0.25">
      <c r="A4" s="23">
        <v>2</v>
      </c>
      <c r="B4" s="30">
        <v>44111500</v>
      </c>
      <c r="C4" s="31" t="s">
        <v>66</v>
      </c>
      <c r="D4" s="32" t="s">
        <v>225</v>
      </c>
      <c r="E4" s="30" t="s">
        <v>27</v>
      </c>
      <c r="F4" s="30" t="s">
        <v>27</v>
      </c>
      <c r="G4" s="22">
        <v>1</v>
      </c>
      <c r="H4" s="21">
        <f t="shared" si="0"/>
        <v>1</v>
      </c>
      <c r="I4" s="20">
        <v>15225</v>
      </c>
      <c r="J4" s="15">
        <f t="shared" si="1"/>
        <v>15064</v>
      </c>
      <c r="K4" s="19">
        <f t="shared" si="2"/>
        <v>15064</v>
      </c>
      <c r="N4" s="18"/>
    </row>
    <row r="5" spans="1:14" ht="51" x14ac:dyDescent="0.25">
      <c r="A5" s="23">
        <v>3</v>
      </c>
      <c r="B5" s="30">
        <v>44121600</v>
      </c>
      <c r="C5" s="31" t="s">
        <v>67</v>
      </c>
      <c r="D5" s="32" t="s">
        <v>226</v>
      </c>
      <c r="E5" s="30" t="s">
        <v>27</v>
      </c>
      <c r="F5" s="30" t="s">
        <v>27</v>
      </c>
      <c r="G5" s="22">
        <v>1</v>
      </c>
      <c r="H5" s="21">
        <f t="shared" si="0"/>
        <v>1</v>
      </c>
      <c r="I5" s="20">
        <v>4457</v>
      </c>
      <c r="J5" s="15">
        <f t="shared" si="1"/>
        <v>4409</v>
      </c>
      <c r="K5" s="19">
        <f t="shared" si="2"/>
        <v>4409</v>
      </c>
      <c r="N5" s="18"/>
    </row>
    <row r="6" spans="1:14" ht="178.5" x14ac:dyDescent="0.25">
      <c r="A6" s="23">
        <v>4</v>
      </c>
      <c r="B6" s="30">
        <v>44121600</v>
      </c>
      <c r="C6" s="31" t="s">
        <v>68</v>
      </c>
      <c r="D6" s="32" t="s">
        <v>227</v>
      </c>
      <c r="E6" s="30" t="s">
        <v>27</v>
      </c>
      <c r="F6" s="30" t="s">
        <v>27</v>
      </c>
      <c r="G6" s="22">
        <v>1</v>
      </c>
      <c r="H6" s="21">
        <f t="shared" si="0"/>
        <v>1</v>
      </c>
      <c r="I6" s="20">
        <v>3930</v>
      </c>
      <c r="J6" s="15">
        <f t="shared" si="1"/>
        <v>3888</v>
      </c>
      <c r="K6" s="19">
        <f t="shared" si="2"/>
        <v>3888</v>
      </c>
      <c r="N6" s="18"/>
    </row>
    <row r="7" spans="1:14" ht="76.5" x14ac:dyDescent="0.25">
      <c r="A7" s="23">
        <v>5</v>
      </c>
      <c r="B7" s="30">
        <v>44121600</v>
      </c>
      <c r="C7" s="31" t="s">
        <v>69</v>
      </c>
      <c r="D7" s="32" t="s">
        <v>228</v>
      </c>
      <c r="E7" s="30" t="s">
        <v>27</v>
      </c>
      <c r="F7" s="30" t="s">
        <v>27</v>
      </c>
      <c r="G7" s="22">
        <v>1</v>
      </c>
      <c r="H7" s="21">
        <f t="shared" si="0"/>
        <v>1</v>
      </c>
      <c r="I7" s="20">
        <v>4800</v>
      </c>
      <c r="J7" s="15">
        <f t="shared" si="1"/>
        <v>4749</v>
      </c>
      <c r="K7" s="19">
        <f t="shared" si="2"/>
        <v>4749</v>
      </c>
      <c r="N7" s="18"/>
    </row>
    <row r="8" spans="1:14" ht="89.25" x14ac:dyDescent="0.25">
      <c r="A8" s="23">
        <v>6</v>
      </c>
      <c r="B8" s="30">
        <v>44122100</v>
      </c>
      <c r="C8" s="31" t="s">
        <v>70</v>
      </c>
      <c r="D8" s="32" t="s">
        <v>229</v>
      </c>
      <c r="E8" s="30" t="s">
        <v>202</v>
      </c>
      <c r="F8" s="30" t="s">
        <v>202</v>
      </c>
      <c r="G8" s="22">
        <v>1</v>
      </c>
      <c r="H8" s="21">
        <f t="shared" si="0"/>
        <v>1</v>
      </c>
      <c r="I8" s="20">
        <v>20284</v>
      </c>
      <c r="J8" s="15">
        <f t="shared" si="1"/>
        <v>20070</v>
      </c>
      <c r="K8" s="19">
        <f t="shared" si="2"/>
        <v>20070</v>
      </c>
      <c r="N8" s="18"/>
    </row>
    <row r="9" spans="1:14" ht="51" x14ac:dyDescent="0.25">
      <c r="A9" s="23">
        <v>7</v>
      </c>
      <c r="B9" s="30">
        <v>14111800</v>
      </c>
      <c r="C9" s="31" t="s">
        <v>71</v>
      </c>
      <c r="D9" s="32" t="s">
        <v>230</v>
      </c>
      <c r="E9" s="30" t="s">
        <v>49</v>
      </c>
      <c r="F9" s="30" t="s">
        <v>49</v>
      </c>
      <c r="G9" s="22">
        <v>1</v>
      </c>
      <c r="H9" s="21">
        <f t="shared" si="0"/>
        <v>1</v>
      </c>
      <c r="I9" s="20">
        <v>2900</v>
      </c>
      <c r="J9" s="15">
        <f t="shared" si="1"/>
        <v>2869</v>
      </c>
      <c r="K9" s="19">
        <f t="shared" si="2"/>
        <v>2869</v>
      </c>
      <c r="N9" s="18"/>
    </row>
    <row r="10" spans="1:14" ht="51" x14ac:dyDescent="0.25">
      <c r="A10" s="23">
        <v>8</v>
      </c>
      <c r="B10" s="30">
        <v>14111800</v>
      </c>
      <c r="C10" s="31" t="s">
        <v>72</v>
      </c>
      <c r="D10" s="32" t="s">
        <v>231</v>
      </c>
      <c r="E10" s="30" t="s">
        <v>203</v>
      </c>
      <c r="F10" s="30" t="s">
        <v>203</v>
      </c>
      <c r="G10" s="22">
        <v>1</v>
      </c>
      <c r="H10" s="21">
        <f t="shared" si="0"/>
        <v>1</v>
      </c>
      <c r="I10" s="20">
        <v>2300</v>
      </c>
      <c r="J10" s="15">
        <f t="shared" si="1"/>
        <v>2275</v>
      </c>
      <c r="K10" s="19">
        <f t="shared" si="2"/>
        <v>2275</v>
      </c>
      <c r="N10" s="18"/>
    </row>
    <row r="11" spans="1:14" ht="191.25" x14ac:dyDescent="0.25">
      <c r="A11" s="23">
        <v>9</v>
      </c>
      <c r="B11" s="30">
        <v>60121100</v>
      </c>
      <c r="C11" s="31" t="s">
        <v>73</v>
      </c>
      <c r="D11" s="32" t="s">
        <v>232</v>
      </c>
      <c r="E11" s="30" t="s">
        <v>61</v>
      </c>
      <c r="F11" s="30" t="s">
        <v>61</v>
      </c>
      <c r="G11" s="22">
        <v>1</v>
      </c>
      <c r="H11" s="21">
        <f t="shared" si="0"/>
        <v>1</v>
      </c>
      <c r="I11" s="20">
        <v>1085606</v>
      </c>
      <c r="J11" s="15">
        <f t="shared" si="1"/>
        <v>1074154</v>
      </c>
      <c r="K11" s="19">
        <f t="shared" si="2"/>
        <v>1074154</v>
      </c>
      <c r="N11" s="18"/>
    </row>
    <row r="12" spans="1:14" ht="114.75" x14ac:dyDescent="0.25">
      <c r="A12" s="23">
        <v>10</v>
      </c>
      <c r="B12" s="30">
        <v>60102900</v>
      </c>
      <c r="C12" s="31" t="s">
        <v>74</v>
      </c>
      <c r="D12" s="32" t="s">
        <v>233</v>
      </c>
      <c r="E12" s="30" t="s">
        <v>203</v>
      </c>
      <c r="F12" s="30" t="s">
        <v>203</v>
      </c>
      <c r="G12" s="22">
        <v>1</v>
      </c>
      <c r="H12" s="21">
        <f t="shared" si="0"/>
        <v>1</v>
      </c>
      <c r="I12" s="20">
        <v>3090</v>
      </c>
      <c r="J12" s="15">
        <f t="shared" si="1"/>
        <v>3057</v>
      </c>
      <c r="K12" s="19">
        <f t="shared" si="2"/>
        <v>3057</v>
      </c>
      <c r="N12" s="18"/>
    </row>
    <row r="13" spans="1:14" ht="89.25" x14ac:dyDescent="0.25">
      <c r="A13" s="23">
        <v>11</v>
      </c>
      <c r="B13" s="30">
        <v>44121600</v>
      </c>
      <c r="C13" s="31" t="s">
        <v>75</v>
      </c>
      <c r="D13" s="32" t="s">
        <v>234</v>
      </c>
      <c r="E13" s="30" t="s">
        <v>27</v>
      </c>
      <c r="F13" s="30" t="s">
        <v>27</v>
      </c>
      <c r="G13" s="22">
        <v>1</v>
      </c>
      <c r="H13" s="21">
        <f t="shared" si="0"/>
        <v>1</v>
      </c>
      <c r="I13" s="20">
        <v>7004</v>
      </c>
      <c r="J13" s="15">
        <f t="shared" si="1"/>
        <v>6930</v>
      </c>
      <c r="K13" s="19">
        <f t="shared" si="2"/>
        <v>6930</v>
      </c>
      <c r="N13" s="18"/>
    </row>
    <row r="14" spans="1:14" ht="38.25" x14ac:dyDescent="0.25">
      <c r="A14" s="23">
        <v>12</v>
      </c>
      <c r="B14" s="30">
        <v>14111500</v>
      </c>
      <c r="C14" s="31" t="s">
        <v>76</v>
      </c>
      <c r="D14" s="32" t="s">
        <v>235</v>
      </c>
      <c r="E14" s="30" t="s">
        <v>27</v>
      </c>
      <c r="F14" s="30" t="s">
        <v>27</v>
      </c>
      <c r="G14" s="22">
        <v>1</v>
      </c>
      <c r="H14" s="21">
        <f t="shared" si="0"/>
        <v>1</v>
      </c>
      <c r="I14" s="20">
        <v>3900</v>
      </c>
      <c r="J14" s="15">
        <f t="shared" si="1"/>
        <v>3858</v>
      </c>
      <c r="K14" s="19">
        <f t="shared" si="2"/>
        <v>3858</v>
      </c>
      <c r="N14" s="18"/>
    </row>
    <row r="15" spans="1:14" ht="102" x14ac:dyDescent="0.25">
      <c r="A15" s="23">
        <v>13</v>
      </c>
      <c r="B15" s="30">
        <v>14111500</v>
      </c>
      <c r="C15" s="31" t="s">
        <v>77</v>
      </c>
      <c r="D15" s="32" t="s">
        <v>236</v>
      </c>
      <c r="E15" s="30" t="s">
        <v>27</v>
      </c>
      <c r="F15" s="30" t="s">
        <v>27</v>
      </c>
      <c r="G15" s="22">
        <v>1</v>
      </c>
      <c r="H15" s="21">
        <f t="shared" si="0"/>
        <v>1</v>
      </c>
      <c r="I15" s="20">
        <v>2800</v>
      </c>
      <c r="J15" s="15">
        <f t="shared" si="1"/>
        <v>2770</v>
      </c>
      <c r="K15" s="19">
        <f t="shared" si="2"/>
        <v>2770</v>
      </c>
      <c r="N15" s="18"/>
    </row>
    <row r="16" spans="1:14" ht="102" x14ac:dyDescent="0.25">
      <c r="A16" s="23">
        <v>14</v>
      </c>
      <c r="B16" s="30">
        <v>14111500</v>
      </c>
      <c r="C16" s="31" t="s">
        <v>78</v>
      </c>
      <c r="D16" s="32" t="s">
        <v>237</v>
      </c>
      <c r="E16" s="30" t="s">
        <v>27</v>
      </c>
      <c r="F16" s="30" t="s">
        <v>27</v>
      </c>
      <c r="G16" s="22">
        <v>1</v>
      </c>
      <c r="H16" s="21">
        <f t="shared" ref="H16:H131" si="3">SUM(G16:G16)</f>
        <v>1</v>
      </c>
      <c r="I16" s="20">
        <v>3380</v>
      </c>
      <c r="J16" s="15">
        <f t="shared" si="1"/>
        <v>3344</v>
      </c>
      <c r="K16" s="19">
        <f t="shared" ref="K16:K75" si="4">+H16*J16</f>
        <v>3344</v>
      </c>
      <c r="N16" s="18"/>
    </row>
    <row r="17" spans="1:14" ht="102" x14ac:dyDescent="0.25">
      <c r="A17" s="23">
        <v>15</v>
      </c>
      <c r="B17" s="30">
        <v>14111500</v>
      </c>
      <c r="C17" s="31" t="s">
        <v>79</v>
      </c>
      <c r="D17" s="32" t="s">
        <v>238</v>
      </c>
      <c r="E17" s="30" t="s">
        <v>27</v>
      </c>
      <c r="F17" s="30" t="s">
        <v>27</v>
      </c>
      <c r="G17" s="22">
        <v>1</v>
      </c>
      <c r="H17" s="21">
        <f t="shared" si="3"/>
        <v>1</v>
      </c>
      <c r="I17" s="20">
        <v>2620</v>
      </c>
      <c r="J17" s="15">
        <f t="shared" si="1"/>
        <v>2592</v>
      </c>
      <c r="K17" s="19">
        <f t="shared" si="4"/>
        <v>2592</v>
      </c>
      <c r="N17" s="18"/>
    </row>
    <row r="18" spans="1:14" ht="102" x14ac:dyDescent="0.25">
      <c r="A18" s="23">
        <v>16</v>
      </c>
      <c r="B18" s="30">
        <v>14111500</v>
      </c>
      <c r="C18" s="31" t="s">
        <v>80</v>
      </c>
      <c r="D18" s="32" t="s">
        <v>239</v>
      </c>
      <c r="E18" s="30" t="s">
        <v>27</v>
      </c>
      <c r="F18" s="30" t="s">
        <v>27</v>
      </c>
      <c r="G18" s="22">
        <v>1</v>
      </c>
      <c r="H18" s="21">
        <f t="shared" si="3"/>
        <v>1</v>
      </c>
      <c r="I18" s="20">
        <v>3380</v>
      </c>
      <c r="J18" s="15">
        <f t="shared" si="1"/>
        <v>3344</v>
      </c>
      <c r="K18" s="19">
        <f t="shared" si="4"/>
        <v>3344</v>
      </c>
      <c r="N18" s="18"/>
    </row>
    <row r="19" spans="1:14" ht="89.25" x14ac:dyDescent="0.25">
      <c r="A19" s="23">
        <v>17</v>
      </c>
      <c r="B19" s="30">
        <v>14111500</v>
      </c>
      <c r="C19" s="31" t="s">
        <v>81</v>
      </c>
      <c r="D19" s="32" t="s">
        <v>240</v>
      </c>
      <c r="E19" s="30" t="s">
        <v>27</v>
      </c>
      <c r="F19" s="30" t="s">
        <v>27</v>
      </c>
      <c r="G19" s="22">
        <v>1</v>
      </c>
      <c r="H19" s="21">
        <f t="shared" si="3"/>
        <v>1</v>
      </c>
      <c r="I19" s="20">
        <v>4958</v>
      </c>
      <c r="J19" s="15">
        <f t="shared" si="1"/>
        <v>4905</v>
      </c>
      <c r="K19" s="19">
        <f t="shared" si="4"/>
        <v>4905</v>
      </c>
      <c r="N19" s="18"/>
    </row>
    <row r="20" spans="1:14" ht="89.25" x14ac:dyDescent="0.25">
      <c r="A20" s="23">
        <v>18</v>
      </c>
      <c r="B20" s="30">
        <v>14111500</v>
      </c>
      <c r="C20" s="31" t="s">
        <v>82</v>
      </c>
      <c r="D20" s="32" t="s">
        <v>241</v>
      </c>
      <c r="E20" s="30" t="s">
        <v>27</v>
      </c>
      <c r="F20" s="30" t="s">
        <v>27</v>
      </c>
      <c r="G20" s="22">
        <v>1</v>
      </c>
      <c r="H20" s="21">
        <f t="shared" si="3"/>
        <v>1</v>
      </c>
      <c r="I20" s="20">
        <v>5813</v>
      </c>
      <c r="J20" s="15">
        <f t="shared" si="1"/>
        <v>5751</v>
      </c>
      <c r="K20" s="19">
        <f t="shared" si="4"/>
        <v>5751</v>
      </c>
      <c r="N20" s="18"/>
    </row>
    <row r="21" spans="1:14" ht="153" x14ac:dyDescent="0.25">
      <c r="A21" s="23">
        <v>19</v>
      </c>
      <c r="B21" s="30">
        <v>14111500</v>
      </c>
      <c r="C21" s="31" t="s">
        <v>83</v>
      </c>
      <c r="D21" s="32" t="s">
        <v>242</v>
      </c>
      <c r="E21" s="30" t="s">
        <v>27</v>
      </c>
      <c r="F21" s="30" t="s">
        <v>27</v>
      </c>
      <c r="G21" s="22">
        <v>1</v>
      </c>
      <c r="H21" s="21">
        <f t="shared" si="3"/>
        <v>1</v>
      </c>
      <c r="I21" s="20">
        <v>4091</v>
      </c>
      <c r="J21" s="15">
        <f t="shared" si="1"/>
        <v>4047</v>
      </c>
      <c r="K21" s="19">
        <f t="shared" si="4"/>
        <v>4047</v>
      </c>
      <c r="N21" s="18"/>
    </row>
    <row r="22" spans="1:14" ht="153" x14ac:dyDescent="0.25">
      <c r="A22" s="23">
        <v>20</v>
      </c>
      <c r="B22" s="30">
        <v>44121700</v>
      </c>
      <c r="C22" s="31" t="s">
        <v>84</v>
      </c>
      <c r="D22" s="32" t="s">
        <v>243</v>
      </c>
      <c r="E22" s="30" t="s">
        <v>204</v>
      </c>
      <c r="F22" s="30" t="s">
        <v>204</v>
      </c>
      <c r="G22" s="22">
        <v>1</v>
      </c>
      <c r="H22" s="21">
        <f t="shared" si="3"/>
        <v>1</v>
      </c>
      <c r="I22" s="20">
        <v>9590</v>
      </c>
      <c r="J22" s="15">
        <f t="shared" si="1"/>
        <v>9488</v>
      </c>
      <c r="K22" s="19">
        <f t="shared" si="4"/>
        <v>9488</v>
      </c>
      <c r="N22" s="18"/>
    </row>
    <row r="23" spans="1:14" ht="38.25" x14ac:dyDescent="0.25">
      <c r="A23" s="23">
        <v>21</v>
      </c>
      <c r="B23" s="30">
        <v>60121500</v>
      </c>
      <c r="C23" s="31" t="s">
        <v>85</v>
      </c>
      <c r="D23" s="32" t="s">
        <v>244</v>
      </c>
      <c r="E23" s="30" t="s">
        <v>53</v>
      </c>
      <c r="F23" s="30" t="s">
        <v>53</v>
      </c>
      <c r="G23" s="22">
        <v>1</v>
      </c>
      <c r="H23" s="21">
        <f t="shared" si="3"/>
        <v>1</v>
      </c>
      <c r="I23" s="20">
        <v>17500</v>
      </c>
      <c r="J23" s="15">
        <f t="shared" si="1"/>
        <v>17315</v>
      </c>
      <c r="K23" s="19">
        <f t="shared" si="4"/>
        <v>17315</v>
      </c>
      <c r="N23" s="18"/>
    </row>
    <row r="24" spans="1:14" ht="89.25" x14ac:dyDescent="0.25">
      <c r="A24" s="23">
        <v>22</v>
      </c>
      <c r="B24" s="30">
        <v>60121500</v>
      </c>
      <c r="C24" s="31" t="s">
        <v>86</v>
      </c>
      <c r="D24" s="32" t="s">
        <v>245</v>
      </c>
      <c r="E24" s="30" t="s">
        <v>205</v>
      </c>
      <c r="F24" s="30" t="s">
        <v>205</v>
      </c>
      <c r="G24" s="22">
        <v>1</v>
      </c>
      <c r="H24" s="21">
        <f t="shared" si="3"/>
        <v>1</v>
      </c>
      <c r="I24" s="20">
        <v>17745</v>
      </c>
      <c r="J24" s="15">
        <f t="shared" si="1"/>
        <v>17557</v>
      </c>
      <c r="K24" s="19">
        <f t="shared" si="4"/>
        <v>17557</v>
      </c>
      <c r="N24" s="18"/>
    </row>
    <row r="25" spans="1:14" ht="114.75" x14ac:dyDescent="0.25">
      <c r="A25" s="23">
        <v>23</v>
      </c>
      <c r="B25" s="30">
        <v>44121600</v>
      </c>
      <c r="C25" s="31" t="s">
        <v>87</v>
      </c>
      <c r="D25" s="32" t="s">
        <v>246</v>
      </c>
      <c r="E25" s="30" t="s">
        <v>27</v>
      </c>
      <c r="F25" s="30" t="s">
        <v>27</v>
      </c>
      <c r="G25" s="22">
        <v>1</v>
      </c>
      <c r="H25" s="21">
        <f t="shared" si="3"/>
        <v>1</v>
      </c>
      <c r="I25" s="20">
        <v>2165</v>
      </c>
      <c r="J25" s="15">
        <f t="shared" si="1"/>
        <v>2142</v>
      </c>
      <c r="K25" s="19">
        <f t="shared" si="4"/>
        <v>2142</v>
      </c>
      <c r="N25" s="18"/>
    </row>
    <row r="26" spans="1:14" ht="140.25" x14ac:dyDescent="0.25">
      <c r="A26" s="23">
        <v>24</v>
      </c>
      <c r="B26" s="30">
        <v>44122000</v>
      </c>
      <c r="C26" s="31" t="s">
        <v>88</v>
      </c>
      <c r="D26" s="32" t="s">
        <v>247</v>
      </c>
      <c r="E26" s="30" t="s">
        <v>27</v>
      </c>
      <c r="F26" s="30" t="s">
        <v>27</v>
      </c>
      <c r="G26" s="22">
        <v>1</v>
      </c>
      <c r="H26" s="21">
        <f t="shared" si="3"/>
        <v>1</v>
      </c>
      <c r="I26" s="20">
        <v>5040</v>
      </c>
      <c r="J26" s="15">
        <f t="shared" si="1"/>
        <v>4986</v>
      </c>
      <c r="K26" s="19">
        <f t="shared" si="4"/>
        <v>4986</v>
      </c>
      <c r="N26" s="18"/>
    </row>
    <row r="27" spans="1:14" ht="114.75" x14ac:dyDescent="0.25">
      <c r="A27" s="23">
        <v>25</v>
      </c>
      <c r="B27" s="30">
        <v>44122000</v>
      </c>
      <c r="C27" s="31" t="s">
        <v>89</v>
      </c>
      <c r="D27" s="32" t="s">
        <v>248</v>
      </c>
      <c r="E27" s="30" t="s">
        <v>27</v>
      </c>
      <c r="F27" s="30" t="s">
        <v>27</v>
      </c>
      <c r="G27" s="22">
        <v>1</v>
      </c>
      <c r="H27" s="21">
        <f t="shared" si="3"/>
        <v>1</v>
      </c>
      <c r="I27" s="20">
        <v>3105</v>
      </c>
      <c r="J27" s="15">
        <f t="shared" si="1"/>
        <v>3072</v>
      </c>
      <c r="K27" s="19">
        <f t="shared" si="4"/>
        <v>3072</v>
      </c>
      <c r="N27" s="18"/>
    </row>
    <row r="28" spans="1:14" ht="140.25" x14ac:dyDescent="0.25">
      <c r="A28" s="23">
        <v>26</v>
      </c>
      <c r="B28" s="30">
        <v>44122000</v>
      </c>
      <c r="C28" s="31" t="s">
        <v>90</v>
      </c>
      <c r="D28" s="32" t="s">
        <v>249</v>
      </c>
      <c r="E28" s="30" t="s">
        <v>27</v>
      </c>
      <c r="F28" s="30" t="s">
        <v>27</v>
      </c>
      <c r="G28" s="22">
        <v>1</v>
      </c>
      <c r="H28" s="21">
        <f t="shared" si="3"/>
        <v>1</v>
      </c>
      <c r="I28" s="20">
        <v>725</v>
      </c>
      <c r="J28" s="15">
        <f t="shared" si="1"/>
        <v>717</v>
      </c>
      <c r="K28" s="19">
        <f t="shared" si="4"/>
        <v>717</v>
      </c>
      <c r="N28" s="18"/>
    </row>
    <row r="29" spans="1:14" ht="38.25" x14ac:dyDescent="0.25">
      <c r="A29" s="23">
        <v>27</v>
      </c>
      <c r="B29" s="30">
        <v>44122000</v>
      </c>
      <c r="C29" s="31" t="s">
        <v>91</v>
      </c>
      <c r="D29" s="32" t="s">
        <v>250</v>
      </c>
      <c r="E29" s="30" t="s">
        <v>27</v>
      </c>
      <c r="F29" s="30" t="s">
        <v>27</v>
      </c>
      <c r="G29" s="22">
        <v>1</v>
      </c>
      <c r="H29" s="21">
        <f t="shared" si="3"/>
        <v>1</v>
      </c>
      <c r="I29" s="20">
        <v>2190</v>
      </c>
      <c r="J29" s="15">
        <f t="shared" si="1"/>
        <v>2166</v>
      </c>
      <c r="K29" s="19">
        <f t="shared" si="4"/>
        <v>2166</v>
      </c>
      <c r="N29" s="18"/>
    </row>
    <row r="30" spans="1:14" ht="51" x14ac:dyDescent="0.25">
      <c r="A30" s="23">
        <v>28</v>
      </c>
      <c r="B30" s="30">
        <v>44122000</v>
      </c>
      <c r="C30" s="31" t="s">
        <v>92</v>
      </c>
      <c r="D30" s="32" t="s">
        <v>251</v>
      </c>
      <c r="E30" s="30" t="s">
        <v>27</v>
      </c>
      <c r="F30" s="30" t="s">
        <v>27</v>
      </c>
      <c r="G30" s="22">
        <v>1</v>
      </c>
      <c r="H30" s="21">
        <f t="shared" si="3"/>
        <v>1</v>
      </c>
      <c r="I30" s="20">
        <v>3900</v>
      </c>
      <c r="J30" s="15">
        <f t="shared" si="1"/>
        <v>3858</v>
      </c>
      <c r="K30" s="19">
        <f t="shared" si="4"/>
        <v>3858</v>
      </c>
      <c r="N30" s="18"/>
    </row>
    <row r="31" spans="1:14" ht="89.25" x14ac:dyDescent="0.25">
      <c r="A31" s="23">
        <v>29</v>
      </c>
      <c r="B31" s="30">
        <v>44122000</v>
      </c>
      <c r="C31" s="31" t="s">
        <v>93</v>
      </c>
      <c r="D31" s="32" t="s">
        <v>252</v>
      </c>
      <c r="E31" s="30" t="s">
        <v>27</v>
      </c>
      <c r="F31" s="30" t="s">
        <v>27</v>
      </c>
      <c r="G31" s="22">
        <v>1</v>
      </c>
      <c r="H31" s="21">
        <f t="shared" si="3"/>
        <v>1</v>
      </c>
      <c r="I31" s="20">
        <v>480</v>
      </c>
      <c r="J31" s="15">
        <f t="shared" si="1"/>
        <v>474</v>
      </c>
      <c r="K31" s="19">
        <f t="shared" si="4"/>
        <v>474</v>
      </c>
      <c r="N31" s="18"/>
    </row>
    <row r="32" spans="1:14" ht="89.25" x14ac:dyDescent="0.25">
      <c r="A32" s="23">
        <v>30</v>
      </c>
      <c r="B32" s="30">
        <v>44122000</v>
      </c>
      <c r="C32" s="31" t="s">
        <v>94</v>
      </c>
      <c r="D32" s="32" t="s">
        <v>253</v>
      </c>
      <c r="E32" s="30" t="s">
        <v>27</v>
      </c>
      <c r="F32" s="30" t="s">
        <v>27</v>
      </c>
      <c r="G32" s="22">
        <v>1</v>
      </c>
      <c r="H32" s="21">
        <f t="shared" si="3"/>
        <v>1</v>
      </c>
      <c r="I32" s="20">
        <v>673</v>
      </c>
      <c r="J32" s="15">
        <f t="shared" si="1"/>
        <v>665</v>
      </c>
      <c r="K32" s="19">
        <f t="shared" si="4"/>
        <v>665</v>
      </c>
      <c r="N32" s="18"/>
    </row>
    <row r="33" spans="1:14" ht="127.5" x14ac:dyDescent="0.25">
      <c r="A33" s="23">
        <v>31</v>
      </c>
      <c r="B33" s="30">
        <v>44122000</v>
      </c>
      <c r="C33" s="31" t="s">
        <v>95</v>
      </c>
      <c r="D33" s="32" t="s">
        <v>254</v>
      </c>
      <c r="E33" s="30" t="s">
        <v>49</v>
      </c>
      <c r="F33" s="30" t="s">
        <v>49</v>
      </c>
      <c r="G33" s="22">
        <v>1</v>
      </c>
      <c r="H33" s="21">
        <f t="shared" si="3"/>
        <v>1</v>
      </c>
      <c r="I33" s="20">
        <v>824</v>
      </c>
      <c r="J33" s="15">
        <f t="shared" si="1"/>
        <v>815</v>
      </c>
      <c r="K33" s="19">
        <f t="shared" si="4"/>
        <v>815</v>
      </c>
      <c r="N33" s="18"/>
    </row>
    <row r="34" spans="1:14" ht="153" x14ac:dyDescent="0.25">
      <c r="A34" s="23">
        <v>32</v>
      </c>
      <c r="B34" s="30">
        <v>44122000</v>
      </c>
      <c r="C34" s="31" t="s">
        <v>96</v>
      </c>
      <c r="D34" s="32" t="s">
        <v>255</v>
      </c>
      <c r="E34" s="30" t="s">
        <v>27</v>
      </c>
      <c r="F34" s="30" t="s">
        <v>27</v>
      </c>
      <c r="G34" s="22">
        <v>1</v>
      </c>
      <c r="H34" s="21">
        <f t="shared" si="3"/>
        <v>1</v>
      </c>
      <c r="I34" s="20">
        <v>824</v>
      </c>
      <c r="J34" s="15">
        <f t="shared" si="1"/>
        <v>815</v>
      </c>
      <c r="K34" s="19">
        <f t="shared" si="4"/>
        <v>815</v>
      </c>
      <c r="N34" s="18"/>
    </row>
    <row r="35" spans="1:14" ht="38.25" x14ac:dyDescent="0.25">
      <c r="A35" s="23">
        <v>33</v>
      </c>
      <c r="B35" s="30">
        <v>44122000</v>
      </c>
      <c r="C35" s="31" t="s">
        <v>97</v>
      </c>
      <c r="D35" s="32" t="s">
        <v>256</v>
      </c>
      <c r="E35" s="30" t="s">
        <v>27</v>
      </c>
      <c r="F35" s="30" t="s">
        <v>27</v>
      </c>
      <c r="G35" s="22">
        <v>1</v>
      </c>
      <c r="H35" s="21">
        <f t="shared" si="3"/>
        <v>1</v>
      </c>
      <c r="I35" s="20">
        <v>3267</v>
      </c>
      <c r="J35" s="15">
        <f t="shared" ref="J35:J66" si="5">+TRUNC(I35*$F$147)</f>
        <v>3232</v>
      </c>
      <c r="K35" s="19">
        <f t="shared" si="4"/>
        <v>3232</v>
      </c>
      <c r="N35" s="18"/>
    </row>
    <row r="36" spans="1:14" ht="178.5" x14ac:dyDescent="0.25">
      <c r="A36" s="23">
        <v>34</v>
      </c>
      <c r="B36" s="30">
        <v>44122000</v>
      </c>
      <c r="C36" s="31" t="s">
        <v>98</v>
      </c>
      <c r="D36" s="32" t="s">
        <v>257</v>
      </c>
      <c r="E36" s="30" t="s">
        <v>27</v>
      </c>
      <c r="F36" s="30" t="s">
        <v>27</v>
      </c>
      <c r="G36" s="22">
        <v>1</v>
      </c>
      <c r="H36" s="21">
        <f t="shared" si="3"/>
        <v>1</v>
      </c>
      <c r="I36" s="20">
        <v>420</v>
      </c>
      <c r="J36" s="15">
        <f t="shared" si="5"/>
        <v>415</v>
      </c>
      <c r="K36" s="19">
        <f t="shared" si="4"/>
        <v>415</v>
      </c>
      <c r="N36" s="18"/>
    </row>
    <row r="37" spans="1:14" ht="127.5" x14ac:dyDescent="0.25">
      <c r="A37" s="23">
        <v>35</v>
      </c>
      <c r="B37" s="30">
        <v>44122000</v>
      </c>
      <c r="C37" s="31" t="s">
        <v>99</v>
      </c>
      <c r="D37" s="32" t="s">
        <v>258</v>
      </c>
      <c r="E37" s="30" t="s">
        <v>27</v>
      </c>
      <c r="F37" s="30" t="s">
        <v>27</v>
      </c>
      <c r="G37" s="22">
        <v>1</v>
      </c>
      <c r="H37" s="21">
        <f t="shared" si="3"/>
        <v>1</v>
      </c>
      <c r="I37" s="20">
        <v>1272</v>
      </c>
      <c r="J37" s="15">
        <f t="shared" si="5"/>
        <v>1258</v>
      </c>
      <c r="K37" s="19">
        <f t="shared" si="4"/>
        <v>1258</v>
      </c>
      <c r="N37" s="18"/>
    </row>
    <row r="38" spans="1:14" ht="89.25" x14ac:dyDescent="0.25">
      <c r="A38" s="23">
        <v>36</v>
      </c>
      <c r="B38" s="30">
        <v>14111500</v>
      </c>
      <c r="C38" s="31" t="s">
        <v>100</v>
      </c>
      <c r="D38" s="32" t="s">
        <v>259</v>
      </c>
      <c r="E38" s="30" t="s">
        <v>63</v>
      </c>
      <c r="F38" s="30" t="s">
        <v>63</v>
      </c>
      <c r="G38" s="22">
        <v>1</v>
      </c>
      <c r="H38" s="21">
        <f t="shared" si="3"/>
        <v>1</v>
      </c>
      <c r="I38" s="20">
        <v>1359</v>
      </c>
      <c r="J38" s="15">
        <f t="shared" si="5"/>
        <v>1344</v>
      </c>
      <c r="K38" s="19">
        <f t="shared" si="4"/>
        <v>1344</v>
      </c>
      <c r="N38" s="18"/>
    </row>
    <row r="39" spans="1:14" ht="89.25" x14ac:dyDescent="0.25">
      <c r="A39" s="23">
        <v>37</v>
      </c>
      <c r="B39" s="30">
        <v>14121500</v>
      </c>
      <c r="C39" s="31" t="s">
        <v>101</v>
      </c>
      <c r="D39" s="32" t="s">
        <v>260</v>
      </c>
      <c r="E39" s="30" t="s">
        <v>63</v>
      </c>
      <c r="F39" s="30" t="s">
        <v>63</v>
      </c>
      <c r="G39" s="22">
        <v>1</v>
      </c>
      <c r="H39" s="21">
        <f t="shared" si="3"/>
        <v>1</v>
      </c>
      <c r="I39" s="20">
        <v>2669</v>
      </c>
      <c r="J39" s="15">
        <f t="shared" si="5"/>
        <v>2640</v>
      </c>
      <c r="K39" s="19">
        <f t="shared" si="4"/>
        <v>2640</v>
      </c>
      <c r="N39" s="18"/>
    </row>
    <row r="40" spans="1:14" ht="51" x14ac:dyDescent="0.25">
      <c r="A40" s="23">
        <v>38</v>
      </c>
      <c r="B40" s="30">
        <v>14121500</v>
      </c>
      <c r="C40" s="31" t="s">
        <v>102</v>
      </c>
      <c r="D40" s="32" t="s">
        <v>261</v>
      </c>
      <c r="E40" s="30" t="s">
        <v>63</v>
      </c>
      <c r="F40" s="30" t="s">
        <v>63</v>
      </c>
      <c r="G40" s="22">
        <v>1</v>
      </c>
      <c r="H40" s="21">
        <f t="shared" si="3"/>
        <v>1</v>
      </c>
      <c r="I40" s="20">
        <v>5300</v>
      </c>
      <c r="J40" s="15">
        <f t="shared" si="5"/>
        <v>5244</v>
      </c>
      <c r="K40" s="19">
        <f t="shared" si="4"/>
        <v>5244</v>
      </c>
      <c r="N40" s="18"/>
    </row>
    <row r="41" spans="1:14" ht="25.5" x14ac:dyDescent="0.25">
      <c r="A41" s="23">
        <v>39</v>
      </c>
      <c r="B41" s="30">
        <v>14111500</v>
      </c>
      <c r="C41" s="31" t="s">
        <v>103</v>
      </c>
      <c r="D41" s="32" t="s">
        <v>262</v>
      </c>
      <c r="E41" s="30" t="s">
        <v>63</v>
      </c>
      <c r="F41" s="30" t="s">
        <v>63</v>
      </c>
      <c r="G41" s="22">
        <v>1</v>
      </c>
      <c r="H41" s="21">
        <f t="shared" si="3"/>
        <v>1</v>
      </c>
      <c r="I41" s="20">
        <v>816</v>
      </c>
      <c r="J41" s="15">
        <f t="shared" si="5"/>
        <v>807</v>
      </c>
      <c r="K41" s="19">
        <f t="shared" si="4"/>
        <v>807</v>
      </c>
      <c r="N41" s="18"/>
    </row>
    <row r="42" spans="1:14" ht="25.5" x14ac:dyDescent="0.25">
      <c r="A42" s="23">
        <v>40</v>
      </c>
      <c r="B42" s="30">
        <v>14111500</v>
      </c>
      <c r="C42" s="31" t="s">
        <v>104</v>
      </c>
      <c r="D42" s="32" t="s">
        <v>263</v>
      </c>
      <c r="E42" s="30" t="s">
        <v>63</v>
      </c>
      <c r="F42" s="30" t="s">
        <v>63</v>
      </c>
      <c r="G42" s="22">
        <v>1</v>
      </c>
      <c r="H42" s="21">
        <f t="shared" si="3"/>
        <v>1</v>
      </c>
      <c r="I42" s="20">
        <v>950</v>
      </c>
      <c r="J42" s="15">
        <f t="shared" si="5"/>
        <v>939</v>
      </c>
      <c r="K42" s="19">
        <f t="shared" si="4"/>
        <v>939</v>
      </c>
      <c r="N42" s="18"/>
    </row>
    <row r="43" spans="1:14" ht="63.75" x14ac:dyDescent="0.25">
      <c r="A43" s="23">
        <v>41</v>
      </c>
      <c r="B43" s="30">
        <v>14111500</v>
      </c>
      <c r="C43" s="31" t="s">
        <v>105</v>
      </c>
      <c r="D43" s="32" t="s">
        <v>264</v>
      </c>
      <c r="E43" s="30" t="s">
        <v>206</v>
      </c>
      <c r="F43" s="30" t="s">
        <v>206</v>
      </c>
      <c r="G43" s="22">
        <v>1</v>
      </c>
      <c r="H43" s="21">
        <f t="shared" si="3"/>
        <v>1</v>
      </c>
      <c r="I43" s="20">
        <v>2684</v>
      </c>
      <c r="J43" s="15">
        <f t="shared" si="5"/>
        <v>2655</v>
      </c>
      <c r="K43" s="19">
        <f t="shared" si="4"/>
        <v>2655</v>
      </c>
      <c r="N43" s="18"/>
    </row>
    <row r="44" spans="1:14" ht="51" x14ac:dyDescent="0.25">
      <c r="A44" s="23">
        <v>42</v>
      </c>
      <c r="B44" s="30">
        <v>14111500</v>
      </c>
      <c r="C44" s="31" t="s">
        <v>106</v>
      </c>
      <c r="D44" s="32" t="s">
        <v>265</v>
      </c>
      <c r="E44" s="30" t="s">
        <v>203</v>
      </c>
      <c r="F44" s="30" t="s">
        <v>203</v>
      </c>
      <c r="G44" s="22">
        <v>1</v>
      </c>
      <c r="H44" s="21">
        <f t="shared" si="3"/>
        <v>1</v>
      </c>
      <c r="I44" s="20">
        <v>5775</v>
      </c>
      <c r="J44" s="15">
        <f t="shared" si="5"/>
        <v>5714</v>
      </c>
      <c r="K44" s="19">
        <f t="shared" si="4"/>
        <v>5714</v>
      </c>
      <c r="N44" s="18"/>
    </row>
    <row r="45" spans="1:14" ht="38.25" x14ac:dyDescent="0.25">
      <c r="A45" s="23">
        <v>43</v>
      </c>
      <c r="B45" s="30">
        <v>14111500</v>
      </c>
      <c r="C45" s="31" t="s">
        <v>107</v>
      </c>
      <c r="D45" s="32" t="s">
        <v>266</v>
      </c>
      <c r="E45" s="30" t="s">
        <v>63</v>
      </c>
      <c r="F45" s="30" t="s">
        <v>63</v>
      </c>
      <c r="G45" s="22">
        <v>1</v>
      </c>
      <c r="H45" s="21">
        <f t="shared" si="3"/>
        <v>1</v>
      </c>
      <c r="I45" s="20">
        <v>850</v>
      </c>
      <c r="J45" s="15">
        <f t="shared" si="5"/>
        <v>841</v>
      </c>
      <c r="K45" s="19">
        <f t="shared" si="4"/>
        <v>841</v>
      </c>
      <c r="N45" s="18"/>
    </row>
    <row r="46" spans="1:14" ht="255" x14ac:dyDescent="0.25">
      <c r="A46" s="23">
        <v>44</v>
      </c>
      <c r="B46" s="30">
        <v>12181500</v>
      </c>
      <c r="C46" s="31" t="s">
        <v>108</v>
      </c>
      <c r="D46" s="32" t="s">
        <v>267</v>
      </c>
      <c r="E46" s="30" t="s">
        <v>27</v>
      </c>
      <c r="F46" s="30" t="s">
        <v>27</v>
      </c>
      <c r="G46" s="22">
        <v>1</v>
      </c>
      <c r="H46" s="21">
        <f t="shared" si="3"/>
        <v>1</v>
      </c>
      <c r="I46" s="20">
        <v>2940</v>
      </c>
      <c r="J46" s="15">
        <f t="shared" si="5"/>
        <v>2908</v>
      </c>
      <c r="K46" s="19">
        <f t="shared" si="4"/>
        <v>2908</v>
      </c>
      <c r="N46" s="18"/>
    </row>
    <row r="47" spans="1:14" ht="191.25" x14ac:dyDescent="0.25">
      <c r="A47" s="23">
        <v>45</v>
      </c>
      <c r="B47" s="30">
        <v>31162000</v>
      </c>
      <c r="C47" s="31" t="s">
        <v>109</v>
      </c>
      <c r="D47" s="32" t="s">
        <v>268</v>
      </c>
      <c r="E47" s="30" t="s">
        <v>50</v>
      </c>
      <c r="F47" s="30" t="s">
        <v>50</v>
      </c>
      <c r="G47" s="22">
        <v>1</v>
      </c>
      <c r="H47" s="21">
        <f t="shared" si="3"/>
        <v>1</v>
      </c>
      <c r="I47" s="20">
        <v>1050</v>
      </c>
      <c r="J47" s="15">
        <f t="shared" si="5"/>
        <v>1038</v>
      </c>
      <c r="K47" s="19">
        <f t="shared" si="4"/>
        <v>1038</v>
      </c>
      <c r="N47" s="18"/>
    </row>
    <row r="48" spans="1:14" ht="165.75" x14ac:dyDescent="0.25">
      <c r="A48" s="23">
        <v>46</v>
      </c>
      <c r="B48" s="30">
        <v>31162000</v>
      </c>
      <c r="C48" s="31" t="s">
        <v>110</v>
      </c>
      <c r="D48" s="32" t="s">
        <v>269</v>
      </c>
      <c r="E48" s="30" t="s">
        <v>50</v>
      </c>
      <c r="F48" s="30" t="s">
        <v>50</v>
      </c>
      <c r="G48" s="22">
        <v>1</v>
      </c>
      <c r="H48" s="21">
        <f t="shared" si="3"/>
        <v>1</v>
      </c>
      <c r="I48" s="20">
        <v>3000</v>
      </c>
      <c r="J48" s="15">
        <f t="shared" si="5"/>
        <v>2968</v>
      </c>
      <c r="K48" s="19">
        <f t="shared" si="4"/>
        <v>2968</v>
      </c>
      <c r="N48" s="18"/>
    </row>
    <row r="49" spans="1:14" ht="89.25" x14ac:dyDescent="0.25">
      <c r="A49" s="23">
        <v>47</v>
      </c>
      <c r="B49" s="30">
        <v>31201500</v>
      </c>
      <c r="C49" s="31" t="s">
        <v>111</v>
      </c>
      <c r="D49" s="32" t="s">
        <v>270</v>
      </c>
      <c r="E49" s="30" t="s">
        <v>62</v>
      </c>
      <c r="F49" s="30" t="s">
        <v>62</v>
      </c>
      <c r="G49" s="22">
        <v>1</v>
      </c>
      <c r="H49" s="21">
        <f t="shared" si="3"/>
        <v>1</v>
      </c>
      <c r="I49" s="20">
        <v>1854</v>
      </c>
      <c r="J49" s="15">
        <f t="shared" si="5"/>
        <v>1834</v>
      </c>
      <c r="K49" s="19">
        <f t="shared" si="4"/>
        <v>1834</v>
      </c>
      <c r="N49" s="18"/>
    </row>
    <row r="50" spans="1:14" ht="76.5" x14ac:dyDescent="0.25">
      <c r="A50" s="23">
        <v>48</v>
      </c>
      <c r="B50" s="30">
        <v>31201500</v>
      </c>
      <c r="C50" s="31" t="s">
        <v>112</v>
      </c>
      <c r="D50" s="32" t="s">
        <v>271</v>
      </c>
      <c r="E50" s="30" t="s">
        <v>57</v>
      </c>
      <c r="F50" s="30" t="s">
        <v>57</v>
      </c>
      <c r="G50" s="22">
        <v>1</v>
      </c>
      <c r="H50" s="21">
        <f t="shared" si="3"/>
        <v>1</v>
      </c>
      <c r="I50" s="20">
        <v>6695</v>
      </c>
      <c r="J50" s="15">
        <f t="shared" si="5"/>
        <v>6624</v>
      </c>
      <c r="K50" s="19">
        <f t="shared" si="4"/>
        <v>6624</v>
      </c>
      <c r="N50" s="18"/>
    </row>
    <row r="51" spans="1:14" ht="76.5" x14ac:dyDescent="0.25">
      <c r="A51" s="23">
        <v>49</v>
      </c>
      <c r="B51" s="30">
        <v>31201500</v>
      </c>
      <c r="C51" s="31" t="s">
        <v>113</v>
      </c>
      <c r="D51" s="32" t="s">
        <v>272</v>
      </c>
      <c r="E51" s="30" t="s">
        <v>62</v>
      </c>
      <c r="F51" s="30" t="s">
        <v>62</v>
      </c>
      <c r="G51" s="22">
        <v>1</v>
      </c>
      <c r="H51" s="21">
        <f t="shared" si="3"/>
        <v>1</v>
      </c>
      <c r="I51" s="20">
        <v>3098</v>
      </c>
      <c r="J51" s="15">
        <f t="shared" si="5"/>
        <v>3065</v>
      </c>
      <c r="K51" s="19">
        <f t="shared" si="4"/>
        <v>3065</v>
      </c>
      <c r="N51" s="18"/>
    </row>
    <row r="52" spans="1:14" ht="204" x14ac:dyDescent="0.25">
      <c r="A52" s="23">
        <v>50</v>
      </c>
      <c r="B52" s="30">
        <v>31201500</v>
      </c>
      <c r="C52" s="31" t="s">
        <v>114</v>
      </c>
      <c r="D52" s="32" t="s">
        <v>273</v>
      </c>
      <c r="E52" s="30" t="s">
        <v>62</v>
      </c>
      <c r="F52" s="30" t="s">
        <v>62</v>
      </c>
      <c r="G52" s="22">
        <v>1</v>
      </c>
      <c r="H52" s="21">
        <f t="shared" si="3"/>
        <v>1</v>
      </c>
      <c r="I52" s="20">
        <v>3144</v>
      </c>
      <c r="J52" s="15">
        <f t="shared" si="5"/>
        <v>3110</v>
      </c>
      <c r="K52" s="19">
        <f t="shared" si="4"/>
        <v>3110</v>
      </c>
      <c r="N52" s="18"/>
    </row>
    <row r="53" spans="1:14" ht="51" x14ac:dyDescent="0.25">
      <c r="A53" s="23">
        <v>51</v>
      </c>
      <c r="B53" s="30">
        <v>31201500</v>
      </c>
      <c r="C53" s="31" t="s">
        <v>115</v>
      </c>
      <c r="D53" s="32" t="s">
        <v>274</v>
      </c>
      <c r="E53" s="30" t="s">
        <v>207</v>
      </c>
      <c r="F53" s="30" t="s">
        <v>207</v>
      </c>
      <c r="G53" s="22">
        <v>1</v>
      </c>
      <c r="H53" s="21">
        <f t="shared" si="3"/>
        <v>1</v>
      </c>
      <c r="I53" s="20">
        <v>11508</v>
      </c>
      <c r="J53" s="15">
        <f t="shared" si="5"/>
        <v>11386</v>
      </c>
      <c r="K53" s="19">
        <f t="shared" si="4"/>
        <v>11386</v>
      </c>
      <c r="N53" s="18"/>
    </row>
    <row r="54" spans="1:14" ht="51" x14ac:dyDescent="0.25">
      <c r="A54" s="23">
        <v>52</v>
      </c>
      <c r="B54" s="30">
        <v>31201500</v>
      </c>
      <c r="C54" s="31" t="s">
        <v>116</v>
      </c>
      <c r="D54" s="32" t="s">
        <v>275</v>
      </c>
      <c r="E54" s="30" t="s">
        <v>207</v>
      </c>
      <c r="F54" s="30" t="s">
        <v>207</v>
      </c>
      <c r="G54" s="22">
        <v>1</v>
      </c>
      <c r="H54" s="21">
        <f t="shared" si="3"/>
        <v>1</v>
      </c>
      <c r="I54" s="20">
        <v>5100</v>
      </c>
      <c r="J54" s="15">
        <f t="shared" si="5"/>
        <v>5046</v>
      </c>
      <c r="K54" s="19">
        <f t="shared" si="4"/>
        <v>5046</v>
      </c>
      <c r="N54" s="18"/>
    </row>
    <row r="55" spans="1:14" ht="331.5" x14ac:dyDescent="0.25">
      <c r="A55" s="23">
        <v>53</v>
      </c>
      <c r="B55" s="30">
        <v>31201500</v>
      </c>
      <c r="C55" s="31" t="s">
        <v>117</v>
      </c>
      <c r="D55" s="32" t="s">
        <v>276</v>
      </c>
      <c r="E55" s="30" t="s">
        <v>208</v>
      </c>
      <c r="F55" s="30" t="s">
        <v>208</v>
      </c>
      <c r="G55" s="22">
        <v>1</v>
      </c>
      <c r="H55" s="21">
        <f t="shared" si="3"/>
        <v>1</v>
      </c>
      <c r="I55" s="20">
        <v>11536</v>
      </c>
      <c r="J55" s="15">
        <f t="shared" si="5"/>
        <v>11414</v>
      </c>
      <c r="K55" s="19">
        <f t="shared" si="4"/>
        <v>11414</v>
      </c>
      <c r="N55" s="18"/>
    </row>
    <row r="56" spans="1:14" ht="127.5" x14ac:dyDescent="0.25">
      <c r="A56" s="23">
        <v>54</v>
      </c>
      <c r="B56" s="30">
        <v>31201500</v>
      </c>
      <c r="C56" s="31" t="s">
        <v>118</v>
      </c>
      <c r="D56" s="32" t="s">
        <v>277</v>
      </c>
      <c r="E56" s="30" t="s">
        <v>59</v>
      </c>
      <c r="F56" s="30" t="s">
        <v>59</v>
      </c>
      <c r="G56" s="22">
        <v>1</v>
      </c>
      <c r="H56" s="21">
        <f t="shared" si="3"/>
        <v>1</v>
      </c>
      <c r="I56" s="20">
        <v>11760</v>
      </c>
      <c r="J56" s="15">
        <f t="shared" si="5"/>
        <v>11635</v>
      </c>
      <c r="K56" s="19">
        <f t="shared" si="4"/>
        <v>11635</v>
      </c>
      <c r="N56" s="18"/>
    </row>
    <row r="57" spans="1:14" ht="140.25" x14ac:dyDescent="0.25">
      <c r="A57" s="23">
        <v>55</v>
      </c>
      <c r="B57" s="30">
        <v>31201500</v>
      </c>
      <c r="C57" s="31" t="s">
        <v>119</v>
      </c>
      <c r="D57" s="32" t="s">
        <v>278</v>
      </c>
      <c r="E57" s="30" t="s">
        <v>60</v>
      </c>
      <c r="F57" s="30" t="s">
        <v>60</v>
      </c>
      <c r="G57" s="22">
        <v>1</v>
      </c>
      <c r="H57" s="21">
        <f t="shared" si="3"/>
        <v>1</v>
      </c>
      <c r="I57" s="20">
        <v>11266</v>
      </c>
      <c r="J57" s="15">
        <f t="shared" si="5"/>
        <v>11147</v>
      </c>
      <c r="K57" s="19">
        <f t="shared" si="4"/>
        <v>11147</v>
      </c>
      <c r="N57" s="18"/>
    </row>
    <row r="58" spans="1:14" ht="229.5" x14ac:dyDescent="0.25">
      <c r="A58" s="23">
        <v>56</v>
      </c>
      <c r="B58" s="30">
        <v>31201500</v>
      </c>
      <c r="C58" s="31" t="s">
        <v>120</v>
      </c>
      <c r="D58" s="32" t="s">
        <v>279</v>
      </c>
      <c r="E58" s="30" t="s">
        <v>57</v>
      </c>
      <c r="F58" s="30" t="s">
        <v>57</v>
      </c>
      <c r="G58" s="22">
        <v>1</v>
      </c>
      <c r="H58" s="21">
        <f t="shared" si="3"/>
        <v>1</v>
      </c>
      <c r="I58" s="20">
        <v>10800</v>
      </c>
      <c r="J58" s="15">
        <f t="shared" si="5"/>
        <v>10686</v>
      </c>
      <c r="K58" s="19">
        <f t="shared" si="4"/>
        <v>10686</v>
      </c>
      <c r="N58" s="18"/>
    </row>
    <row r="59" spans="1:14" ht="255" x14ac:dyDescent="0.25">
      <c r="A59" s="23">
        <v>57</v>
      </c>
      <c r="B59" s="30">
        <v>31201500</v>
      </c>
      <c r="C59" s="31" t="s">
        <v>121</v>
      </c>
      <c r="D59" s="32" t="s">
        <v>280</v>
      </c>
      <c r="E59" s="30" t="s">
        <v>61</v>
      </c>
      <c r="F59" s="30" t="s">
        <v>61</v>
      </c>
      <c r="G59" s="22">
        <v>1</v>
      </c>
      <c r="H59" s="21">
        <f t="shared" si="3"/>
        <v>1</v>
      </c>
      <c r="I59" s="20">
        <v>21341</v>
      </c>
      <c r="J59" s="15">
        <f t="shared" si="5"/>
        <v>21115</v>
      </c>
      <c r="K59" s="19">
        <f t="shared" si="4"/>
        <v>21115</v>
      </c>
      <c r="N59" s="18"/>
    </row>
    <row r="60" spans="1:14" ht="127.5" x14ac:dyDescent="0.25">
      <c r="A60" s="23">
        <v>58</v>
      </c>
      <c r="B60" s="30">
        <v>60101000</v>
      </c>
      <c r="C60" s="31" t="s">
        <v>122</v>
      </c>
      <c r="D60" s="32" t="s">
        <v>281</v>
      </c>
      <c r="E60" s="30" t="s">
        <v>27</v>
      </c>
      <c r="F60" s="30" t="s">
        <v>27</v>
      </c>
      <c r="G60" s="22">
        <v>1</v>
      </c>
      <c r="H60" s="21">
        <f t="shared" si="3"/>
        <v>1</v>
      </c>
      <c r="I60" s="20">
        <v>2100</v>
      </c>
      <c r="J60" s="15">
        <f t="shared" si="5"/>
        <v>2077</v>
      </c>
      <c r="K60" s="19">
        <f t="shared" si="4"/>
        <v>2077</v>
      </c>
      <c r="N60" s="18"/>
    </row>
    <row r="61" spans="1:14" ht="140.25" x14ac:dyDescent="0.25">
      <c r="A61" s="23">
        <v>59</v>
      </c>
      <c r="B61" s="30">
        <v>44122100</v>
      </c>
      <c r="C61" s="31" t="s">
        <v>123</v>
      </c>
      <c r="D61" s="32" t="s">
        <v>282</v>
      </c>
      <c r="E61" s="30" t="s">
        <v>47</v>
      </c>
      <c r="F61" s="30" t="s">
        <v>47</v>
      </c>
      <c r="G61" s="22">
        <v>1</v>
      </c>
      <c r="H61" s="21">
        <f t="shared" si="3"/>
        <v>1</v>
      </c>
      <c r="I61" s="20">
        <v>1214</v>
      </c>
      <c r="J61" s="15">
        <f t="shared" si="5"/>
        <v>1201</v>
      </c>
      <c r="K61" s="19">
        <f t="shared" si="4"/>
        <v>1201</v>
      </c>
      <c r="N61" s="18"/>
    </row>
    <row r="62" spans="1:14" ht="165.75" x14ac:dyDescent="0.25">
      <c r="A62" s="23">
        <v>60</v>
      </c>
      <c r="B62" s="30">
        <v>44122100</v>
      </c>
      <c r="C62" s="31" t="s">
        <v>124</v>
      </c>
      <c r="D62" s="32" t="s">
        <v>283</v>
      </c>
      <c r="E62" s="30" t="s">
        <v>50</v>
      </c>
      <c r="F62" s="30" t="s">
        <v>50</v>
      </c>
      <c r="G62" s="22">
        <v>1</v>
      </c>
      <c r="H62" s="21">
        <f t="shared" si="3"/>
        <v>1</v>
      </c>
      <c r="I62" s="20">
        <v>2575</v>
      </c>
      <c r="J62" s="15">
        <f t="shared" si="5"/>
        <v>2547</v>
      </c>
      <c r="K62" s="19">
        <f t="shared" si="4"/>
        <v>2547</v>
      </c>
      <c r="N62" s="18"/>
    </row>
    <row r="63" spans="1:14" ht="140.25" x14ac:dyDescent="0.25">
      <c r="A63" s="23">
        <v>61</v>
      </c>
      <c r="B63" s="30">
        <v>60121500</v>
      </c>
      <c r="C63" s="31" t="s">
        <v>125</v>
      </c>
      <c r="D63" s="32" t="s">
        <v>284</v>
      </c>
      <c r="E63" s="30" t="s">
        <v>27</v>
      </c>
      <c r="F63" s="30" t="s">
        <v>27</v>
      </c>
      <c r="G63" s="22">
        <v>1</v>
      </c>
      <c r="H63" s="21">
        <f t="shared" si="3"/>
        <v>1</v>
      </c>
      <c r="I63" s="20">
        <v>31936</v>
      </c>
      <c r="J63" s="15">
        <f t="shared" si="5"/>
        <v>31599</v>
      </c>
      <c r="K63" s="19">
        <f t="shared" si="4"/>
        <v>31599</v>
      </c>
      <c r="N63" s="18"/>
    </row>
    <row r="64" spans="1:14" ht="38.25" x14ac:dyDescent="0.25">
      <c r="A64" s="23">
        <v>62</v>
      </c>
      <c r="B64" s="30">
        <v>41111800</v>
      </c>
      <c r="C64" s="31" t="s">
        <v>126</v>
      </c>
      <c r="D64" s="32" t="s">
        <v>285</v>
      </c>
      <c r="E64" s="30" t="s">
        <v>27</v>
      </c>
      <c r="F64" s="30" t="s">
        <v>27</v>
      </c>
      <c r="G64" s="22">
        <v>1</v>
      </c>
      <c r="H64" s="21">
        <f t="shared" si="3"/>
        <v>1</v>
      </c>
      <c r="I64" s="20">
        <v>17200</v>
      </c>
      <c r="J64" s="15">
        <f t="shared" si="5"/>
        <v>17018</v>
      </c>
      <c r="K64" s="19">
        <f t="shared" si="4"/>
        <v>17018</v>
      </c>
      <c r="N64" s="18"/>
    </row>
    <row r="65" spans="1:14" ht="38.25" x14ac:dyDescent="0.25">
      <c r="A65" s="23">
        <v>63</v>
      </c>
      <c r="B65" s="30">
        <v>44121600</v>
      </c>
      <c r="C65" s="31" t="s">
        <v>127</v>
      </c>
      <c r="D65" s="32" t="s">
        <v>286</v>
      </c>
      <c r="E65" s="30" t="s">
        <v>27</v>
      </c>
      <c r="F65" s="30" t="s">
        <v>27</v>
      </c>
      <c r="G65" s="22">
        <v>1</v>
      </c>
      <c r="H65" s="21">
        <f t="shared" si="3"/>
        <v>1</v>
      </c>
      <c r="I65" s="20">
        <v>17166</v>
      </c>
      <c r="J65" s="15">
        <f t="shared" si="5"/>
        <v>16984</v>
      </c>
      <c r="K65" s="19">
        <f t="shared" si="4"/>
        <v>16984</v>
      </c>
      <c r="N65" s="18"/>
    </row>
    <row r="66" spans="1:14" ht="102" x14ac:dyDescent="0.25">
      <c r="A66" s="23">
        <v>64</v>
      </c>
      <c r="B66" s="30">
        <v>44121600</v>
      </c>
      <c r="C66" s="31" t="s">
        <v>128</v>
      </c>
      <c r="D66" s="32" t="s">
        <v>287</v>
      </c>
      <c r="E66" s="30" t="s">
        <v>209</v>
      </c>
      <c r="F66" s="30" t="s">
        <v>209</v>
      </c>
      <c r="G66" s="22">
        <v>1</v>
      </c>
      <c r="H66" s="21">
        <f t="shared" si="3"/>
        <v>1</v>
      </c>
      <c r="I66" s="20">
        <v>824</v>
      </c>
      <c r="J66" s="15">
        <f t="shared" si="5"/>
        <v>815</v>
      </c>
      <c r="K66" s="19">
        <f t="shared" si="4"/>
        <v>815</v>
      </c>
      <c r="N66" s="18"/>
    </row>
    <row r="67" spans="1:14" ht="102" x14ac:dyDescent="0.25">
      <c r="A67" s="23">
        <v>65</v>
      </c>
      <c r="B67" s="30">
        <v>44121600</v>
      </c>
      <c r="C67" s="31" t="s">
        <v>129</v>
      </c>
      <c r="D67" s="32" t="s">
        <v>288</v>
      </c>
      <c r="E67" s="30" t="s">
        <v>48</v>
      </c>
      <c r="F67" s="30" t="s">
        <v>48</v>
      </c>
      <c r="G67" s="22">
        <v>1</v>
      </c>
      <c r="H67" s="21">
        <f t="shared" si="3"/>
        <v>1</v>
      </c>
      <c r="I67" s="20">
        <v>16000</v>
      </c>
      <c r="J67" s="15">
        <f t="shared" ref="J67:J98" si="6">+TRUNC(I67*$F$147)</f>
        <v>15831</v>
      </c>
      <c r="K67" s="19">
        <f t="shared" si="4"/>
        <v>15831</v>
      </c>
      <c r="N67" s="18"/>
    </row>
    <row r="68" spans="1:14" ht="114.75" x14ac:dyDescent="0.25">
      <c r="A68" s="23">
        <v>66</v>
      </c>
      <c r="B68" s="30">
        <v>27111800</v>
      </c>
      <c r="C68" s="31" t="s">
        <v>130</v>
      </c>
      <c r="D68" s="32" t="s">
        <v>289</v>
      </c>
      <c r="E68" s="30" t="s">
        <v>27</v>
      </c>
      <c r="F68" s="30" t="s">
        <v>27</v>
      </c>
      <c r="G68" s="22">
        <v>1</v>
      </c>
      <c r="H68" s="21">
        <f t="shared" si="3"/>
        <v>1</v>
      </c>
      <c r="I68" s="20">
        <v>18274</v>
      </c>
      <c r="J68" s="15">
        <f t="shared" si="6"/>
        <v>18081</v>
      </c>
      <c r="K68" s="19">
        <f t="shared" si="4"/>
        <v>18081</v>
      </c>
      <c r="N68" s="18"/>
    </row>
    <row r="69" spans="1:14" ht="114.75" x14ac:dyDescent="0.25">
      <c r="A69" s="23">
        <v>67</v>
      </c>
      <c r="B69" s="30">
        <v>27111800</v>
      </c>
      <c r="C69" s="31" t="s">
        <v>131</v>
      </c>
      <c r="D69" s="32" t="s">
        <v>290</v>
      </c>
      <c r="E69" s="30" t="s">
        <v>27</v>
      </c>
      <c r="F69" s="30" t="s">
        <v>27</v>
      </c>
      <c r="G69" s="22">
        <v>1</v>
      </c>
      <c r="H69" s="21">
        <f t="shared" si="3"/>
        <v>1</v>
      </c>
      <c r="I69" s="20">
        <v>23200</v>
      </c>
      <c r="J69" s="15">
        <f t="shared" si="6"/>
        <v>22955</v>
      </c>
      <c r="K69" s="19">
        <f t="shared" si="4"/>
        <v>22955</v>
      </c>
      <c r="N69" s="18"/>
    </row>
    <row r="70" spans="1:14" ht="255" x14ac:dyDescent="0.25">
      <c r="A70" s="23">
        <v>68</v>
      </c>
      <c r="B70" s="30">
        <v>27111800</v>
      </c>
      <c r="C70" s="31" t="s">
        <v>132</v>
      </c>
      <c r="D70" s="32" t="s">
        <v>291</v>
      </c>
      <c r="E70" s="30" t="s">
        <v>27</v>
      </c>
      <c r="F70" s="30" t="s">
        <v>27</v>
      </c>
      <c r="G70" s="22">
        <v>1</v>
      </c>
      <c r="H70" s="21">
        <f t="shared" si="3"/>
        <v>1</v>
      </c>
      <c r="I70" s="20">
        <v>3300</v>
      </c>
      <c r="J70" s="15">
        <f t="shared" si="6"/>
        <v>3265</v>
      </c>
      <c r="K70" s="19">
        <f t="shared" si="4"/>
        <v>3265</v>
      </c>
      <c r="N70" s="18"/>
    </row>
    <row r="71" spans="1:14" ht="191.25" x14ac:dyDescent="0.25">
      <c r="A71" s="23">
        <v>69</v>
      </c>
      <c r="B71" s="30">
        <v>60121100</v>
      </c>
      <c r="C71" s="31" t="s">
        <v>133</v>
      </c>
      <c r="D71" s="32" t="s">
        <v>292</v>
      </c>
      <c r="E71" s="30" t="s">
        <v>206</v>
      </c>
      <c r="F71" s="30" t="s">
        <v>206</v>
      </c>
      <c r="G71" s="22">
        <v>1</v>
      </c>
      <c r="H71" s="21">
        <f t="shared" si="3"/>
        <v>1</v>
      </c>
      <c r="I71" s="20">
        <v>5665</v>
      </c>
      <c r="J71" s="15">
        <f t="shared" si="6"/>
        <v>5605</v>
      </c>
      <c r="K71" s="19">
        <f t="shared" si="4"/>
        <v>5605</v>
      </c>
      <c r="N71" s="18"/>
    </row>
    <row r="72" spans="1:14" ht="191.25" x14ac:dyDescent="0.25">
      <c r="A72" s="23">
        <v>70</v>
      </c>
      <c r="B72" s="30">
        <v>60121100</v>
      </c>
      <c r="C72" s="31" t="s">
        <v>134</v>
      </c>
      <c r="D72" s="32" t="s">
        <v>293</v>
      </c>
      <c r="E72" s="30" t="s">
        <v>49</v>
      </c>
      <c r="F72" s="30" t="s">
        <v>49</v>
      </c>
      <c r="G72" s="22">
        <v>1</v>
      </c>
      <c r="H72" s="21">
        <f t="shared" si="3"/>
        <v>1</v>
      </c>
      <c r="I72" s="20">
        <v>3675</v>
      </c>
      <c r="J72" s="15">
        <f t="shared" si="6"/>
        <v>3636</v>
      </c>
      <c r="K72" s="19">
        <f t="shared" si="4"/>
        <v>3636</v>
      </c>
      <c r="N72" s="18"/>
    </row>
    <row r="73" spans="1:14" ht="76.5" x14ac:dyDescent="0.25">
      <c r="A73" s="23">
        <v>71</v>
      </c>
      <c r="B73" s="30">
        <v>14111800</v>
      </c>
      <c r="C73" s="31" t="s">
        <v>135</v>
      </c>
      <c r="D73" s="32" t="s">
        <v>294</v>
      </c>
      <c r="E73" s="30" t="s">
        <v>203</v>
      </c>
      <c r="F73" s="30" t="s">
        <v>203</v>
      </c>
      <c r="G73" s="22">
        <v>1</v>
      </c>
      <c r="H73" s="21">
        <f t="shared" si="3"/>
        <v>1</v>
      </c>
      <c r="I73" s="20">
        <v>27062</v>
      </c>
      <c r="J73" s="15">
        <f t="shared" si="6"/>
        <v>26776</v>
      </c>
      <c r="K73" s="19">
        <f t="shared" si="4"/>
        <v>26776</v>
      </c>
      <c r="N73" s="18"/>
    </row>
    <row r="74" spans="1:14" ht="89.25" x14ac:dyDescent="0.25">
      <c r="A74" s="23">
        <v>72</v>
      </c>
      <c r="B74" s="30">
        <v>14111800</v>
      </c>
      <c r="C74" s="31" t="s">
        <v>136</v>
      </c>
      <c r="D74" s="32" t="s">
        <v>295</v>
      </c>
      <c r="E74" s="30" t="s">
        <v>210</v>
      </c>
      <c r="F74" s="30" t="s">
        <v>210</v>
      </c>
      <c r="G74" s="22">
        <v>1</v>
      </c>
      <c r="H74" s="21">
        <f t="shared" si="3"/>
        <v>1</v>
      </c>
      <c r="I74" s="20">
        <v>20180</v>
      </c>
      <c r="J74" s="15">
        <f t="shared" si="6"/>
        <v>19967</v>
      </c>
      <c r="K74" s="19">
        <f t="shared" si="4"/>
        <v>19967</v>
      </c>
      <c r="N74" s="18"/>
    </row>
    <row r="75" spans="1:14" ht="89.25" x14ac:dyDescent="0.25">
      <c r="A75" s="23">
        <v>73</v>
      </c>
      <c r="B75" s="30">
        <v>14111800</v>
      </c>
      <c r="C75" s="31" t="s">
        <v>137</v>
      </c>
      <c r="D75" s="32" t="s">
        <v>296</v>
      </c>
      <c r="E75" s="30" t="s">
        <v>210</v>
      </c>
      <c r="F75" s="30" t="s">
        <v>210</v>
      </c>
      <c r="G75" s="22">
        <v>1</v>
      </c>
      <c r="H75" s="21">
        <f t="shared" si="3"/>
        <v>1</v>
      </c>
      <c r="I75" s="20">
        <v>18000</v>
      </c>
      <c r="J75" s="15">
        <f t="shared" si="6"/>
        <v>17810</v>
      </c>
      <c r="K75" s="19">
        <f t="shared" si="4"/>
        <v>17810</v>
      </c>
      <c r="N75" s="18"/>
    </row>
    <row r="76" spans="1:14" ht="89.25" x14ac:dyDescent="0.25">
      <c r="A76" s="23">
        <v>74</v>
      </c>
      <c r="B76" s="30">
        <v>14111800</v>
      </c>
      <c r="C76" s="31" t="s">
        <v>138</v>
      </c>
      <c r="D76" s="32" t="s">
        <v>297</v>
      </c>
      <c r="E76" s="30" t="s">
        <v>210</v>
      </c>
      <c r="F76" s="30" t="s">
        <v>210</v>
      </c>
      <c r="G76" s="22">
        <v>1</v>
      </c>
      <c r="H76" s="21">
        <f t="shared" si="3"/>
        <v>1</v>
      </c>
      <c r="I76" s="20">
        <v>27300</v>
      </c>
      <c r="J76" s="15">
        <f t="shared" ref="J76:J138" si="7">+TRUNC(I76*$F$147)</f>
        <v>27012</v>
      </c>
      <c r="K76" s="19">
        <f t="shared" ref="K76:K138" si="8">+H76*J76</f>
        <v>27012</v>
      </c>
      <c r="N76" s="18"/>
    </row>
    <row r="77" spans="1:14" ht="127.5" x14ac:dyDescent="0.25">
      <c r="A77" s="23">
        <v>75</v>
      </c>
      <c r="B77" s="30">
        <v>14111800</v>
      </c>
      <c r="C77" s="31" t="s">
        <v>139</v>
      </c>
      <c r="D77" s="32" t="s">
        <v>298</v>
      </c>
      <c r="E77" s="30" t="s">
        <v>210</v>
      </c>
      <c r="F77" s="30" t="s">
        <v>210</v>
      </c>
      <c r="G77" s="22">
        <v>1</v>
      </c>
      <c r="H77" s="21">
        <f t="shared" si="3"/>
        <v>1</v>
      </c>
      <c r="I77" s="20">
        <v>27300</v>
      </c>
      <c r="J77" s="15">
        <f t="shared" si="7"/>
        <v>27012</v>
      </c>
      <c r="K77" s="19">
        <f t="shared" si="8"/>
        <v>27012</v>
      </c>
      <c r="N77" s="18"/>
    </row>
    <row r="78" spans="1:14" ht="102" x14ac:dyDescent="0.25">
      <c r="A78" s="23">
        <v>76</v>
      </c>
      <c r="B78" s="30">
        <v>14111800</v>
      </c>
      <c r="C78" s="31" t="s">
        <v>140</v>
      </c>
      <c r="D78" s="32" t="s">
        <v>299</v>
      </c>
      <c r="E78" s="30" t="s">
        <v>210</v>
      </c>
      <c r="F78" s="30" t="s">
        <v>210</v>
      </c>
      <c r="G78" s="22">
        <v>1</v>
      </c>
      <c r="H78" s="21">
        <f t="shared" si="3"/>
        <v>1</v>
      </c>
      <c r="I78" s="20">
        <v>21800</v>
      </c>
      <c r="J78" s="15">
        <f t="shared" si="7"/>
        <v>21570</v>
      </c>
      <c r="K78" s="19">
        <f t="shared" si="8"/>
        <v>21570</v>
      </c>
      <c r="N78" s="18"/>
    </row>
    <row r="79" spans="1:14" ht="63.75" x14ac:dyDescent="0.25">
      <c r="A79" s="23">
        <v>77</v>
      </c>
      <c r="B79" s="30">
        <v>14111800</v>
      </c>
      <c r="C79" s="31" t="s">
        <v>141</v>
      </c>
      <c r="D79" s="32" t="s">
        <v>300</v>
      </c>
      <c r="E79" s="30" t="s">
        <v>51</v>
      </c>
      <c r="F79" s="30" t="s">
        <v>51</v>
      </c>
      <c r="G79" s="22">
        <v>1</v>
      </c>
      <c r="H79" s="21">
        <f t="shared" si="3"/>
        <v>1</v>
      </c>
      <c r="I79" s="20">
        <v>32975</v>
      </c>
      <c r="J79" s="15">
        <f t="shared" si="7"/>
        <v>32627</v>
      </c>
      <c r="K79" s="19">
        <f t="shared" si="8"/>
        <v>32627</v>
      </c>
      <c r="N79" s="18"/>
    </row>
    <row r="80" spans="1:14" ht="76.5" x14ac:dyDescent="0.25">
      <c r="A80" s="23">
        <v>78</v>
      </c>
      <c r="B80" s="30">
        <v>14111800</v>
      </c>
      <c r="C80" s="31" t="s">
        <v>142</v>
      </c>
      <c r="D80" s="32" t="s">
        <v>301</v>
      </c>
      <c r="E80" s="30" t="s">
        <v>51</v>
      </c>
      <c r="F80" s="30" t="s">
        <v>51</v>
      </c>
      <c r="G80" s="22">
        <v>1</v>
      </c>
      <c r="H80" s="21">
        <f t="shared" si="3"/>
        <v>1</v>
      </c>
      <c r="I80" s="20">
        <v>11845</v>
      </c>
      <c r="J80" s="15">
        <f t="shared" si="7"/>
        <v>11720</v>
      </c>
      <c r="K80" s="19">
        <f t="shared" si="8"/>
        <v>11720</v>
      </c>
      <c r="N80" s="18"/>
    </row>
    <row r="81" spans="1:14" ht="76.5" x14ac:dyDescent="0.25">
      <c r="A81" s="23">
        <v>79</v>
      </c>
      <c r="B81" s="30">
        <v>14111800</v>
      </c>
      <c r="C81" s="31" t="s">
        <v>143</v>
      </c>
      <c r="D81" s="32" t="s">
        <v>302</v>
      </c>
      <c r="E81" s="30" t="s">
        <v>210</v>
      </c>
      <c r="F81" s="30" t="s">
        <v>210</v>
      </c>
      <c r="G81" s="22">
        <v>1</v>
      </c>
      <c r="H81" s="21">
        <f t="shared" si="3"/>
        <v>1</v>
      </c>
      <c r="I81" s="20">
        <v>17400</v>
      </c>
      <c r="J81" s="15">
        <f t="shared" si="7"/>
        <v>17216</v>
      </c>
      <c r="K81" s="19">
        <f t="shared" si="8"/>
        <v>17216</v>
      </c>
      <c r="N81" s="18"/>
    </row>
    <row r="82" spans="1:14" ht="114.75" x14ac:dyDescent="0.25">
      <c r="A82" s="23">
        <v>80</v>
      </c>
      <c r="B82" s="30">
        <v>14111800</v>
      </c>
      <c r="C82" s="31" t="s">
        <v>144</v>
      </c>
      <c r="D82" s="32" t="s">
        <v>303</v>
      </c>
      <c r="E82" s="30" t="s">
        <v>27</v>
      </c>
      <c r="F82" s="30" t="s">
        <v>27</v>
      </c>
      <c r="G82" s="22">
        <v>1</v>
      </c>
      <c r="H82" s="21">
        <f t="shared" si="3"/>
        <v>1</v>
      </c>
      <c r="I82" s="20">
        <v>3150</v>
      </c>
      <c r="J82" s="15">
        <f t="shared" si="7"/>
        <v>3116</v>
      </c>
      <c r="K82" s="19">
        <f t="shared" si="8"/>
        <v>3116</v>
      </c>
      <c r="N82" s="18"/>
    </row>
    <row r="83" spans="1:14" ht="114.75" x14ac:dyDescent="0.25">
      <c r="A83" s="23">
        <v>81</v>
      </c>
      <c r="B83" s="30">
        <v>14111800</v>
      </c>
      <c r="C83" s="31" t="s">
        <v>145</v>
      </c>
      <c r="D83" s="32" t="s">
        <v>304</v>
      </c>
      <c r="E83" s="30" t="s">
        <v>51</v>
      </c>
      <c r="F83" s="30" t="s">
        <v>51</v>
      </c>
      <c r="G83" s="22">
        <v>1</v>
      </c>
      <c r="H83" s="21">
        <f t="shared" si="3"/>
        <v>1</v>
      </c>
      <c r="I83" s="20">
        <v>5500</v>
      </c>
      <c r="J83" s="15">
        <f t="shared" si="7"/>
        <v>5441</v>
      </c>
      <c r="K83" s="19">
        <f t="shared" si="8"/>
        <v>5441</v>
      </c>
      <c r="N83" s="18"/>
    </row>
    <row r="84" spans="1:14" ht="242.25" x14ac:dyDescent="0.25">
      <c r="A84" s="23">
        <v>82</v>
      </c>
      <c r="B84" s="30">
        <v>14111800</v>
      </c>
      <c r="C84" s="31" t="s">
        <v>146</v>
      </c>
      <c r="D84" s="32" t="s">
        <v>305</v>
      </c>
      <c r="E84" s="30" t="s">
        <v>210</v>
      </c>
      <c r="F84" s="30" t="s">
        <v>210</v>
      </c>
      <c r="G84" s="22">
        <v>1</v>
      </c>
      <c r="H84" s="21">
        <f t="shared" si="3"/>
        <v>1</v>
      </c>
      <c r="I84" s="20">
        <v>42130</v>
      </c>
      <c r="J84" s="15">
        <f t="shared" si="7"/>
        <v>41685</v>
      </c>
      <c r="K84" s="19">
        <f t="shared" si="8"/>
        <v>41685</v>
      </c>
      <c r="N84" s="18"/>
    </row>
    <row r="85" spans="1:14" ht="89.25" x14ac:dyDescent="0.25">
      <c r="A85" s="23">
        <v>83</v>
      </c>
      <c r="B85" s="30">
        <v>14111800</v>
      </c>
      <c r="C85" s="31" t="s">
        <v>147</v>
      </c>
      <c r="D85" s="32" t="s">
        <v>306</v>
      </c>
      <c r="E85" s="30" t="s">
        <v>51</v>
      </c>
      <c r="F85" s="30" t="s">
        <v>51</v>
      </c>
      <c r="G85" s="22">
        <v>1</v>
      </c>
      <c r="H85" s="21">
        <f t="shared" si="3"/>
        <v>1</v>
      </c>
      <c r="I85" s="20">
        <v>26825</v>
      </c>
      <c r="J85" s="15">
        <f t="shared" si="7"/>
        <v>26542</v>
      </c>
      <c r="K85" s="19">
        <f t="shared" si="8"/>
        <v>26542</v>
      </c>
      <c r="N85" s="18"/>
    </row>
    <row r="86" spans="1:14" ht="63.75" x14ac:dyDescent="0.25">
      <c r="A86" s="23">
        <v>84</v>
      </c>
      <c r="B86" s="30">
        <v>14111800</v>
      </c>
      <c r="C86" s="31" t="s">
        <v>148</v>
      </c>
      <c r="D86" s="32" t="s">
        <v>307</v>
      </c>
      <c r="E86" s="30" t="s">
        <v>203</v>
      </c>
      <c r="F86" s="30" t="s">
        <v>203</v>
      </c>
      <c r="G86" s="22">
        <v>1</v>
      </c>
      <c r="H86" s="21">
        <f t="shared" si="3"/>
        <v>1</v>
      </c>
      <c r="I86" s="20">
        <v>30525</v>
      </c>
      <c r="J86" s="15">
        <f t="shared" si="7"/>
        <v>30203</v>
      </c>
      <c r="K86" s="19">
        <f t="shared" si="8"/>
        <v>30203</v>
      </c>
      <c r="N86" s="18"/>
    </row>
    <row r="87" spans="1:14" ht="63.75" x14ac:dyDescent="0.25">
      <c r="A87" s="23">
        <v>85</v>
      </c>
      <c r="B87" s="30">
        <v>14111800</v>
      </c>
      <c r="C87" s="31" t="s">
        <v>149</v>
      </c>
      <c r="D87" s="32" t="s">
        <v>308</v>
      </c>
      <c r="E87" s="30" t="s">
        <v>203</v>
      </c>
      <c r="F87" s="30" t="s">
        <v>203</v>
      </c>
      <c r="G87" s="22">
        <v>1</v>
      </c>
      <c r="H87" s="21">
        <f t="shared" si="3"/>
        <v>1</v>
      </c>
      <c r="I87" s="20">
        <v>25067</v>
      </c>
      <c r="J87" s="15">
        <f t="shared" si="7"/>
        <v>24802</v>
      </c>
      <c r="K87" s="19">
        <f t="shared" si="8"/>
        <v>24802</v>
      </c>
      <c r="N87" s="18"/>
    </row>
    <row r="88" spans="1:14" ht="63.75" x14ac:dyDescent="0.25">
      <c r="A88" s="23">
        <v>86</v>
      </c>
      <c r="B88" s="30">
        <v>14111800</v>
      </c>
      <c r="C88" s="31" t="s">
        <v>150</v>
      </c>
      <c r="D88" s="32" t="s">
        <v>309</v>
      </c>
      <c r="E88" s="30" t="s">
        <v>203</v>
      </c>
      <c r="F88" s="30" t="s">
        <v>203</v>
      </c>
      <c r="G88" s="22">
        <v>1</v>
      </c>
      <c r="H88" s="21">
        <f t="shared" si="3"/>
        <v>1</v>
      </c>
      <c r="I88" s="20">
        <v>36787</v>
      </c>
      <c r="J88" s="15">
        <f t="shared" si="7"/>
        <v>36398</v>
      </c>
      <c r="K88" s="19">
        <f t="shared" si="8"/>
        <v>36398</v>
      </c>
      <c r="N88" s="18"/>
    </row>
    <row r="89" spans="1:14" ht="25.5" x14ac:dyDescent="0.25">
      <c r="A89" s="23">
        <v>87</v>
      </c>
      <c r="B89" s="30">
        <v>14111800</v>
      </c>
      <c r="C89" s="31" t="s">
        <v>151</v>
      </c>
      <c r="D89" s="32" t="s">
        <v>310</v>
      </c>
      <c r="E89" s="30" t="s">
        <v>211</v>
      </c>
      <c r="F89" s="30" t="s">
        <v>211</v>
      </c>
      <c r="G89" s="22">
        <v>1</v>
      </c>
      <c r="H89" s="21">
        <f t="shared" si="3"/>
        <v>1</v>
      </c>
      <c r="I89" s="20">
        <v>4850</v>
      </c>
      <c r="J89" s="15">
        <f t="shared" si="7"/>
        <v>4798</v>
      </c>
      <c r="K89" s="19">
        <f t="shared" si="8"/>
        <v>4798</v>
      </c>
      <c r="N89" s="18"/>
    </row>
    <row r="90" spans="1:14" ht="63.75" x14ac:dyDescent="0.25">
      <c r="A90" s="23">
        <v>88</v>
      </c>
      <c r="B90" s="30">
        <v>14111800</v>
      </c>
      <c r="C90" s="31" t="s">
        <v>152</v>
      </c>
      <c r="D90" s="32" t="s">
        <v>311</v>
      </c>
      <c r="E90" s="30" t="s">
        <v>51</v>
      </c>
      <c r="F90" s="30" t="s">
        <v>51</v>
      </c>
      <c r="G90" s="22">
        <v>1</v>
      </c>
      <c r="H90" s="21">
        <f t="shared" si="3"/>
        <v>1</v>
      </c>
      <c r="I90" s="20">
        <v>7830</v>
      </c>
      <c r="J90" s="15">
        <f t="shared" si="7"/>
        <v>7747</v>
      </c>
      <c r="K90" s="19">
        <f t="shared" si="8"/>
        <v>7747</v>
      </c>
      <c r="N90" s="18"/>
    </row>
    <row r="91" spans="1:14" ht="63.75" x14ac:dyDescent="0.25">
      <c r="A91" s="23">
        <v>89</v>
      </c>
      <c r="B91" s="30">
        <v>14111800</v>
      </c>
      <c r="C91" s="31" t="s">
        <v>153</v>
      </c>
      <c r="D91" s="32" t="s">
        <v>312</v>
      </c>
      <c r="E91" s="30" t="s">
        <v>51</v>
      </c>
      <c r="F91" s="30" t="s">
        <v>51</v>
      </c>
      <c r="G91" s="22">
        <v>1</v>
      </c>
      <c r="H91" s="21">
        <f t="shared" si="3"/>
        <v>1</v>
      </c>
      <c r="I91" s="20">
        <v>6900</v>
      </c>
      <c r="J91" s="15">
        <f t="shared" si="7"/>
        <v>6827</v>
      </c>
      <c r="K91" s="19">
        <f t="shared" si="8"/>
        <v>6827</v>
      </c>
      <c r="N91" s="18"/>
    </row>
    <row r="92" spans="1:14" ht="89.25" x14ac:dyDescent="0.25">
      <c r="A92" s="23">
        <v>90</v>
      </c>
      <c r="B92" s="30">
        <v>44122100</v>
      </c>
      <c r="C92" s="31" t="s">
        <v>154</v>
      </c>
      <c r="D92" s="32" t="s">
        <v>313</v>
      </c>
      <c r="E92" s="30" t="s">
        <v>212</v>
      </c>
      <c r="F92" s="30" t="s">
        <v>212</v>
      </c>
      <c r="G92" s="22">
        <v>1</v>
      </c>
      <c r="H92" s="21">
        <f t="shared" si="3"/>
        <v>1</v>
      </c>
      <c r="I92" s="20">
        <v>2500</v>
      </c>
      <c r="J92" s="15">
        <f t="shared" si="7"/>
        <v>2473</v>
      </c>
      <c r="K92" s="19">
        <f t="shared" si="8"/>
        <v>2473</v>
      </c>
      <c r="N92" s="18"/>
    </row>
    <row r="93" spans="1:14" ht="25.5" x14ac:dyDescent="0.25">
      <c r="A93" s="23">
        <v>91</v>
      </c>
      <c r="B93" s="30">
        <v>44122100</v>
      </c>
      <c r="C93" s="31" t="s">
        <v>155</v>
      </c>
      <c r="D93" s="32" t="s">
        <v>314</v>
      </c>
      <c r="E93" s="30" t="s">
        <v>64</v>
      </c>
      <c r="F93" s="30" t="s">
        <v>64</v>
      </c>
      <c r="G93" s="22">
        <v>1</v>
      </c>
      <c r="H93" s="21">
        <f t="shared" si="3"/>
        <v>1</v>
      </c>
      <c r="I93" s="20">
        <v>6540</v>
      </c>
      <c r="J93" s="15">
        <f t="shared" si="7"/>
        <v>6471</v>
      </c>
      <c r="K93" s="19">
        <f t="shared" si="8"/>
        <v>6471</v>
      </c>
      <c r="N93" s="18"/>
    </row>
    <row r="94" spans="1:14" ht="127.5" x14ac:dyDescent="0.25">
      <c r="A94" s="23">
        <v>92</v>
      </c>
      <c r="B94" s="30">
        <v>44122100</v>
      </c>
      <c r="C94" s="31" t="s">
        <v>156</v>
      </c>
      <c r="D94" s="32" t="s">
        <v>315</v>
      </c>
      <c r="E94" s="30" t="s">
        <v>213</v>
      </c>
      <c r="F94" s="30" t="s">
        <v>213</v>
      </c>
      <c r="G94" s="22">
        <v>1</v>
      </c>
      <c r="H94" s="21">
        <f t="shared" si="3"/>
        <v>1</v>
      </c>
      <c r="I94" s="20">
        <v>9000</v>
      </c>
      <c r="J94" s="15">
        <f t="shared" si="7"/>
        <v>8905</v>
      </c>
      <c r="K94" s="19">
        <f t="shared" si="8"/>
        <v>8905</v>
      </c>
      <c r="N94" s="18"/>
    </row>
    <row r="95" spans="1:14" ht="102" x14ac:dyDescent="0.25">
      <c r="A95" s="23">
        <v>93</v>
      </c>
      <c r="B95" s="30">
        <v>14111500</v>
      </c>
      <c r="C95" s="31" t="s">
        <v>157</v>
      </c>
      <c r="D95" s="32" t="s">
        <v>316</v>
      </c>
      <c r="E95" s="30" t="s">
        <v>203</v>
      </c>
      <c r="F95" s="30" t="s">
        <v>203</v>
      </c>
      <c r="G95" s="22">
        <v>1</v>
      </c>
      <c r="H95" s="21">
        <f t="shared" si="3"/>
        <v>1</v>
      </c>
      <c r="I95" s="20">
        <v>9241</v>
      </c>
      <c r="J95" s="15">
        <f t="shared" si="7"/>
        <v>9143</v>
      </c>
      <c r="K95" s="19">
        <f t="shared" si="8"/>
        <v>9143</v>
      </c>
      <c r="N95" s="18"/>
    </row>
    <row r="96" spans="1:14" ht="25.5" x14ac:dyDescent="0.25">
      <c r="A96" s="23">
        <v>94</v>
      </c>
      <c r="B96" s="30">
        <v>44122000</v>
      </c>
      <c r="C96" s="31" t="s">
        <v>158</v>
      </c>
      <c r="D96" s="32" t="s">
        <v>317</v>
      </c>
      <c r="E96" s="30" t="s">
        <v>27</v>
      </c>
      <c r="F96" s="30" t="s">
        <v>27</v>
      </c>
      <c r="G96" s="22">
        <v>1</v>
      </c>
      <c r="H96" s="21">
        <f t="shared" si="3"/>
        <v>1</v>
      </c>
      <c r="I96" s="20">
        <v>1200</v>
      </c>
      <c r="J96" s="15">
        <f t="shared" si="7"/>
        <v>1187</v>
      </c>
      <c r="K96" s="19">
        <f t="shared" si="8"/>
        <v>1187</v>
      </c>
      <c r="N96" s="18"/>
    </row>
    <row r="97" spans="1:14" ht="153" x14ac:dyDescent="0.25">
      <c r="A97" s="23">
        <v>95</v>
      </c>
      <c r="B97" s="30">
        <v>60121200</v>
      </c>
      <c r="C97" s="31" t="s">
        <v>159</v>
      </c>
      <c r="D97" s="32" t="s">
        <v>318</v>
      </c>
      <c r="E97" s="30" t="s">
        <v>27</v>
      </c>
      <c r="F97" s="30" t="s">
        <v>27</v>
      </c>
      <c r="G97" s="22">
        <v>1</v>
      </c>
      <c r="H97" s="21">
        <f t="shared" si="3"/>
        <v>1</v>
      </c>
      <c r="I97" s="20">
        <v>3600</v>
      </c>
      <c r="J97" s="15">
        <f t="shared" si="7"/>
        <v>3562</v>
      </c>
      <c r="K97" s="19">
        <f t="shared" si="8"/>
        <v>3562</v>
      </c>
      <c r="N97" s="18"/>
    </row>
    <row r="98" spans="1:14" ht="38.25" x14ac:dyDescent="0.25">
      <c r="A98" s="23">
        <v>96</v>
      </c>
      <c r="B98" s="30">
        <v>60121100</v>
      </c>
      <c r="C98" s="31" t="s">
        <v>160</v>
      </c>
      <c r="D98" s="32" t="s">
        <v>319</v>
      </c>
      <c r="E98" s="30" t="s">
        <v>27</v>
      </c>
      <c r="F98" s="30" t="s">
        <v>27</v>
      </c>
      <c r="G98" s="22">
        <v>1</v>
      </c>
      <c r="H98" s="21">
        <f t="shared" si="3"/>
        <v>1</v>
      </c>
      <c r="I98" s="20">
        <v>4166</v>
      </c>
      <c r="J98" s="15">
        <f t="shared" si="7"/>
        <v>4122</v>
      </c>
      <c r="K98" s="19">
        <f t="shared" si="8"/>
        <v>4122</v>
      </c>
      <c r="N98" s="18"/>
    </row>
    <row r="99" spans="1:14" ht="127.5" x14ac:dyDescent="0.25">
      <c r="A99" s="23">
        <v>97</v>
      </c>
      <c r="B99" s="30">
        <v>44121700</v>
      </c>
      <c r="C99" s="31" t="s">
        <v>161</v>
      </c>
      <c r="D99" s="32" t="s">
        <v>320</v>
      </c>
      <c r="E99" s="30" t="s">
        <v>64</v>
      </c>
      <c r="F99" s="30" t="s">
        <v>64</v>
      </c>
      <c r="G99" s="22">
        <v>1</v>
      </c>
      <c r="H99" s="21">
        <f t="shared" si="3"/>
        <v>1</v>
      </c>
      <c r="I99" s="20">
        <v>3914</v>
      </c>
      <c r="J99" s="15">
        <f t="shared" si="7"/>
        <v>3872</v>
      </c>
      <c r="K99" s="19">
        <f t="shared" si="8"/>
        <v>3872</v>
      </c>
      <c r="N99" s="18"/>
    </row>
    <row r="100" spans="1:14" ht="165.75" x14ac:dyDescent="0.25">
      <c r="A100" s="23">
        <v>98</v>
      </c>
      <c r="B100" s="30">
        <v>44121700</v>
      </c>
      <c r="C100" s="31" t="s">
        <v>162</v>
      </c>
      <c r="D100" s="32" t="s">
        <v>321</v>
      </c>
      <c r="E100" s="30" t="s">
        <v>27</v>
      </c>
      <c r="F100" s="30" t="s">
        <v>27</v>
      </c>
      <c r="G100" s="22">
        <v>1</v>
      </c>
      <c r="H100" s="21">
        <f t="shared" si="3"/>
        <v>1</v>
      </c>
      <c r="I100" s="20">
        <v>2100</v>
      </c>
      <c r="J100" s="15">
        <f t="shared" si="7"/>
        <v>2077</v>
      </c>
      <c r="K100" s="19">
        <f t="shared" si="8"/>
        <v>2077</v>
      </c>
      <c r="N100" s="18"/>
    </row>
    <row r="101" spans="1:14" ht="153" x14ac:dyDescent="0.25">
      <c r="A101" s="23">
        <v>99</v>
      </c>
      <c r="B101" s="30">
        <v>44121700</v>
      </c>
      <c r="C101" s="31" t="s">
        <v>163</v>
      </c>
      <c r="D101" s="32" t="s">
        <v>322</v>
      </c>
      <c r="E101" s="30" t="s">
        <v>27</v>
      </c>
      <c r="F101" s="30" t="s">
        <v>27</v>
      </c>
      <c r="G101" s="22">
        <v>1</v>
      </c>
      <c r="H101" s="21">
        <f t="shared" si="3"/>
        <v>1</v>
      </c>
      <c r="I101" s="20">
        <v>5040</v>
      </c>
      <c r="J101" s="15">
        <f t="shared" si="7"/>
        <v>4986</v>
      </c>
      <c r="K101" s="19">
        <f t="shared" si="8"/>
        <v>4986</v>
      </c>
      <c r="N101" s="18"/>
    </row>
    <row r="102" spans="1:14" ht="127.5" x14ac:dyDescent="0.25">
      <c r="A102" s="23">
        <v>100</v>
      </c>
      <c r="B102" s="30">
        <v>44121700</v>
      </c>
      <c r="C102" s="31" t="s">
        <v>164</v>
      </c>
      <c r="D102" s="32" t="s">
        <v>323</v>
      </c>
      <c r="E102" s="30" t="s">
        <v>27</v>
      </c>
      <c r="F102" s="30" t="s">
        <v>27</v>
      </c>
      <c r="G102" s="22">
        <v>1</v>
      </c>
      <c r="H102" s="21">
        <f t="shared" si="3"/>
        <v>1</v>
      </c>
      <c r="I102" s="20">
        <v>2953</v>
      </c>
      <c r="J102" s="15">
        <f t="shared" si="7"/>
        <v>2921</v>
      </c>
      <c r="K102" s="19">
        <f t="shared" si="8"/>
        <v>2921</v>
      </c>
      <c r="N102" s="18"/>
    </row>
    <row r="103" spans="1:14" ht="153" x14ac:dyDescent="0.25">
      <c r="A103" s="23">
        <v>101</v>
      </c>
      <c r="B103" s="30">
        <v>44121700</v>
      </c>
      <c r="C103" s="31" t="s">
        <v>165</v>
      </c>
      <c r="D103" s="32" t="s">
        <v>324</v>
      </c>
      <c r="E103" s="30" t="s">
        <v>27</v>
      </c>
      <c r="F103" s="30" t="s">
        <v>27</v>
      </c>
      <c r="G103" s="22">
        <v>1</v>
      </c>
      <c r="H103" s="21">
        <f t="shared" si="3"/>
        <v>1</v>
      </c>
      <c r="I103" s="20">
        <v>2100</v>
      </c>
      <c r="J103" s="15">
        <f t="shared" si="7"/>
        <v>2077</v>
      </c>
      <c r="K103" s="19">
        <f t="shared" si="8"/>
        <v>2077</v>
      </c>
      <c r="N103" s="18"/>
    </row>
    <row r="104" spans="1:14" ht="38.25" x14ac:dyDescent="0.25">
      <c r="A104" s="23">
        <v>102</v>
      </c>
      <c r="B104" s="30">
        <v>44121700</v>
      </c>
      <c r="C104" s="31" t="s">
        <v>166</v>
      </c>
      <c r="D104" s="32" t="s">
        <v>325</v>
      </c>
      <c r="E104" s="30" t="s">
        <v>214</v>
      </c>
      <c r="F104" s="30" t="s">
        <v>214</v>
      </c>
      <c r="G104" s="22">
        <v>1</v>
      </c>
      <c r="H104" s="21">
        <f t="shared" si="3"/>
        <v>1</v>
      </c>
      <c r="I104" s="20">
        <v>14250</v>
      </c>
      <c r="J104" s="15">
        <f t="shared" si="7"/>
        <v>14099</v>
      </c>
      <c r="K104" s="19">
        <f t="shared" si="8"/>
        <v>14099</v>
      </c>
      <c r="N104" s="18"/>
    </row>
    <row r="105" spans="1:14" ht="38.25" x14ac:dyDescent="0.25">
      <c r="A105" s="23">
        <v>103</v>
      </c>
      <c r="B105" s="30">
        <v>14111500</v>
      </c>
      <c r="C105" s="31" t="s">
        <v>167</v>
      </c>
      <c r="D105" s="32" t="s">
        <v>326</v>
      </c>
      <c r="E105" s="30" t="s">
        <v>63</v>
      </c>
      <c r="F105" s="30" t="s">
        <v>63</v>
      </c>
      <c r="G105" s="22">
        <v>1</v>
      </c>
      <c r="H105" s="21">
        <f t="shared" si="3"/>
        <v>1</v>
      </c>
      <c r="I105" s="20">
        <v>800</v>
      </c>
      <c r="J105" s="15">
        <f t="shared" si="7"/>
        <v>791</v>
      </c>
      <c r="K105" s="19">
        <f t="shared" si="8"/>
        <v>791</v>
      </c>
      <c r="N105" s="18"/>
    </row>
    <row r="106" spans="1:14" ht="229.5" x14ac:dyDescent="0.25">
      <c r="A106" s="23">
        <v>104</v>
      </c>
      <c r="B106" s="30">
        <v>14121800</v>
      </c>
      <c r="C106" s="31" t="s">
        <v>168</v>
      </c>
      <c r="D106" s="32" t="s">
        <v>327</v>
      </c>
      <c r="E106" s="30" t="s">
        <v>27</v>
      </c>
      <c r="F106" s="30" t="s">
        <v>27</v>
      </c>
      <c r="G106" s="22">
        <v>1</v>
      </c>
      <c r="H106" s="21">
        <f t="shared" si="3"/>
        <v>1</v>
      </c>
      <c r="I106" s="20">
        <v>3216</v>
      </c>
      <c r="J106" s="15">
        <f t="shared" si="7"/>
        <v>3182</v>
      </c>
      <c r="K106" s="19">
        <f t="shared" si="8"/>
        <v>3182</v>
      </c>
      <c r="N106" s="18"/>
    </row>
    <row r="107" spans="1:14" ht="216.75" x14ac:dyDescent="0.25">
      <c r="A107" s="23">
        <v>105</v>
      </c>
      <c r="B107" s="30">
        <v>14111500</v>
      </c>
      <c r="C107" s="31" t="s">
        <v>169</v>
      </c>
      <c r="D107" s="32" t="s">
        <v>328</v>
      </c>
      <c r="E107" s="30" t="s">
        <v>27</v>
      </c>
      <c r="F107" s="30" t="s">
        <v>27</v>
      </c>
      <c r="G107" s="22">
        <v>1</v>
      </c>
      <c r="H107" s="21">
        <f t="shared" si="3"/>
        <v>1</v>
      </c>
      <c r="I107" s="20">
        <v>840</v>
      </c>
      <c r="J107" s="15">
        <f t="shared" si="7"/>
        <v>831</v>
      </c>
      <c r="K107" s="19">
        <f t="shared" si="8"/>
        <v>831</v>
      </c>
      <c r="N107" s="18"/>
    </row>
    <row r="108" spans="1:14" ht="102" x14ac:dyDescent="0.25">
      <c r="A108" s="23">
        <v>106</v>
      </c>
      <c r="B108" s="30">
        <v>14111600</v>
      </c>
      <c r="C108" s="31" t="s">
        <v>170</v>
      </c>
      <c r="D108" s="32" t="s">
        <v>329</v>
      </c>
      <c r="E108" s="30" t="s">
        <v>59</v>
      </c>
      <c r="F108" s="30" t="s">
        <v>59</v>
      </c>
      <c r="G108" s="22">
        <v>1</v>
      </c>
      <c r="H108" s="21">
        <f t="shared" si="3"/>
        <v>1</v>
      </c>
      <c r="I108" s="20">
        <v>46350</v>
      </c>
      <c r="J108" s="15">
        <f t="shared" si="7"/>
        <v>45861</v>
      </c>
      <c r="K108" s="19">
        <f t="shared" si="8"/>
        <v>45861</v>
      </c>
      <c r="N108" s="18"/>
    </row>
    <row r="109" spans="1:14" ht="409.5" x14ac:dyDescent="0.25">
      <c r="A109" s="23">
        <v>107</v>
      </c>
      <c r="B109" s="30">
        <v>14111500</v>
      </c>
      <c r="C109" s="31" t="s">
        <v>171</v>
      </c>
      <c r="D109" s="32" t="s">
        <v>330</v>
      </c>
      <c r="E109" s="30" t="s">
        <v>215</v>
      </c>
      <c r="F109" s="30" t="s">
        <v>215</v>
      </c>
      <c r="G109" s="22">
        <v>1</v>
      </c>
      <c r="H109" s="21">
        <f t="shared" si="3"/>
        <v>1</v>
      </c>
      <c r="I109" s="20">
        <v>74950</v>
      </c>
      <c r="J109" s="15">
        <f t="shared" si="7"/>
        <v>74159</v>
      </c>
      <c r="K109" s="19">
        <f t="shared" si="8"/>
        <v>74159</v>
      </c>
      <c r="N109" s="18"/>
    </row>
    <row r="110" spans="1:14" ht="38.25" x14ac:dyDescent="0.25">
      <c r="A110" s="23">
        <v>108</v>
      </c>
      <c r="B110" s="30">
        <v>14111500</v>
      </c>
      <c r="C110" s="31" t="s">
        <v>172</v>
      </c>
      <c r="D110" s="32" t="s">
        <v>331</v>
      </c>
      <c r="E110" s="30" t="s">
        <v>212</v>
      </c>
      <c r="F110" s="30" t="s">
        <v>212</v>
      </c>
      <c r="G110" s="22">
        <v>1</v>
      </c>
      <c r="H110" s="21">
        <f t="shared" si="3"/>
        <v>1</v>
      </c>
      <c r="I110" s="20">
        <v>2625</v>
      </c>
      <c r="J110" s="15">
        <f t="shared" si="7"/>
        <v>2597</v>
      </c>
      <c r="K110" s="19">
        <f t="shared" si="8"/>
        <v>2597</v>
      </c>
      <c r="N110" s="18"/>
    </row>
    <row r="111" spans="1:14" ht="38.25" x14ac:dyDescent="0.25">
      <c r="A111" s="23">
        <v>109</v>
      </c>
      <c r="B111" s="30">
        <v>14111500</v>
      </c>
      <c r="C111" s="31" t="s">
        <v>173</v>
      </c>
      <c r="D111" s="32" t="s">
        <v>332</v>
      </c>
      <c r="E111" s="30" t="s">
        <v>216</v>
      </c>
      <c r="F111" s="30" t="s">
        <v>216</v>
      </c>
      <c r="G111" s="22">
        <v>1</v>
      </c>
      <c r="H111" s="21">
        <f t="shared" si="3"/>
        <v>1</v>
      </c>
      <c r="I111" s="20">
        <v>516</v>
      </c>
      <c r="J111" s="15">
        <f t="shared" si="7"/>
        <v>510</v>
      </c>
      <c r="K111" s="19">
        <f t="shared" si="8"/>
        <v>510</v>
      </c>
      <c r="N111" s="18"/>
    </row>
    <row r="112" spans="1:14" ht="63.75" x14ac:dyDescent="0.25">
      <c r="A112" s="23">
        <v>110</v>
      </c>
      <c r="B112" s="30">
        <v>14111600</v>
      </c>
      <c r="C112" s="31" t="s">
        <v>174</v>
      </c>
      <c r="D112" s="32" t="s">
        <v>333</v>
      </c>
      <c r="E112" s="30" t="s">
        <v>51</v>
      </c>
      <c r="F112" s="30" t="s">
        <v>51</v>
      </c>
      <c r="G112" s="22">
        <v>1</v>
      </c>
      <c r="H112" s="21">
        <f t="shared" si="3"/>
        <v>1</v>
      </c>
      <c r="I112" s="20">
        <v>11600</v>
      </c>
      <c r="J112" s="15">
        <f t="shared" si="7"/>
        <v>11477</v>
      </c>
      <c r="K112" s="19">
        <f t="shared" si="8"/>
        <v>11477</v>
      </c>
      <c r="N112" s="18"/>
    </row>
    <row r="113" spans="1:14" ht="178.5" x14ac:dyDescent="0.25">
      <c r="A113" s="23">
        <v>111</v>
      </c>
      <c r="B113" s="30">
        <v>14111500</v>
      </c>
      <c r="C113" s="31" t="s">
        <v>175</v>
      </c>
      <c r="D113" s="32" t="s">
        <v>334</v>
      </c>
      <c r="E113" s="30" t="s">
        <v>57</v>
      </c>
      <c r="F113" s="30" t="s">
        <v>57</v>
      </c>
      <c r="G113" s="22">
        <v>1</v>
      </c>
      <c r="H113" s="21">
        <f t="shared" si="3"/>
        <v>1</v>
      </c>
      <c r="I113" s="20">
        <v>50750</v>
      </c>
      <c r="J113" s="15">
        <f t="shared" si="7"/>
        <v>50214</v>
      </c>
      <c r="K113" s="19">
        <f t="shared" si="8"/>
        <v>50214</v>
      </c>
      <c r="N113" s="18"/>
    </row>
    <row r="114" spans="1:14" ht="191.25" x14ac:dyDescent="0.25">
      <c r="A114" s="23">
        <v>112</v>
      </c>
      <c r="B114" s="30">
        <v>14111500</v>
      </c>
      <c r="C114" s="31" t="s">
        <v>176</v>
      </c>
      <c r="D114" s="32" t="s">
        <v>335</v>
      </c>
      <c r="E114" s="30" t="s">
        <v>61</v>
      </c>
      <c r="F114" s="30" t="s">
        <v>61</v>
      </c>
      <c r="G114" s="22">
        <v>1</v>
      </c>
      <c r="H114" s="21">
        <f t="shared" si="3"/>
        <v>1</v>
      </c>
      <c r="I114" s="20">
        <v>42400</v>
      </c>
      <c r="J114" s="15">
        <f t="shared" si="7"/>
        <v>41952</v>
      </c>
      <c r="K114" s="19">
        <f t="shared" si="8"/>
        <v>41952</v>
      </c>
      <c r="N114" s="18"/>
    </row>
    <row r="115" spans="1:14" ht="51" x14ac:dyDescent="0.25">
      <c r="A115" s="23">
        <v>113</v>
      </c>
      <c r="B115" s="30">
        <v>14121900</v>
      </c>
      <c r="C115" s="31" t="s">
        <v>177</v>
      </c>
      <c r="D115" s="32" t="s">
        <v>336</v>
      </c>
      <c r="E115" s="30" t="s">
        <v>63</v>
      </c>
      <c r="F115" s="30" t="s">
        <v>63</v>
      </c>
      <c r="G115" s="22">
        <v>1</v>
      </c>
      <c r="H115" s="21">
        <f t="shared" si="3"/>
        <v>1</v>
      </c>
      <c r="I115" s="20">
        <v>309</v>
      </c>
      <c r="J115" s="15">
        <f t="shared" si="7"/>
        <v>305</v>
      </c>
      <c r="K115" s="19">
        <f t="shared" si="8"/>
        <v>305</v>
      </c>
      <c r="N115" s="18"/>
    </row>
    <row r="116" spans="1:14" ht="51" x14ac:dyDescent="0.25">
      <c r="A116" s="23">
        <v>114</v>
      </c>
      <c r="B116" s="30">
        <v>14111500</v>
      </c>
      <c r="C116" s="31" t="s">
        <v>178</v>
      </c>
      <c r="D116" s="32" t="s">
        <v>337</v>
      </c>
      <c r="E116" s="30" t="s">
        <v>217</v>
      </c>
      <c r="F116" s="30" t="s">
        <v>217</v>
      </c>
      <c r="G116" s="22">
        <v>1</v>
      </c>
      <c r="H116" s="21">
        <f t="shared" si="3"/>
        <v>1</v>
      </c>
      <c r="I116" s="20">
        <v>3600</v>
      </c>
      <c r="J116" s="15">
        <f t="shared" si="7"/>
        <v>3562</v>
      </c>
      <c r="K116" s="19">
        <f t="shared" si="8"/>
        <v>3562</v>
      </c>
      <c r="N116" s="18"/>
    </row>
    <row r="117" spans="1:14" ht="51" x14ac:dyDescent="0.25">
      <c r="A117" s="23">
        <v>115</v>
      </c>
      <c r="B117" s="30">
        <v>14111500</v>
      </c>
      <c r="C117" s="31" t="s">
        <v>179</v>
      </c>
      <c r="D117" s="32" t="s">
        <v>338</v>
      </c>
      <c r="E117" s="30" t="s">
        <v>61</v>
      </c>
      <c r="F117" s="30" t="s">
        <v>61</v>
      </c>
      <c r="G117" s="22">
        <v>1</v>
      </c>
      <c r="H117" s="21">
        <f t="shared" si="3"/>
        <v>1</v>
      </c>
      <c r="I117" s="20">
        <v>54000</v>
      </c>
      <c r="J117" s="15">
        <f t="shared" si="7"/>
        <v>53430</v>
      </c>
      <c r="K117" s="19">
        <f t="shared" si="8"/>
        <v>53430</v>
      </c>
      <c r="N117" s="18"/>
    </row>
    <row r="118" spans="1:14" ht="178.5" x14ac:dyDescent="0.25">
      <c r="A118" s="23">
        <v>116</v>
      </c>
      <c r="B118" s="30">
        <v>60105700</v>
      </c>
      <c r="C118" s="31" t="s">
        <v>180</v>
      </c>
      <c r="D118" s="32" t="s">
        <v>339</v>
      </c>
      <c r="E118" s="30" t="s">
        <v>218</v>
      </c>
      <c r="F118" s="30" t="s">
        <v>218</v>
      </c>
      <c r="G118" s="22">
        <v>1</v>
      </c>
      <c r="H118" s="21">
        <f t="shared" si="3"/>
        <v>1</v>
      </c>
      <c r="I118" s="20">
        <v>7975</v>
      </c>
      <c r="J118" s="15">
        <f t="shared" si="7"/>
        <v>7890</v>
      </c>
      <c r="K118" s="19">
        <f t="shared" si="8"/>
        <v>7890</v>
      </c>
      <c r="N118" s="18"/>
    </row>
    <row r="119" spans="1:14" x14ac:dyDescent="0.25">
      <c r="A119" s="23">
        <v>117</v>
      </c>
      <c r="B119" s="30">
        <v>41111600</v>
      </c>
      <c r="C119" s="31" t="s">
        <v>181</v>
      </c>
      <c r="D119" s="32" t="s">
        <v>340</v>
      </c>
      <c r="E119" s="30" t="s">
        <v>27</v>
      </c>
      <c r="F119" s="30" t="s">
        <v>27</v>
      </c>
      <c r="G119" s="22">
        <v>1</v>
      </c>
      <c r="H119" s="21">
        <f t="shared" si="3"/>
        <v>1</v>
      </c>
      <c r="I119" s="20">
        <v>1712</v>
      </c>
      <c r="J119" s="15">
        <f t="shared" si="7"/>
        <v>1693</v>
      </c>
      <c r="K119" s="19">
        <f t="shared" si="8"/>
        <v>1693</v>
      </c>
      <c r="N119" s="18"/>
    </row>
    <row r="120" spans="1:14" ht="63.75" x14ac:dyDescent="0.25">
      <c r="A120" s="23">
        <v>118</v>
      </c>
      <c r="B120" s="30">
        <v>41111600</v>
      </c>
      <c r="C120" s="31" t="s">
        <v>182</v>
      </c>
      <c r="D120" s="32" t="s">
        <v>341</v>
      </c>
      <c r="E120" s="30" t="s">
        <v>27</v>
      </c>
      <c r="F120" s="30" t="s">
        <v>27</v>
      </c>
      <c r="G120" s="22">
        <v>1</v>
      </c>
      <c r="H120" s="21">
        <f t="shared" si="3"/>
        <v>1</v>
      </c>
      <c r="I120" s="20">
        <v>10040</v>
      </c>
      <c r="J120" s="15">
        <f t="shared" si="7"/>
        <v>9934</v>
      </c>
      <c r="K120" s="19">
        <f t="shared" si="8"/>
        <v>9934</v>
      </c>
      <c r="N120" s="18"/>
    </row>
    <row r="121" spans="1:14" ht="89.25" x14ac:dyDescent="0.25">
      <c r="A121" s="23">
        <v>119</v>
      </c>
      <c r="B121" s="30">
        <v>44121600</v>
      </c>
      <c r="C121" s="31" t="s">
        <v>183</v>
      </c>
      <c r="D121" s="32" t="s">
        <v>342</v>
      </c>
      <c r="E121" s="30" t="s">
        <v>219</v>
      </c>
      <c r="F121" s="30" t="s">
        <v>219</v>
      </c>
      <c r="G121" s="22">
        <v>1</v>
      </c>
      <c r="H121" s="21">
        <f t="shared" si="3"/>
        <v>1</v>
      </c>
      <c r="I121" s="20">
        <v>13524</v>
      </c>
      <c r="J121" s="15">
        <f t="shared" si="7"/>
        <v>13381</v>
      </c>
      <c r="K121" s="19">
        <f t="shared" si="8"/>
        <v>13381</v>
      </c>
      <c r="N121" s="18"/>
    </row>
    <row r="122" spans="1:14" ht="89.25" x14ac:dyDescent="0.25">
      <c r="A122" s="23">
        <v>120</v>
      </c>
      <c r="B122" s="30">
        <v>44121600</v>
      </c>
      <c r="C122" s="31" t="s">
        <v>184</v>
      </c>
      <c r="D122" s="32" t="s">
        <v>343</v>
      </c>
      <c r="E122" s="30" t="s">
        <v>219</v>
      </c>
      <c r="F122" s="30" t="s">
        <v>219</v>
      </c>
      <c r="G122" s="22">
        <v>1</v>
      </c>
      <c r="H122" s="21">
        <f t="shared" si="3"/>
        <v>1</v>
      </c>
      <c r="I122" s="20">
        <v>13224</v>
      </c>
      <c r="J122" s="15">
        <f t="shared" si="7"/>
        <v>13084</v>
      </c>
      <c r="K122" s="19">
        <f t="shared" si="8"/>
        <v>13084</v>
      </c>
      <c r="N122" s="18"/>
    </row>
    <row r="123" spans="1:14" ht="102" x14ac:dyDescent="0.25">
      <c r="A123" s="23">
        <v>121</v>
      </c>
      <c r="B123" s="30">
        <v>44121900</v>
      </c>
      <c r="C123" s="31" t="s">
        <v>185</v>
      </c>
      <c r="D123" s="32" t="s">
        <v>344</v>
      </c>
      <c r="E123" s="30" t="s">
        <v>204</v>
      </c>
      <c r="F123" s="30" t="s">
        <v>204</v>
      </c>
      <c r="G123" s="22">
        <v>1</v>
      </c>
      <c r="H123" s="21">
        <f t="shared" si="3"/>
        <v>1</v>
      </c>
      <c r="I123" s="20">
        <v>142000</v>
      </c>
      <c r="J123" s="15">
        <f t="shared" si="7"/>
        <v>140502</v>
      </c>
      <c r="K123" s="19">
        <f t="shared" si="8"/>
        <v>140502</v>
      </c>
      <c r="N123" s="18"/>
    </row>
    <row r="124" spans="1:14" ht="127.5" x14ac:dyDescent="0.25">
      <c r="A124" s="23">
        <v>122</v>
      </c>
      <c r="B124" s="30">
        <v>14111500</v>
      </c>
      <c r="C124" s="31" t="s">
        <v>186</v>
      </c>
      <c r="D124" s="32" t="s">
        <v>345</v>
      </c>
      <c r="E124" s="30" t="s">
        <v>27</v>
      </c>
      <c r="F124" s="30" t="s">
        <v>27</v>
      </c>
      <c r="G124" s="22">
        <v>1</v>
      </c>
      <c r="H124" s="21">
        <f t="shared" si="3"/>
        <v>1</v>
      </c>
      <c r="I124" s="20">
        <v>13585</v>
      </c>
      <c r="J124" s="15">
        <f t="shared" si="7"/>
        <v>13441</v>
      </c>
      <c r="K124" s="19">
        <f t="shared" si="8"/>
        <v>13441</v>
      </c>
      <c r="N124" s="18"/>
    </row>
    <row r="125" spans="1:14" ht="127.5" x14ac:dyDescent="0.25">
      <c r="A125" s="23">
        <v>123</v>
      </c>
      <c r="B125" s="30">
        <v>14111500</v>
      </c>
      <c r="C125" s="31" t="s">
        <v>187</v>
      </c>
      <c r="D125" s="32" t="s">
        <v>345</v>
      </c>
      <c r="E125" s="30" t="s">
        <v>27</v>
      </c>
      <c r="F125" s="30" t="s">
        <v>27</v>
      </c>
      <c r="G125" s="22">
        <v>1</v>
      </c>
      <c r="H125" s="21">
        <f t="shared" si="3"/>
        <v>1</v>
      </c>
      <c r="I125" s="20">
        <v>11000</v>
      </c>
      <c r="J125" s="15">
        <f t="shared" si="7"/>
        <v>10883</v>
      </c>
      <c r="K125" s="19">
        <f t="shared" si="8"/>
        <v>10883</v>
      </c>
      <c r="N125" s="18"/>
    </row>
    <row r="126" spans="1:14" ht="63.75" x14ac:dyDescent="0.25">
      <c r="A126" s="23">
        <v>124</v>
      </c>
      <c r="B126" s="30">
        <v>44121500</v>
      </c>
      <c r="C126" s="31" t="s">
        <v>188</v>
      </c>
      <c r="D126" s="32" t="s">
        <v>346</v>
      </c>
      <c r="E126" s="30" t="s">
        <v>27</v>
      </c>
      <c r="F126" s="30" t="s">
        <v>27</v>
      </c>
      <c r="G126" s="22">
        <v>1</v>
      </c>
      <c r="H126" s="21">
        <f t="shared" si="3"/>
        <v>1</v>
      </c>
      <c r="I126" s="20">
        <v>69000</v>
      </c>
      <c r="J126" s="15">
        <f t="shared" si="7"/>
        <v>68272</v>
      </c>
      <c r="K126" s="19">
        <f t="shared" si="8"/>
        <v>68272</v>
      </c>
      <c r="N126" s="18"/>
    </row>
    <row r="127" spans="1:14" ht="102" x14ac:dyDescent="0.25">
      <c r="A127" s="23">
        <v>125</v>
      </c>
      <c r="B127" s="30">
        <v>44122000</v>
      </c>
      <c r="C127" s="31" t="s">
        <v>189</v>
      </c>
      <c r="D127" s="32" t="s">
        <v>347</v>
      </c>
      <c r="E127" s="30" t="s">
        <v>212</v>
      </c>
      <c r="F127" s="30" t="s">
        <v>212</v>
      </c>
      <c r="G127" s="22">
        <v>1</v>
      </c>
      <c r="H127" s="21">
        <f t="shared" si="3"/>
        <v>1</v>
      </c>
      <c r="I127" s="20">
        <v>1481</v>
      </c>
      <c r="J127" s="15">
        <f t="shared" si="7"/>
        <v>1465</v>
      </c>
      <c r="K127" s="19">
        <f t="shared" si="8"/>
        <v>1465</v>
      </c>
      <c r="N127" s="18"/>
    </row>
    <row r="128" spans="1:14" ht="102" x14ac:dyDescent="0.25">
      <c r="A128" s="23">
        <v>126</v>
      </c>
      <c r="B128" s="30">
        <v>44122000</v>
      </c>
      <c r="C128" s="31" t="s">
        <v>190</v>
      </c>
      <c r="D128" s="32" t="s">
        <v>348</v>
      </c>
      <c r="E128" s="30" t="s">
        <v>212</v>
      </c>
      <c r="F128" s="30" t="s">
        <v>212</v>
      </c>
      <c r="G128" s="22">
        <v>1</v>
      </c>
      <c r="H128" s="21">
        <f t="shared" si="3"/>
        <v>1</v>
      </c>
      <c r="I128" s="20">
        <v>2060</v>
      </c>
      <c r="J128" s="15">
        <f t="shared" si="7"/>
        <v>2038</v>
      </c>
      <c r="K128" s="19">
        <f t="shared" si="8"/>
        <v>2038</v>
      </c>
      <c r="N128" s="18"/>
    </row>
    <row r="129" spans="1:14" ht="127.5" x14ac:dyDescent="0.25">
      <c r="A129" s="23">
        <v>127</v>
      </c>
      <c r="B129" s="30">
        <v>44122000</v>
      </c>
      <c r="C129" s="31" t="s">
        <v>191</v>
      </c>
      <c r="D129" s="32" t="s">
        <v>349</v>
      </c>
      <c r="E129" s="30" t="s">
        <v>220</v>
      </c>
      <c r="F129" s="30" t="s">
        <v>220</v>
      </c>
      <c r="G129" s="22">
        <v>1</v>
      </c>
      <c r="H129" s="21">
        <f t="shared" si="3"/>
        <v>1</v>
      </c>
      <c r="I129" s="20">
        <v>2100</v>
      </c>
      <c r="J129" s="15">
        <f t="shared" si="7"/>
        <v>2077</v>
      </c>
      <c r="K129" s="19">
        <f t="shared" si="8"/>
        <v>2077</v>
      </c>
      <c r="N129" s="18"/>
    </row>
    <row r="130" spans="1:14" ht="127.5" x14ac:dyDescent="0.25">
      <c r="A130" s="23">
        <v>128</v>
      </c>
      <c r="B130" s="30">
        <v>44122000</v>
      </c>
      <c r="C130" s="31" t="s">
        <v>192</v>
      </c>
      <c r="D130" s="32" t="s">
        <v>350</v>
      </c>
      <c r="E130" s="30" t="s">
        <v>220</v>
      </c>
      <c r="F130" s="30" t="s">
        <v>220</v>
      </c>
      <c r="G130" s="22">
        <v>1</v>
      </c>
      <c r="H130" s="21">
        <f t="shared" si="3"/>
        <v>1</v>
      </c>
      <c r="I130" s="20">
        <v>5075</v>
      </c>
      <c r="J130" s="15">
        <f t="shared" si="7"/>
        <v>5021</v>
      </c>
      <c r="K130" s="19">
        <f t="shared" si="8"/>
        <v>5021</v>
      </c>
      <c r="N130" s="18"/>
    </row>
    <row r="131" spans="1:14" ht="38.25" x14ac:dyDescent="0.25">
      <c r="A131" s="23">
        <v>129</v>
      </c>
      <c r="B131" s="30">
        <v>44121600</v>
      </c>
      <c r="C131" s="31" t="s">
        <v>193</v>
      </c>
      <c r="D131" s="32" t="s">
        <v>351</v>
      </c>
      <c r="E131" s="30" t="s">
        <v>27</v>
      </c>
      <c r="F131" s="30" t="s">
        <v>27</v>
      </c>
      <c r="G131" s="22">
        <v>1</v>
      </c>
      <c r="H131" s="21">
        <f t="shared" si="3"/>
        <v>1</v>
      </c>
      <c r="I131" s="20">
        <v>9250</v>
      </c>
      <c r="J131" s="15">
        <f t="shared" si="7"/>
        <v>9152</v>
      </c>
      <c r="K131" s="19">
        <f t="shared" si="8"/>
        <v>9152</v>
      </c>
      <c r="N131" s="18"/>
    </row>
    <row r="132" spans="1:14" ht="102" x14ac:dyDescent="0.25">
      <c r="A132" s="23">
        <v>130</v>
      </c>
      <c r="B132" s="30">
        <v>14111800</v>
      </c>
      <c r="C132" s="31" t="s">
        <v>194</v>
      </c>
      <c r="D132" s="32" t="s">
        <v>352</v>
      </c>
      <c r="E132" s="30" t="s">
        <v>27</v>
      </c>
      <c r="F132" s="30" t="s">
        <v>27</v>
      </c>
      <c r="G132" s="22">
        <v>1</v>
      </c>
      <c r="H132" s="21">
        <f t="shared" ref="H132:H138" si="9">SUM(G132:G132)</f>
        <v>1</v>
      </c>
      <c r="I132" s="20">
        <v>1165</v>
      </c>
      <c r="J132" s="15">
        <f t="shared" si="7"/>
        <v>1152</v>
      </c>
      <c r="K132" s="19">
        <f t="shared" si="8"/>
        <v>1152</v>
      </c>
      <c r="N132" s="18"/>
    </row>
    <row r="133" spans="1:14" ht="38.25" x14ac:dyDescent="0.25">
      <c r="A133" s="23">
        <v>131</v>
      </c>
      <c r="B133" s="30">
        <v>14111800</v>
      </c>
      <c r="C133" s="31" t="s">
        <v>195</v>
      </c>
      <c r="D133" s="32" t="s">
        <v>353</v>
      </c>
      <c r="E133" s="30" t="s">
        <v>221</v>
      </c>
      <c r="F133" s="30" t="s">
        <v>221</v>
      </c>
      <c r="G133" s="22">
        <v>1</v>
      </c>
      <c r="H133" s="21">
        <f t="shared" si="9"/>
        <v>1</v>
      </c>
      <c r="I133" s="20">
        <v>8240</v>
      </c>
      <c r="J133" s="15">
        <f t="shared" si="7"/>
        <v>8153</v>
      </c>
      <c r="K133" s="19">
        <f t="shared" si="8"/>
        <v>8153</v>
      </c>
      <c r="N133" s="18"/>
    </row>
    <row r="134" spans="1:14" ht="114.75" x14ac:dyDescent="0.25">
      <c r="A134" s="23">
        <v>132</v>
      </c>
      <c r="B134" s="30">
        <v>60105700</v>
      </c>
      <c r="C134" s="31" t="s">
        <v>196</v>
      </c>
      <c r="D134" s="32" t="s">
        <v>354</v>
      </c>
      <c r="E134" s="30" t="s">
        <v>27</v>
      </c>
      <c r="F134" s="30" t="s">
        <v>27</v>
      </c>
      <c r="G134" s="22">
        <v>1</v>
      </c>
      <c r="H134" s="21">
        <f t="shared" si="9"/>
        <v>1</v>
      </c>
      <c r="I134" s="20">
        <v>15933</v>
      </c>
      <c r="J134" s="15">
        <f t="shared" si="7"/>
        <v>15764</v>
      </c>
      <c r="K134" s="19">
        <f t="shared" si="8"/>
        <v>15764</v>
      </c>
      <c r="N134" s="18"/>
    </row>
    <row r="135" spans="1:14" ht="242.25" x14ac:dyDescent="0.25">
      <c r="A135" s="23">
        <v>133</v>
      </c>
      <c r="B135" s="30">
        <v>60121200</v>
      </c>
      <c r="C135" s="31" t="s">
        <v>197</v>
      </c>
      <c r="D135" s="32" t="s">
        <v>355</v>
      </c>
      <c r="E135" s="30" t="s">
        <v>222</v>
      </c>
      <c r="F135" s="30" t="s">
        <v>222</v>
      </c>
      <c r="G135" s="22">
        <v>1</v>
      </c>
      <c r="H135" s="21">
        <f t="shared" si="9"/>
        <v>1</v>
      </c>
      <c r="I135" s="20">
        <v>2835</v>
      </c>
      <c r="J135" s="15">
        <f t="shared" si="7"/>
        <v>2805</v>
      </c>
      <c r="K135" s="19">
        <f t="shared" si="8"/>
        <v>2805</v>
      </c>
      <c r="N135" s="18"/>
    </row>
    <row r="136" spans="1:14" ht="25.5" x14ac:dyDescent="0.25">
      <c r="A136" s="23">
        <v>134</v>
      </c>
      <c r="B136" s="30">
        <v>12171700</v>
      </c>
      <c r="C136" s="31" t="s">
        <v>198</v>
      </c>
      <c r="D136" s="32" t="s">
        <v>356</v>
      </c>
      <c r="E136" s="30" t="s">
        <v>223</v>
      </c>
      <c r="F136" s="30" t="s">
        <v>223</v>
      </c>
      <c r="G136" s="22">
        <v>1</v>
      </c>
      <c r="H136" s="21">
        <f t="shared" si="9"/>
        <v>1</v>
      </c>
      <c r="I136" s="20">
        <v>2800</v>
      </c>
      <c r="J136" s="15">
        <f t="shared" si="7"/>
        <v>2770</v>
      </c>
      <c r="K136" s="19">
        <f t="shared" si="8"/>
        <v>2770</v>
      </c>
      <c r="N136" s="18"/>
    </row>
    <row r="137" spans="1:14" ht="76.5" x14ac:dyDescent="0.25">
      <c r="A137" s="23">
        <v>135</v>
      </c>
      <c r="B137" s="30">
        <v>12171700</v>
      </c>
      <c r="C137" s="31" t="s">
        <v>199</v>
      </c>
      <c r="D137" s="32" t="s">
        <v>357</v>
      </c>
      <c r="E137" s="30" t="s">
        <v>52</v>
      </c>
      <c r="F137" s="30" t="s">
        <v>52</v>
      </c>
      <c r="G137" s="22">
        <v>1</v>
      </c>
      <c r="H137" s="21">
        <f t="shared" si="9"/>
        <v>1</v>
      </c>
      <c r="I137" s="20">
        <v>145000</v>
      </c>
      <c r="J137" s="15">
        <f t="shared" si="7"/>
        <v>143470</v>
      </c>
      <c r="K137" s="19">
        <f t="shared" si="8"/>
        <v>143470</v>
      </c>
      <c r="N137" s="18"/>
    </row>
    <row r="138" spans="1:14" ht="114.75" x14ac:dyDescent="0.25">
      <c r="A138" s="23">
        <v>136</v>
      </c>
      <c r="B138" s="30">
        <v>12171700</v>
      </c>
      <c r="C138" s="31" t="s">
        <v>200</v>
      </c>
      <c r="D138" s="32" t="s">
        <v>358</v>
      </c>
      <c r="E138" s="30" t="s">
        <v>27</v>
      </c>
      <c r="F138" s="30" t="s">
        <v>27</v>
      </c>
      <c r="G138" s="22">
        <v>1</v>
      </c>
      <c r="H138" s="21">
        <f t="shared" si="9"/>
        <v>1</v>
      </c>
      <c r="I138" s="20">
        <v>4410</v>
      </c>
      <c r="J138" s="15">
        <f t="shared" si="7"/>
        <v>4363</v>
      </c>
      <c r="K138" s="19">
        <f t="shared" si="8"/>
        <v>4363</v>
      </c>
      <c r="N138" s="18"/>
    </row>
    <row r="139" spans="1:14" s="11" customFormat="1" hidden="1" x14ac:dyDescent="0.25">
      <c r="G139" s="11" t="s">
        <v>13</v>
      </c>
      <c r="H139" s="11" t="s">
        <v>15</v>
      </c>
      <c r="I139" s="11">
        <f>SUM(I3:I138)</f>
        <v>2763398</v>
      </c>
      <c r="J139" s="17" t="s">
        <v>14</v>
      </c>
      <c r="K139" s="16">
        <f>SUM(K3:K138)</f>
        <v>2734184</v>
      </c>
    </row>
    <row r="140" spans="1:14" s="11" customFormat="1" hidden="1" x14ac:dyDescent="0.25">
      <c r="G140" s="11" t="s">
        <v>13</v>
      </c>
      <c r="J140" s="15" t="s">
        <v>10</v>
      </c>
      <c r="K140" s="3">
        <f>+M157</f>
        <v>5700127</v>
      </c>
    </row>
    <row r="141" spans="1:14" s="11" customFormat="1" hidden="1" x14ac:dyDescent="0.25">
      <c r="G141" s="11" t="s">
        <v>13</v>
      </c>
      <c r="J141" s="14" t="s">
        <v>12</v>
      </c>
      <c r="K141" s="3">
        <v>0</v>
      </c>
    </row>
    <row r="142" spans="1:14" s="11" customFormat="1" hidden="1" x14ac:dyDescent="0.25"/>
    <row r="143" spans="1:14" s="11" customFormat="1" hidden="1" x14ac:dyDescent="0.25"/>
    <row r="144" spans="1:14" s="11" customFormat="1" ht="27.75" hidden="1" customHeight="1" x14ac:dyDescent="0.25">
      <c r="C144" s="13"/>
      <c r="D144" s="41" t="s">
        <v>11</v>
      </c>
      <c r="E144" s="42"/>
      <c r="F144" s="43"/>
      <c r="K144" s="12" t="s">
        <v>10</v>
      </c>
      <c r="L144" s="33">
        <v>5422</v>
      </c>
      <c r="M144" s="34"/>
    </row>
    <row r="145" spans="1:13" ht="63.75" hidden="1" x14ac:dyDescent="0.25">
      <c r="D145" s="9" t="s">
        <v>9</v>
      </c>
      <c r="E145" s="7">
        <v>5700127</v>
      </c>
      <c r="F145" s="10">
        <v>1</v>
      </c>
      <c r="K145" s="5" t="s">
        <v>28</v>
      </c>
      <c r="L145" s="5" t="s">
        <v>29</v>
      </c>
      <c r="M145" s="3"/>
    </row>
    <row r="146" spans="1:13" ht="51" hidden="1" x14ac:dyDescent="0.25">
      <c r="D146" s="9" t="s">
        <v>8</v>
      </c>
      <c r="E146" s="7">
        <v>5640000</v>
      </c>
      <c r="F146" s="8" t="s">
        <v>7</v>
      </c>
      <c r="K146" s="5" t="s">
        <v>30</v>
      </c>
      <c r="L146" s="5" t="s">
        <v>6</v>
      </c>
      <c r="M146" s="3">
        <v>2000000</v>
      </c>
    </row>
    <row r="147" spans="1:13" s="2" customFormat="1" ht="63.75" hidden="1" x14ac:dyDescent="0.25">
      <c r="A147" s="1"/>
      <c r="B147" s="1"/>
      <c r="D147" s="8"/>
      <c r="E147" s="7" t="s">
        <v>5</v>
      </c>
      <c r="F147" s="8">
        <f>+(E146*F145)/E145</f>
        <v>0.9894516385336678</v>
      </c>
      <c r="I147" s="1"/>
      <c r="J147" s="1"/>
      <c r="K147" s="5" t="s">
        <v>31</v>
      </c>
      <c r="L147" s="5" t="s">
        <v>32</v>
      </c>
      <c r="M147" s="4"/>
    </row>
    <row r="148" spans="1:13" s="2" customFormat="1" ht="63.75" hidden="1" x14ac:dyDescent="0.25">
      <c r="A148" s="1"/>
      <c r="B148" s="1"/>
      <c r="D148" s="8" t="s">
        <v>4</v>
      </c>
      <c r="E148" s="7"/>
      <c r="F148" s="6">
        <f>+F145-F147</f>
        <v>1.0548361466332201E-2</v>
      </c>
      <c r="I148" s="1"/>
      <c r="J148" s="1"/>
      <c r="K148" s="5" t="s">
        <v>33</v>
      </c>
      <c r="L148" s="5" t="s">
        <v>34</v>
      </c>
      <c r="M148" s="4"/>
    </row>
    <row r="149" spans="1:13" s="2" customFormat="1" ht="76.5" hidden="1" x14ac:dyDescent="0.25">
      <c r="A149" s="1"/>
      <c r="B149" s="1"/>
      <c r="C149" s="1"/>
      <c r="D149" s="1"/>
      <c r="E149" s="1"/>
      <c r="F149" s="1"/>
      <c r="G149" s="1"/>
      <c r="I149" s="1"/>
      <c r="J149" s="1"/>
      <c r="K149" s="5" t="s">
        <v>35</v>
      </c>
      <c r="L149" s="5" t="s">
        <v>36</v>
      </c>
      <c r="M149" s="4"/>
    </row>
    <row r="150" spans="1:13" s="2" customFormat="1" ht="76.5" hidden="1" x14ac:dyDescent="0.25">
      <c r="A150" s="1"/>
      <c r="B150" s="1"/>
      <c r="C150" s="1"/>
      <c r="D150" s="1"/>
      <c r="E150" s="1"/>
      <c r="F150" s="1"/>
      <c r="G150" s="1"/>
      <c r="I150" s="1"/>
      <c r="J150" s="1"/>
      <c r="K150" s="5" t="s">
        <v>3</v>
      </c>
      <c r="L150" s="5" t="s">
        <v>2</v>
      </c>
      <c r="M150" s="4"/>
    </row>
    <row r="151" spans="1:13" s="2" customFormat="1" ht="76.5" hidden="1" x14ac:dyDescent="0.25">
      <c r="A151" s="1"/>
      <c r="B151" s="1"/>
      <c r="C151" s="1"/>
      <c r="D151" s="1"/>
      <c r="E151" s="1"/>
      <c r="F151" s="1"/>
      <c r="G151" s="1"/>
      <c r="I151" s="1"/>
      <c r="J151" s="1"/>
      <c r="K151" s="5" t="s">
        <v>37</v>
      </c>
      <c r="L151" s="5" t="s">
        <v>36</v>
      </c>
      <c r="M151" s="4"/>
    </row>
    <row r="152" spans="1:13" s="2" customFormat="1" ht="76.5" hidden="1" x14ac:dyDescent="0.25">
      <c r="A152" s="1"/>
      <c r="B152" s="1"/>
      <c r="C152" s="1"/>
      <c r="D152" s="1"/>
      <c r="E152" s="1"/>
      <c r="F152" s="1"/>
      <c r="G152" s="1"/>
      <c r="I152" s="1"/>
      <c r="J152" s="1"/>
      <c r="K152" s="5" t="s">
        <v>1</v>
      </c>
      <c r="L152" s="5" t="s">
        <v>36</v>
      </c>
      <c r="M152" s="4">
        <v>3700127</v>
      </c>
    </row>
    <row r="153" spans="1:13" s="2" customFormat="1" ht="76.5" hidden="1" x14ac:dyDescent="0.25">
      <c r="A153" s="1"/>
      <c r="B153" s="1"/>
      <c r="C153" s="1"/>
      <c r="D153" s="1"/>
      <c r="E153" s="1"/>
      <c r="F153" s="1"/>
      <c r="G153" s="1"/>
      <c r="I153" s="1"/>
      <c r="J153" s="1"/>
      <c r="K153" s="5" t="s">
        <v>38</v>
      </c>
      <c r="L153" s="5" t="s">
        <v>39</v>
      </c>
      <c r="M153" s="4"/>
    </row>
    <row r="154" spans="1:13" s="2" customFormat="1" ht="63.75" hidden="1" x14ac:dyDescent="0.25">
      <c r="A154" s="1"/>
      <c r="B154" s="1"/>
      <c r="C154" s="1"/>
      <c r="D154" s="1"/>
      <c r="E154" s="1"/>
      <c r="F154" s="1"/>
      <c r="G154" s="1"/>
      <c r="I154" s="1"/>
      <c r="J154" s="1"/>
      <c r="K154" s="5" t="s">
        <v>40</v>
      </c>
      <c r="L154" s="5" t="s">
        <v>41</v>
      </c>
      <c r="M154" s="4"/>
    </row>
    <row r="155" spans="1:13" s="2" customFormat="1" ht="38.25" hidden="1" x14ac:dyDescent="0.25">
      <c r="A155" s="1"/>
      <c r="B155" s="1"/>
      <c r="C155" s="1"/>
      <c r="D155" s="1"/>
      <c r="E155" s="1"/>
      <c r="F155" s="1"/>
      <c r="G155" s="1"/>
      <c r="I155" s="1"/>
      <c r="J155" s="1"/>
      <c r="K155" s="5" t="s">
        <v>42</v>
      </c>
      <c r="L155" s="5" t="s">
        <v>43</v>
      </c>
      <c r="M155" s="4"/>
    </row>
    <row r="156" spans="1:13" s="2" customFormat="1" ht="89.25" hidden="1" x14ac:dyDescent="0.25">
      <c r="A156" s="1"/>
      <c r="B156" s="1"/>
      <c r="C156" s="1"/>
      <c r="D156" s="1"/>
      <c r="E156" s="1"/>
      <c r="F156" s="1"/>
      <c r="G156" s="1"/>
      <c r="I156" s="1"/>
      <c r="J156" s="1"/>
      <c r="K156" s="5" t="s">
        <v>44</v>
      </c>
      <c r="L156" s="5" t="s">
        <v>45</v>
      </c>
      <c r="M156" s="4"/>
    </row>
    <row r="157" spans="1:13" hidden="1" x14ac:dyDescent="0.25">
      <c r="K157" s="35" t="s">
        <v>0</v>
      </c>
      <c r="L157" s="36"/>
      <c r="M157" s="3">
        <f>SUBTOTAL(9,M145:M156)</f>
        <v>5700127</v>
      </c>
    </row>
    <row r="158" spans="1:13" hidden="1" x14ac:dyDescent="0.25"/>
    <row r="159" spans="1:13" hidden="1" x14ac:dyDescent="0.25"/>
    <row r="160" spans="1:13" hidden="1" x14ac:dyDescent="0.25"/>
  </sheetData>
  <sheetProtection algorithmName="SHA-512" hashValue="wNr8BZa7tQnO69mH6i1q01fZRlNZTMUEwf3YaYBjJABLhEmyRMr0jpVIGUGStVKEibGI3H34nJdVtvsBeiRRHg==" saltValue="MF3Q3ROaN5fB8nJh5pSS6g==" spinCount="100000" sheet="1" objects="1" scenarios="1"/>
  <mergeCells count="9">
    <mergeCell ref="D144:F144"/>
    <mergeCell ref="L144:M144"/>
    <mergeCell ref="K157:L157"/>
    <mergeCell ref="A1:A2"/>
    <mergeCell ref="B1:B2"/>
    <mergeCell ref="C1:C2"/>
    <mergeCell ref="D1:D2"/>
    <mergeCell ref="E1:E2"/>
    <mergeCell ref="F1:F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9"/>
  <sheetViews>
    <sheetView tabSelected="1" zoomScaleNormal="100" workbookViewId="0">
      <pane ySplit="2" topLeftCell="A3" activePane="bottomLeft" state="frozen"/>
      <selection activeCell="P71" sqref="P71"/>
      <selection pane="bottomLeft" activeCell="K1" sqref="K1:K1048576"/>
    </sheetView>
  </sheetViews>
  <sheetFormatPr baseColWidth="10" defaultColWidth="11.42578125" defaultRowHeight="12.75" x14ac:dyDescent="0.25"/>
  <cols>
    <col min="1" max="1" width="8.28515625" style="1" customWidth="1"/>
    <col min="2" max="2" width="10.28515625" style="1" customWidth="1"/>
    <col min="3" max="4" width="24.85546875" style="1" customWidth="1"/>
    <col min="5" max="5" width="11.42578125" style="1" customWidth="1"/>
    <col min="6" max="6" width="16.5703125" style="1" customWidth="1"/>
    <col min="7" max="7" width="10.85546875" style="1" hidden="1" customWidth="1"/>
    <col min="8" max="8" width="11.42578125" style="2" customWidth="1"/>
    <col min="9" max="9" width="11.42578125" style="1" hidden="1" customWidth="1"/>
    <col min="10" max="10" width="12.7109375" style="1" bestFit="1" customWidth="1"/>
    <col min="11" max="11" width="23" style="1" hidden="1" customWidth="1"/>
    <col min="12" max="12" width="36.85546875" style="1" customWidth="1"/>
    <col min="13" max="13" width="20.85546875" style="1" customWidth="1"/>
    <col min="14" max="214" width="11.42578125" style="1"/>
    <col min="215" max="215" width="8.28515625" style="1" customWidth="1"/>
    <col min="216" max="216" width="10.28515625" style="1" customWidth="1"/>
    <col min="217" max="217" width="33.85546875" style="1" customWidth="1"/>
    <col min="218" max="220" width="11.42578125" style="1" customWidth="1"/>
    <col min="221" max="221" width="14.28515625" style="1" customWidth="1"/>
    <col min="222" max="225" width="11.42578125" style="1" customWidth="1"/>
    <col min="226" max="226" width="12.7109375" style="1" customWidth="1"/>
    <col min="227" max="227" width="11.42578125" style="1" customWidth="1"/>
    <col min="228" max="228" width="13.28515625" style="1" customWidth="1"/>
    <col min="229" max="229" width="12.140625" style="1" customWidth="1"/>
    <col min="230" max="238" width="11.42578125" style="1" customWidth="1"/>
    <col min="239" max="239" width="12.7109375" style="1" customWidth="1"/>
    <col min="240" max="240" width="11.42578125" style="1" customWidth="1"/>
    <col min="241" max="241" width="14" style="1" customWidth="1"/>
    <col min="242" max="254" width="11.42578125" style="1"/>
    <col min="255" max="255" width="6.7109375" style="1" bestFit="1" customWidth="1"/>
    <col min="256" max="256" width="11.5703125" style="1" customWidth="1"/>
    <col min="257" max="257" width="12.85546875" style="1" customWidth="1"/>
    <col min="258" max="470" width="11.42578125" style="1"/>
    <col min="471" max="471" width="8.28515625" style="1" customWidth="1"/>
    <col min="472" max="472" width="10.28515625" style="1" customWidth="1"/>
    <col min="473" max="473" width="33.85546875" style="1" customWidth="1"/>
    <col min="474" max="476" width="11.42578125" style="1" customWidth="1"/>
    <col min="477" max="477" width="14.28515625" style="1" customWidth="1"/>
    <col min="478" max="481" width="11.42578125" style="1" customWidth="1"/>
    <col min="482" max="482" width="12.7109375" style="1" customWidth="1"/>
    <col min="483" max="483" width="11.42578125" style="1" customWidth="1"/>
    <col min="484" max="484" width="13.28515625" style="1" customWidth="1"/>
    <col min="485" max="485" width="12.140625" style="1" customWidth="1"/>
    <col min="486" max="494" width="11.42578125" style="1" customWidth="1"/>
    <col min="495" max="495" width="12.7109375" style="1" customWidth="1"/>
    <col min="496" max="496" width="11.42578125" style="1" customWidth="1"/>
    <col min="497" max="497" width="14" style="1" customWidth="1"/>
    <col min="498" max="510" width="11.42578125" style="1"/>
    <col min="511" max="511" width="6.7109375" style="1" bestFit="1" customWidth="1"/>
    <col min="512" max="512" width="11.5703125" style="1" customWidth="1"/>
    <col min="513" max="513" width="12.85546875" style="1" customWidth="1"/>
    <col min="514" max="726" width="11.42578125" style="1"/>
    <col min="727" max="727" width="8.28515625" style="1" customWidth="1"/>
    <col min="728" max="728" width="10.28515625" style="1" customWidth="1"/>
    <col min="729" max="729" width="33.85546875" style="1" customWidth="1"/>
    <col min="730" max="732" width="11.42578125" style="1" customWidth="1"/>
    <col min="733" max="733" width="14.28515625" style="1" customWidth="1"/>
    <col min="734" max="737" width="11.42578125" style="1" customWidth="1"/>
    <col min="738" max="738" width="12.7109375" style="1" customWidth="1"/>
    <col min="739" max="739" width="11.42578125" style="1" customWidth="1"/>
    <col min="740" max="740" width="13.28515625" style="1" customWidth="1"/>
    <col min="741" max="741" width="12.140625" style="1" customWidth="1"/>
    <col min="742" max="750" width="11.42578125" style="1" customWidth="1"/>
    <col min="751" max="751" width="12.7109375" style="1" customWidth="1"/>
    <col min="752" max="752" width="11.42578125" style="1" customWidth="1"/>
    <col min="753" max="753" width="14" style="1" customWidth="1"/>
    <col min="754" max="766" width="11.42578125" style="1"/>
    <col min="767" max="767" width="6.7109375" style="1" bestFit="1" customWidth="1"/>
    <col min="768" max="768" width="11.5703125" style="1" customWidth="1"/>
    <col min="769" max="769" width="12.85546875" style="1" customWidth="1"/>
    <col min="770" max="982" width="11.42578125" style="1"/>
    <col min="983" max="983" width="8.28515625" style="1" customWidth="1"/>
    <col min="984" max="984" width="10.28515625" style="1" customWidth="1"/>
    <col min="985" max="985" width="33.85546875" style="1" customWidth="1"/>
    <col min="986" max="988" width="11.42578125" style="1" customWidth="1"/>
    <col min="989" max="989" width="14.28515625" style="1" customWidth="1"/>
    <col min="990" max="993" width="11.42578125" style="1" customWidth="1"/>
    <col min="994" max="994" width="12.7109375" style="1" customWidth="1"/>
    <col min="995" max="995" width="11.42578125" style="1" customWidth="1"/>
    <col min="996" max="996" width="13.28515625" style="1" customWidth="1"/>
    <col min="997" max="997" width="12.140625" style="1" customWidth="1"/>
    <col min="998" max="1006" width="11.42578125" style="1" customWidth="1"/>
    <col min="1007" max="1007" width="12.7109375" style="1" customWidth="1"/>
    <col min="1008" max="1008" width="11.42578125" style="1" customWidth="1"/>
    <col min="1009" max="1009" width="14" style="1" customWidth="1"/>
    <col min="1010" max="1022" width="11.42578125" style="1"/>
    <col min="1023" max="1023" width="6.7109375" style="1" bestFit="1" customWidth="1"/>
    <col min="1024" max="1024" width="11.5703125" style="1" customWidth="1"/>
    <col min="1025" max="1025" width="12.85546875" style="1" customWidth="1"/>
    <col min="1026" max="1238" width="11.42578125" style="1"/>
    <col min="1239" max="1239" width="8.28515625" style="1" customWidth="1"/>
    <col min="1240" max="1240" width="10.28515625" style="1" customWidth="1"/>
    <col min="1241" max="1241" width="33.85546875" style="1" customWidth="1"/>
    <col min="1242" max="1244" width="11.42578125" style="1" customWidth="1"/>
    <col min="1245" max="1245" width="14.28515625" style="1" customWidth="1"/>
    <col min="1246" max="1249" width="11.42578125" style="1" customWidth="1"/>
    <col min="1250" max="1250" width="12.7109375" style="1" customWidth="1"/>
    <col min="1251" max="1251" width="11.42578125" style="1" customWidth="1"/>
    <col min="1252" max="1252" width="13.28515625" style="1" customWidth="1"/>
    <col min="1253" max="1253" width="12.140625" style="1" customWidth="1"/>
    <col min="1254" max="1262" width="11.42578125" style="1" customWidth="1"/>
    <col min="1263" max="1263" width="12.7109375" style="1" customWidth="1"/>
    <col min="1264" max="1264" width="11.42578125" style="1" customWidth="1"/>
    <col min="1265" max="1265" width="14" style="1" customWidth="1"/>
    <col min="1266" max="1278" width="11.42578125" style="1"/>
    <col min="1279" max="1279" width="6.7109375" style="1" bestFit="1" customWidth="1"/>
    <col min="1280" max="1280" width="11.5703125" style="1" customWidth="1"/>
    <col min="1281" max="1281" width="12.85546875" style="1" customWidth="1"/>
    <col min="1282" max="1494" width="11.42578125" style="1"/>
    <col min="1495" max="1495" width="8.28515625" style="1" customWidth="1"/>
    <col min="1496" max="1496" width="10.28515625" style="1" customWidth="1"/>
    <col min="1497" max="1497" width="33.85546875" style="1" customWidth="1"/>
    <col min="1498" max="1500" width="11.42578125" style="1" customWidth="1"/>
    <col min="1501" max="1501" width="14.28515625" style="1" customWidth="1"/>
    <col min="1502" max="1505" width="11.42578125" style="1" customWidth="1"/>
    <col min="1506" max="1506" width="12.7109375" style="1" customWidth="1"/>
    <col min="1507" max="1507" width="11.42578125" style="1" customWidth="1"/>
    <col min="1508" max="1508" width="13.28515625" style="1" customWidth="1"/>
    <col min="1509" max="1509" width="12.140625" style="1" customWidth="1"/>
    <col min="1510" max="1518" width="11.42578125" style="1" customWidth="1"/>
    <col min="1519" max="1519" width="12.7109375" style="1" customWidth="1"/>
    <col min="1520" max="1520" width="11.42578125" style="1" customWidth="1"/>
    <col min="1521" max="1521" width="14" style="1" customWidth="1"/>
    <col min="1522" max="1534" width="11.42578125" style="1"/>
    <col min="1535" max="1535" width="6.7109375" style="1" bestFit="1" customWidth="1"/>
    <col min="1536" max="1536" width="11.5703125" style="1" customWidth="1"/>
    <col min="1537" max="1537" width="12.85546875" style="1" customWidth="1"/>
    <col min="1538" max="1750" width="11.42578125" style="1"/>
    <col min="1751" max="1751" width="8.28515625" style="1" customWidth="1"/>
    <col min="1752" max="1752" width="10.28515625" style="1" customWidth="1"/>
    <col min="1753" max="1753" width="33.85546875" style="1" customWidth="1"/>
    <col min="1754" max="1756" width="11.42578125" style="1" customWidth="1"/>
    <col min="1757" max="1757" width="14.28515625" style="1" customWidth="1"/>
    <col min="1758" max="1761" width="11.42578125" style="1" customWidth="1"/>
    <col min="1762" max="1762" width="12.7109375" style="1" customWidth="1"/>
    <col min="1763" max="1763" width="11.42578125" style="1" customWidth="1"/>
    <col min="1764" max="1764" width="13.28515625" style="1" customWidth="1"/>
    <col min="1765" max="1765" width="12.140625" style="1" customWidth="1"/>
    <col min="1766" max="1774" width="11.42578125" style="1" customWidth="1"/>
    <col min="1775" max="1775" width="12.7109375" style="1" customWidth="1"/>
    <col min="1776" max="1776" width="11.42578125" style="1" customWidth="1"/>
    <col min="1777" max="1777" width="14" style="1" customWidth="1"/>
    <col min="1778" max="1790" width="11.42578125" style="1"/>
    <col min="1791" max="1791" width="6.7109375" style="1" bestFit="1" customWidth="1"/>
    <col min="1792" max="1792" width="11.5703125" style="1" customWidth="1"/>
    <col min="1793" max="1793" width="12.85546875" style="1" customWidth="1"/>
    <col min="1794" max="2006" width="11.42578125" style="1"/>
    <col min="2007" max="2007" width="8.28515625" style="1" customWidth="1"/>
    <col min="2008" max="2008" width="10.28515625" style="1" customWidth="1"/>
    <col min="2009" max="2009" width="33.85546875" style="1" customWidth="1"/>
    <col min="2010" max="2012" width="11.42578125" style="1" customWidth="1"/>
    <col min="2013" max="2013" width="14.28515625" style="1" customWidth="1"/>
    <col min="2014" max="2017" width="11.42578125" style="1" customWidth="1"/>
    <col min="2018" max="2018" width="12.7109375" style="1" customWidth="1"/>
    <col min="2019" max="2019" width="11.42578125" style="1" customWidth="1"/>
    <col min="2020" max="2020" width="13.28515625" style="1" customWidth="1"/>
    <col min="2021" max="2021" width="12.140625" style="1" customWidth="1"/>
    <col min="2022" max="2030" width="11.42578125" style="1" customWidth="1"/>
    <col min="2031" max="2031" width="12.7109375" style="1" customWidth="1"/>
    <col min="2032" max="2032" width="11.42578125" style="1" customWidth="1"/>
    <col min="2033" max="2033" width="14" style="1" customWidth="1"/>
    <col min="2034" max="2046" width="11.42578125" style="1"/>
    <col min="2047" max="2047" width="6.7109375" style="1" bestFit="1" customWidth="1"/>
    <col min="2048" max="2048" width="11.5703125" style="1" customWidth="1"/>
    <col min="2049" max="2049" width="12.85546875" style="1" customWidth="1"/>
    <col min="2050" max="2262" width="11.42578125" style="1"/>
    <col min="2263" max="2263" width="8.28515625" style="1" customWidth="1"/>
    <col min="2264" max="2264" width="10.28515625" style="1" customWidth="1"/>
    <col min="2265" max="2265" width="33.85546875" style="1" customWidth="1"/>
    <col min="2266" max="2268" width="11.42578125" style="1" customWidth="1"/>
    <col min="2269" max="2269" width="14.28515625" style="1" customWidth="1"/>
    <col min="2270" max="2273" width="11.42578125" style="1" customWidth="1"/>
    <col min="2274" max="2274" width="12.7109375" style="1" customWidth="1"/>
    <col min="2275" max="2275" width="11.42578125" style="1" customWidth="1"/>
    <col min="2276" max="2276" width="13.28515625" style="1" customWidth="1"/>
    <col min="2277" max="2277" width="12.140625" style="1" customWidth="1"/>
    <col min="2278" max="2286" width="11.42578125" style="1" customWidth="1"/>
    <col min="2287" max="2287" width="12.7109375" style="1" customWidth="1"/>
    <col min="2288" max="2288" width="11.42578125" style="1" customWidth="1"/>
    <col min="2289" max="2289" width="14" style="1" customWidth="1"/>
    <col min="2290" max="2302" width="11.42578125" style="1"/>
    <col min="2303" max="2303" width="6.7109375" style="1" bestFit="1" customWidth="1"/>
    <col min="2304" max="2304" width="11.5703125" style="1" customWidth="1"/>
    <col min="2305" max="2305" width="12.85546875" style="1" customWidth="1"/>
    <col min="2306" max="2518" width="11.42578125" style="1"/>
    <col min="2519" max="2519" width="8.28515625" style="1" customWidth="1"/>
    <col min="2520" max="2520" width="10.28515625" style="1" customWidth="1"/>
    <col min="2521" max="2521" width="33.85546875" style="1" customWidth="1"/>
    <col min="2522" max="2524" width="11.42578125" style="1" customWidth="1"/>
    <col min="2525" max="2525" width="14.28515625" style="1" customWidth="1"/>
    <col min="2526" max="2529" width="11.42578125" style="1" customWidth="1"/>
    <col min="2530" max="2530" width="12.7109375" style="1" customWidth="1"/>
    <col min="2531" max="2531" width="11.42578125" style="1" customWidth="1"/>
    <col min="2532" max="2532" width="13.28515625" style="1" customWidth="1"/>
    <col min="2533" max="2533" width="12.140625" style="1" customWidth="1"/>
    <col min="2534" max="2542" width="11.42578125" style="1" customWidth="1"/>
    <col min="2543" max="2543" width="12.7109375" style="1" customWidth="1"/>
    <col min="2544" max="2544" width="11.42578125" style="1" customWidth="1"/>
    <col min="2545" max="2545" width="14" style="1" customWidth="1"/>
    <col min="2546" max="2558" width="11.42578125" style="1"/>
    <col min="2559" max="2559" width="6.7109375" style="1" bestFit="1" customWidth="1"/>
    <col min="2560" max="2560" width="11.5703125" style="1" customWidth="1"/>
    <col min="2561" max="2561" width="12.85546875" style="1" customWidth="1"/>
    <col min="2562" max="2774" width="11.42578125" style="1"/>
    <col min="2775" max="2775" width="8.28515625" style="1" customWidth="1"/>
    <col min="2776" max="2776" width="10.28515625" style="1" customWidth="1"/>
    <col min="2777" max="2777" width="33.85546875" style="1" customWidth="1"/>
    <col min="2778" max="2780" width="11.42578125" style="1" customWidth="1"/>
    <col min="2781" max="2781" width="14.28515625" style="1" customWidth="1"/>
    <col min="2782" max="2785" width="11.42578125" style="1" customWidth="1"/>
    <col min="2786" max="2786" width="12.7109375" style="1" customWidth="1"/>
    <col min="2787" max="2787" width="11.42578125" style="1" customWidth="1"/>
    <col min="2788" max="2788" width="13.28515625" style="1" customWidth="1"/>
    <col min="2789" max="2789" width="12.140625" style="1" customWidth="1"/>
    <col min="2790" max="2798" width="11.42578125" style="1" customWidth="1"/>
    <col min="2799" max="2799" width="12.7109375" style="1" customWidth="1"/>
    <col min="2800" max="2800" width="11.42578125" style="1" customWidth="1"/>
    <col min="2801" max="2801" width="14" style="1" customWidth="1"/>
    <col min="2802" max="2814" width="11.42578125" style="1"/>
    <col min="2815" max="2815" width="6.7109375" style="1" bestFit="1" customWidth="1"/>
    <col min="2816" max="2816" width="11.5703125" style="1" customWidth="1"/>
    <col min="2817" max="2817" width="12.85546875" style="1" customWidth="1"/>
    <col min="2818" max="3030" width="11.42578125" style="1"/>
    <col min="3031" max="3031" width="8.28515625" style="1" customWidth="1"/>
    <col min="3032" max="3032" width="10.28515625" style="1" customWidth="1"/>
    <col min="3033" max="3033" width="33.85546875" style="1" customWidth="1"/>
    <col min="3034" max="3036" width="11.42578125" style="1" customWidth="1"/>
    <col min="3037" max="3037" width="14.28515625" style="1" customWidth="1"/>
    <col min="3038" max="3041" width="11.42578125" style="1" customWidth="1"/>
    <col min="3042" max="3042" width="12.7109375" style="1" customWidth="1"/>
    <col min="3043" max="3043" width="11.42578125" style="1" customWidth="1"/>
    <col min="3044" max="3044" width="13.28515625" style="1" customWidth="1"/>
    <col min="3045" max="3045" width="12.140625" style="1" customWidth="1"/>
    <col min="3046" max="3054" width="11.42578125" style="1" customWidth="1"/>
    <col min="3055" max="3055" width="12.7109375" style="1" customWidth="1"/>
    <col min="3056" max="3056" width="11.42578125" style="1" customWidth="1"/>
    <col min="3057" max="3057" width="14" style="1" customWidth="1"/>
    <col min="3058" max="3070" width="11.42578125" style="1"/>
    <col min="3071" max="3071" width="6.7109375" style="1" bestFit="1" customWidth="1"/>
    <col min="3072" max="3072" width="11.5703125" style="1" customWidth="1"/>
    <col min="3073" max="3073" width="12.85546875" style="1" customWidth="1"/>
    <col min="3074" max="3286" width="11.42578125" style="1"/>
    <col min="3287" max="3287" width="8.28515625" style="1" customWidth="1"/>
    <col min="3288" max="3288" width="10.28515625" style="1" customWidth="1"/>
    <col min="3289" max="3289" width="33.85546875" style="1" customWidth="1"/>
    <col min="3290" max="3292" width="11.42578125" style="1" customWidth="1"/>
    <col min="3293" max="3293" width="14.28515625" style="1" customWidth="1"/>
    <col min="3294" max="3297" width="11.42578125" style="1" customWidth="1"/>
    <col min="3298" max="3298" width="12.7109375" style="1" customWidth="1"/>
    <col min="3299" max="3299" width="11.42578125" style="1" customWidth="1"/>
    <col min="3300" max="3300" width="13.28515625" style="1" customWidth="1"/>
    <col min="3301" max="3301" width="12.140625" style="1" customWidth="1"/>
    <col min="3302" max="3310" width="11.42578125" style="1" customWidth="1"/>
    <col min="3311" max="3311" width="12.7109375" style="1" customWidth="1"/>
    <col min="3312" max="3312" width="11.42578125" style="1" customWidth="1"/>
    <col min="3313" max="3313" width="14" style="1" customWidth="1"/>
    <col min="3314" max="3326" width="11.42578125" style="1"/>
    <col min="3327" max="3327" width="6.7109375" style="1" bestFit="1" customWidth="1"/>
    <col min="3328" max="3328" width="11.5703125" style="1" customWidth="1"/>
    <col min="3329" max="3329" width="12.85546875" style="1" customWidth="1"/>
    <col min="3330" max="3542" width="11.42578125" style="1"/>
    <col min="3543" max="3543" width="8.28515625" style="1" customWidth="1"/>
    <col min="3544" max="3544" width="10.28515625" style="1" customWidth="1"/>
    <col min="3545" max="3545" width="33.85546875" style="1" customWidth="1"/>
    <col min="3546" max="3548" width="11.42578125" style="1" customWidth="1"/>
    <col min="3549" max="3549" width="14.28515625" style="1" customWidth="1"/>
    <col min="3550" max="3553" width="11.42578125" style="1" customWidth="1"/>
    <col min="3554" max="3554" width="12.7109375" style="1" customWidth="1"/>
    <col min="3555" max="3555" width="11.42578125" style="1" customWidth="1"/>
    <col min="3556" max="3556" width="13.28515625" style="1" customWidth="1"/>
    <col min="3557" max="3557" width="12.140625" style="1" customWidth="1"/>
    <col min="3558" max="3566" width="11.42578125" style="1" customWidth="1"/>
    <col min="3567" max="3567" width="12.7109375" style="1" customWidth="1"/>
    <col min="3568" max="3568" width="11.42578125" style="1" customWidth="1"/>
    <col min="3569" max="3569" width="14" style="1" customWidth="1"/>
    <col min="3570" max="3582" width="11.42578125" style="1"/>
    <col min="3583" max="3583" width="6.7109375" style="1" bestFit="1" customWidth="1"/>
    <col min="3584" max="3584" width="11.5703125" style="1" customWidth="1"/>
    <col min="3585" max="3585" width="12.85546875" style="1" customWidth="1"/>
    <col min="3586" max="3798" width="11.42578125" style="1"/>
    <col min="3799" max="3799" width="8.28515625" style="1" customWidth="1"/>
    <col min="3800" max="3800" width="10.28515625" style="1" customWidth="1"/>
    <col min="3801" max="3801" width="33.85546875" style="1" customWidth="1"/>
    <col min="3802" max="3804" width="11.42578125" style="1" customWidth="1"/>
    <col min="3805" max="3805" width="14.28515625" style="1" customWidth="1"/>
    <col min="3806" max="3809" width="11.42578125" style="1" customWidth="1"/>
    <col min="3810" max="3810" width="12.7109375" style="1" customWidth="1"/>
    <col min="3811" max="3811" width="11.42578125" style="1" customWidth="1"/>
    <col min="3812" max="3812" width="13.28515625" style="1" customWidth="1"/>
    <col min="3813" max="3813" width="12.140625" style="1" customWidth="1"/>
    <col min="3814" max="3822" width="11.42578125" style="1" customWidth="1"/>
    <col min="3823" max="3823" width="12.7109375" style="1" customWidth="1"/>
    <col min="3824" max="3824" width="11.42578125" style="1" customWidth="1"/>
    <col min="3825" max="3825" width="14" style="1" customWidth="1"/>
    <col min="3826" max="3838" width="11.42578125" style="1"/>
    <col min="3839" max="3839" width="6.7109375" style="1" bestFit="1" customWidth="1"/>
    <col min="3840" max="3840" width="11.5703125" style="1" customWidth="1"/>
    <col min="3841" max="3841" width="12.85546875" style="1" customWidth="1"/>
    <col min="3842" max="4054" width="11.42578125" style="1"/>
    <col min="4055" max="4055" width="8.28515625" style="1" customWidth="1"/>
    <col min="4056" max="4056" width="10.28515625" style="1" customWidth="1"/>
    <col min="4057" max="4057" width="33.85546875" style="1" customWidth="1"/>
    <col min="4058" max="4060" width="11.42578125" style="1" customWidth="1"/>
    <col min="4061" max="4061" width="14.28515625" style="1" customWidth="1"/>
    <col min="4062" max="4065" width="11.42578125" style="1" customWidth="1"/>
    <col min="4066" max="4066" width="12.7109375" style="1" customWidth="1"/>
    <col min="4067" max="4067" width="11.42578125" style="1" customWidth="1"/>
    <col min="4068" max="4068" width="13.28515625" style="1" customWidth="1"/>
    <col min="4069" max="4069" width="12.140625" style="1" customWidth="1"/>
    <col min="4070" max="4078" width="11.42578125" style="1" customWidth="1"/>
    <col min="4079" max="4079" width="12.7109375" style="1" customWidth="1"/>
    <col min="4080" max="4080" width="11.42578125" style="1" customWidth="1"/>
    <col min="4081" max="4081" width="14" style="1" customWidth="1"/>
    <col min="4082" max="4094" width="11.42578125" style="1"/>
    <col min="4095" max="4095" width="6.7109375" style="1" bestFit="1" customWidth="1"/>
    <col min="4096" max="4096" width="11.5703125" style="1" customWidth="1"/>
    <col min="4097" max="4097" width="12.85546875" style="1" customWidth="1"/>
    <col min="4098" max="4310" width="11.42578125" style="1"/>
    <col min="4311" max="4311" width="8.28515625" style="1" customWidth="1"/>
    <col min="4312" max="4312" width="10.28515625" style="1" customWidth="1"/>
    <col min="4313" max="4313" width="33.85546875" style="1" customWidth="1"/>
    <col min="4314" max="4316" width="11.42578125" style="1" customWidth="1"/>
    <col min="4317" max="4317" width="14.28515625" style="1" customWidth="1"/>
    <col min="4318" max="4321" width="11.42578125" style="1" customWidth="1"/>
    <col min="4322" max="4322" width="12.7109375" style="1" customWidth="1"/>
    <col min="4323" max="4323" width="11.42578125" style="1" customWidth="1"/>
    <col min="4324" max="4324" width="13.28515625" style="1" customWidth="1"/>
    <col min="4325" max="4325" width="12.140625" style="1" customWidth="1"/>
    <col min="4326" max="4334" width="11.42578125" style="1" customWidth="1"/>
    <col min="4335" max="4335" width="12.7109375" style="1" customWidth="1"/>
    <col min="4336" max="4336" width="11.42578125" style="1" customWidth="1"/>
    <col min="4337" max="4337" width="14" style="1" customWidth="1"/>
    <col min="4338" max="4350" width="11.42578125" style="1"/>
    <col min="4351" max="4351" width="6.7109375" style="1" bestFit="1" customWidth="1"/>
    <col min="4352" max="4352" width="11.5703125" style="1" customWidth="1"/>
    <col min="4353" max="4353" width="12.85546875" style="1" customWidth="1"/>
    <col min="4354" max="4566" width="11.42578125" style="1"/>
    <col min="4567" max="4567" width="8.28515625" style="1" customWidth="1"/>
    <col min="4568" max="4568" width="10.28515625" style="1" customWidth="1"/>
    <col min="4569" max="4569" width="33.85546875" style="1" customWidth="1"/>
    <col min="4570" max="4572" width="11.42578125" style="1" customWidth="1"/>
    <col min="4573" max="4573" width="14.28515625" style="1" customWidth="1"/>
    <col min="4574" max="4577" width="11.42578125" style="1" customWidth="1"/>
    <col min="4578" max="4578" width="12.7109375" style="1" customWidth="1"/>
    <col min="4579" max="4579" width="11.42578125" style="1" customWidth="1"/>
    <col min="4580" max="4580" width="13.28515625" style="1" customWidth="1"/>
    <col min="4581" max="4581" width="12.140625" style="1" customWidth="1"/>
    <col min="4582" max="4590" width="11.42578125" style="1" customWidth="1"/>
    <col min="4591" max="4591" width="12.7109375" style="1" customWidth="1"/>
    <col min="4592" max="4592" width="11.42578125" style="1" customWidth="1"/>
    <col min="4593" max="4593" width="14" style="1" customWidth="1"/>
    <col min="4594" max="4606" width="11.42578125" style="1"/>
    <col min="4607" max="4607" width="6.7109375" style="1" bestFit="1" customWidth="1"/>
    <col min="4608" max="4608" width="11.5703125" style="1" customWidth="1"/>
    <col min="4609" max="4609" width="12.85546875" style="1" customWidth="1"/>
    <col min="4610" max="4822" width="11.42578125" style="1"/>
    <col min="4823" max="4823" width="8.28515625" style="1" customWidth="1"/>
    <col min="4824" max="4824" width="10.28515625" style="1" customWidth="1"/>
    <col min="4825" max="4825" width="33.85546875" style="1" customWidth="1"/>
    <col min="4826" max="4828" width="11.42578125" style="1" customWidth="1"/>
    <col min="4829" max="4829" width="14.28515625" style="1" customWidth="1"/>
    <col min="4830" max="4833" width="11.42578125" style="1" customWidth="1"/>
    <col min="4834" max="4834" width="12.7109375" style="1" customWidth="1"/>
    <col min="4835" max="4835" width="11.42578125" style="1" customWidth="1"/>
    <col min="4836" max="4836" width="13.28515625" style="1" customWidth="1"/>
    <col min="4837" max="4837" width="12.140625" style="1" customWidth="1"/>
    <col min="4838" max="4846" width="11.42578125" style="1" customWidth="1"/>
    <col min="4847" max="4847" width="12.7109375" style="1" customWidth="1"/>
    <col min="4848" max="4848" width="11.42578125" style="1" customWidth="1"/>
    <col min="4849" max="4849" width="14" style="1" customWidth="1"/>
    <col min="4850" max="4862" width="11.42578125" style="1"/>
    <col min="4863" max="4863" width="6.7109375" style="1" bestFit="1" customWidth="1"/>
    <col min="4864" max="4864" width="11.5703125" style="1" customWidth="1"/>
    <col min="4865" max="4865" width="12.85546875" style="1" customWidth="1"/>
    <col min="4866" max="5078" width="11.42578125" style="1"/>
    <col min="5079" max="5079" width="8.28515625" style="1" customWidth="1"/>
    <col min="5080" max="5080" width="10.28515625" style="1" customWidth="1"/>
    <col min="5081" max="5081" width="33.85546875" style="1" customWidth="1"/>
    <col min="5082" max="5084" width="11.42578125" style="1" customWidth="1"/>
    <col min="5085" max="5085" width="14.28515625" style="1" customWidth="1"/>
    <col min="5086" max="5089" width="11.42578125" style="1" customWidth="1"/>
    <col min="5090" max="5090" width="12.7109375" style="1" customWidth="1"/>
    <col min="5091" max="5091" width="11.42578125" style="1" customWidth="1"/>
    <col min="5092" max="5092" width="13.28515625" style="1" customWidth="1"/>
    <col min="5093" max="5093" width="12.140625" style="1" customWidth="1"/>
    <col min="5094" max="5102" width="11.42578125" style="1" customWidth="1"/>
    <col min="5103" max="5103" width="12.7109375" style="1" customWidth="1"/>
    <col min="5104" max="5104" width="11.42578125" style="1" customWidth="1"/>
    <col min="5105" max="5105" width="14" style="1" customWidth="1"/>
    <col min="5106" max="5118" width="11.42578125" style="1"/>
    <col min="5119" max="5119" width="6.7109375" style="1" bestFit="1" customWidth="1"/>
    <col min="5120" max="5120" width="11.5703125" style="1" customWidth="1"/>
    <col min="5121" max="5121" width="12.85546875" style="1" customWidth="1"/>
    <col min="5122" max="5334" width="11.42578125" style="1"/>
    <col min="5335" max="5335" width="8.28515625" style="1" customWidth="1"/>
    <col min="5336" max="5336" width="10.28515625" style="1" customWidth="1"/>
    <col min="5337" max="5337" width="33.85546875" style="1" customWidth="1"/>
    <col min="5338" max="5340" width="11.42578125" style="1" customWidth="1"/>
    <col min="5341" max="5341" width="14.28515625" style="1" customWidth="1"/>
    <col min="5342" max="5345" width="11.42578125" style="1" customWidth="1"/>
    <col min="5346" max="5346" width="12.7109375" style="1" customWidth="1"/>
    <col min="5347" max="5347" width="11.42578125" style="1" customWidth="1"/>
    <col min="5348" max="5348" width="13.28515625" style="1" customWidth="1"/>
    <col min="5349" max="5349" width="12.140625" style="1" customWidth="1"/>
    <col min="5350" max="5358" width="11.42578125" style="1" customWidth="1"/>
    <col min="5359" max="5359" width="12.7109375" style="1" customWidth="1"/>
    <col min="5360" max="5360" width="11.42578125" style="1" customWidth="1"/>
    <col min="5361" max="5361" width="14" style="1" customWidth="1"/>
    <col min="5362" max="5374" width="11.42578125" style="1"/>
    <col min="5375" max="5375" width="6.7109375" style="1" bestFit="1" customWidth="1"/>
    <col min="5376" max="5376" width="11.5703125" style="1" customWidth="1"/>
    <col min="5377" max="5377" width="12.85546875" style="1" customWidth="1"/>
    <col min="5378" max="5590" width="11.42578125" style="1"/>
    <col min="5591" max="5591" width="8.28515625" style="1" customWidth="1"/>
    <col min="5592" max="5592" width="10.28515625" style="1" customWidth="1"/>
    <col min="5593" max="5593" width="33.85546875" style="1" customWidth="1"/>
    <col min="5594" max="5596" width="11.42578125" style="1" customWidth="1"/>
    <col min="5597" max="5597" width="14.28515625" style="1" customWidth="1"/>
    <col min="5598" max="5601" width="11.42578125" style="1" customWidth="1"/>
    <col min="5602" max="5602" width="12.7109375" style="1" customWidth="1"/>
    <col min="5603" max="5603" width="11.42578125" style="1" customWidth="1"/>
    <col min="5604" max="5604" width="13.28515625" style="1" customWidth="1"/>
    <col min="5605" max="5605" width="12.140625" style="1" customWidth="1"/>
    <col min="5606" max="5614" width="11.42578125" style="1" customWidth="1"/>
    <col min="5615" max="5615" width="12.7109375" style="1" customWidth="1"/>
    <col min="5616" max="5616" width="11.42578125" style="1" customWidth="1"/>
    <col min="5617" max="5617" width="14" style="1" customWidth="1"/>
    <col min="5618" max="5630" width="11.42578125" style="1"/>
    <col min="5631" max="5631" width="6.7109375" style="1" bestFit="1" customWidth="1"/>
    <col min="5632" max="5632" width="11.5703125" style="1" customWidth="1"/>
    <col min="5633" max="5633" width="12.85546875" style="1" customWidth="1"/>
    <col min="5634" max="5846" width="11.42578125" style="1"/>
    <col min="5847" max="5847" width="8.28515625" style="1" customWidth="1"/>
    <col min="5848" max="5848" width="10.28515625" style="1" customWidth="1"/>
    <col min="5849" max="5849" width="33.85546875" style="1" customWidth="1"/>
    <col min="5850" max="5852" width="11.42578125" style="1" customWidth="1"/>
    <col min="5853" max="5853" width="14.28515625" style="1" customWidth="1"/>
    <col min="5854" max="5857" width="11.42578125" style="1" customWidth="1"/>
    <col min="5858" max="5858" width="12.7109375" style="1" customWidth="1"/>
    <col min="5859" max="5859" width="11.42578125" style="1" customWidth="1"/>
    <col min="5860" max="5860" width="13.28515625" style="1" customWidth="1"/>
    <col min="5861" max="5861" width="12.140625" style="1" customWidth="1"/>
    <col min="5862" max="5870" width="11.42578125" style="1" customWidth="1"/>
    <col min="5871" max="5871" width="12.7109375" style="1" customWidth="1"/>
    <col min="5872" max="5872" width="11.42578125" style="1" customWidth="1"/>
    <col min="5873" max="5873" width="14" style="1" customWidth="1"/>
    <col min="5874" max="5886" width="11.42578125" style="1"/>
    <col min="5887" max="5887" width="6.7109375" style="1" bestFit="1" customWidth="1"/>
    <col min="5888" max="5888" width="11.5703125" style="1" customWidth="1"/>
    <col min="5889" max="5889" width="12.85546875" style="1" customWidth="1"/>
    <col min="5890" max="6102" width="11.42578125" style="1"/>
    <col min="6103" max="6103" width="8.28515625" style="1" customWidth="1"/>
    <col min="6104" max="6104" width="10.28515625" style="1" customWidth="1"/>
    <col min="6105" max="6105" width="33.85546875" style="1" customWidth="1"/>
    <col min="6106" max="6108" width="11.42578125" style="1" customWidth="1"/>
    <col min="6109" max="6109" width="14.28515625" style="1" customWidth="1"/>
    <col min="6110" max="6113" width="11.42578125" style="1" customWidth="1"/>
    <col min="6114" max="6114" width="12.7109375" style="1" customWidth="1"/>
    <col min="6115" max="6115" width="11.42578125" style="1" customWidth="1"/>
    <col min="6116" max="6116" width="13.28515625" style="1" customWidth="1"/>
    <col min="6117" max="6117" width="12.140625" style="1" customWidth="1"/>
    <col min="6118" max="6126" width="11.42578125" style="1" customWidth="1"/>
    <col min="6127" max="6127" width="12.7109375" style="1" customWidth="1"/>
    <col min="6128" max="6128" width="11.42578125" style="1" customWidth="1"/>
    <col min="6129" max="6129" width="14" style="1" customWidth="1"/>
    <col min="6130" max="6142" width="11.42578125" style="1"/>
    <col min="6143" max="6143" width="6.7109375" style="1" bestFit="1" customWidth="1"/>
    <col min="6144" max="6144" width="11.5703125" style="1" customWidth="1"/>
    <col min="6145" max="6145" width="12.85546875" style="1" customWidth="1"/>
    <col min="6146" max="6358" width="11.42578125" style="1"/>
    <col min="6359" max="6359" width="8.28515625" style="1" customWidth="1"/>
    <col min="6360" max="6360" width="10.28515625" style="1" customWidth="1"/>
    <col min="6361" max="6361" width="33.85546875" style="1" customWidth="1"/>
    <col min="6362" max="6364" width="11.42578125" style="1" customWidth="1"/>
    <col min="6365" max="6365" width="14.28515625" style="1" customWidth="1"/>
    <col min="6366" max="6369" width="11.42578125" style="1" customWidth="1"/>
    <col min="6370" max="6370" width="12.7109375" style="1" customWidth="1"/>
    <col min="6371" max="6371" width="11.42578125" style="1" customWidth="1"/>
    <col min="6372" max="6372" width="13.28515625" style="1" customWidth="1"/>
    <col min="6373" max="6373" width="12.140625" style="1" customWidth="1"/>
    <col min="6374" max="6382" width="11.42578125" style="1" customWidth="1"/>
    <col min="6383" max="6383" width="12.7109375" style="1" customWidth="1"/>
    <col min="6384" max="6384" width="11.42578125" style="1" customWidth="1"/>
    <col min="6385" max="6385" width="14" style="1" customWidth="1"/>
    <col min="6386" max="6398" width="11.42578125" style="1"/>
    <col min="6399" max="6399" width="6.7109375" style="1" bestFit="1" customWidth="1"/>
    <col min="6400" max="6400" width="11.5703125" style="1" customWidth="1"/>
    <col min="6401" max="6401" width="12.85546875" style="1" customWidth="1"/>
    <col min="6402" max="6614" width="11.42578125" style="1"/>
    <col min="6615" max="6615" width="8.28515625" style="1" customWidth="1"/>
    <col min="6616" max="6616" width="10.28515625" style="1" customWidth="1"/>
    <col min="6617" max="6617" width="33.85546875" style="1" customWidth="1"/>
    <col min="6618" max="6620" width="11.42578125" style="1" customWidth="1"/>
    <col min="6621" max="6621" width="14.28515625" style="1" customWidth="1"/>
    <col min="6622" max="6625" width="11.42578125" style="1" customWidth="1"/>
    <col min="6626" max="6626" width="12.7109375" style="1" customWidth="1"/>
    <col min="6627" max="6627" width="11.42578125" style="1" customWidth="1"/>
    <col min="6628" max="6628" width="13.28515625" style="1" customWidth="1"/>
    <col min="6629" max="6629" width="12.140625" style="1" customWidth="1"/>
    <col min="6630" max="6638" width="11.42578125" style="1" customWidth="1"/>
    <col min="6639" max="6639" width="12.7109375" style="1" customWidth="1"/>
    <col min="6640" max="6640" width="11.42578125" style="1" customWidth="1"/>
    <col min="6641" max="6641" width="14" style="1" customWidth="1"/>
    <col min="6642" max="6654" width="11.42578125" style="1"/>
    <col min="6655" max="6655" width="6.7109375" style="1" bestFit="1" customWidth="1"/>
    <col min="6656" max="6656" width="11.5703125" style="1" customWidth="1"/>
    <col min="6657" max="6657" width="12.85546875" style="1" customWidth="1"/>
    <col min="6658" max="6870" width="11.42578125" style="1"/>
    <col min="6871" max="6871" width="8.28515625" style="1" customWidth="1"/>
    <col min="6872" max="6872" width="10.28515625" style="1" customWidth="1"/>
    <col min="6873" max="6873" width="33.85546875" style="1" customWidth="1"/>
    <col min="6874" max="6876" width="11.42578125" style="1" customWidth="1"/>
    <col min="6877" max="6877" width="14.28515625" style="1" customWidth="1"/>
    <col min="6878" max="6881" width="11.42578125" style="1" customWidth="1"/>
    <col min="6882" max="6882" width="12.7109375" style="1" customWidth="1"/>
    <col min="6883" max="6883" width="11.42578125" style="1" customWidth="1"/>
    <col min="6884" max="6884" width="13.28515625" style="1" customWidth="1"/>
    <col min="6885" max="6885" width="12.140625" style="1" customWidth="1"/>
    <col min="6886" max="6894" width="11.42578125" style="1" customWidth="1"/>
    <col min="6895" max="6895" width="12.7109375" style="1" customWidth="1"/>
    <col min="6896" max="6896" width="11.42578125" style="1" customWidth="1"/>
    <col min="6897" max="6897" width="14" style="1" customWidth="1"/>
    <col min="6898" max="6910" width="11.42578125" style="1"/>
    <col min="6911" max="6911" width="6.7109375" style="1" bestFit="1" customWidth="1"/>
    <col min="6912" max="6912" width="11.5703125" style="1" customWidth="1"/>
    <col min="6913" max="6913" width="12.85546875" style="1" customWidth="1"/>
    <col min="6914" max="7126" width="11.42578125" style="1"/>
    <col min="7127" max="7127" width="8.28515625" style="1" customWidth="1"/>
    <col min="7128" max="7128" width="10.28515625" style="1" customWidth="1"/>
    <col min="7129" max="7129" width="33.85546875" style="1" customWidth="1"/>
    <col min="7130" max="7132" width="11.42578125" style="1" customWidth="1"/>
    <col min="7133" max="7133" width="14.28515625" style="1" customWidth="1"/>
    <col min="7134" max="7137" width="11.42578125" style="1" customWidth="1"/>
    <col min="7138" max="7138" width="12.7109375" style="1" customWidth="1"/>
    <col min="7139" max="7139" width="11.42578125" style="1" customWidth="1"/>
    <col min="7140" max="7140" width="13.28515625" style="1" customWidth="1"/>
    <col min="7141" max="7141" width="12.140625" style="1" customWidth="1"/>
    <col min="7142" max="7150" width="11.42578125" style="1" customWidth="1"/>
    <col min="7151" max="7151" width="12.7109375" style="1" customWidth="1"/>
    <col min="7152" max="7152" width="11.42578125" style="1" customWidth="1"/>
    <col min="7153" max="7153" width="14" style="1" customWidth="1"/>
    <col min="7154" max="7166" width="11.42578125" style="1"/>
    <col min="7167" max="7167" width="6.7109375" style="1" bestFit="1" customWidth="1"/>
    <col min="7168" max="7168" width="11.5703125" style="1" customWidth="1"/>
    <col min="7169" max="7169" width="12.85546875" style="1" customWidth="1"/>
    <col min="7170" max="7382" width="11.42578125" style="1"/>
    <col min="7383" max="7383" width="8.28515625" style="1" customWidth="1"/>
    <col min="7384" max="7384" width="10.28515625" style="1" customWidth="1"/>
    <col min="7385" max="7385" width="33.85546875" style="1" customWidth="1"/>
    <col min="7386" max="7388" width="11.42578125" style="1" customWidth="1"/>
    <col min="7389" max="7389" width="14.28515625" style="1" customWidth="1"/>
    <col min="7390" max="7393" width="11.42578125" style="1" customWidth="1"/>
    <col min="7394" max="7394" width="12.7109375" style="1" customWidth="1"/>
    <col min="7395" max="7395" width="11.42578125" style="1" customWidth="1"/>
    <col min="7396" max="7396" width="13.28515625" style="1" customWidth="1"/>
    <col min="7397" max="7397" width="12.140625" style="1" customWidth="1"/>
    <col min="7398" max="7406" width="11.42578125" style="1" customWidth="1"/>
    <col min="7407" max="7407" width="12.7109375" style="1" customWidth="1"/>
    <col min="7408" max="7408" width="11.42578125" style="1" customWidth="1"/>
    <col min="7409" max="7409" width="14" style="1" customWidth="1"/>
    <col min="7410" max="7422" width="11.42578125" style="1"/>
    <col min="7423" max="7423" width="6.7109375" style="1" bestFit="1" customWidth="1"/>
    <col min="7424" max="7424" width="11.5703125" style="1" customWidth="1"/>
    <col min="7425" max="7425" width="12.85546875" style="1" customWidth="1"/>
    <col min="7426" max="7638" width="11.42578125" style="1"/>
    <col min="7639" max="7639" width="8.28515625" style="1" customWidth="1"/>
    <col min="7640" max="7640" width="10.28515625" style="1" customWidth="1"/>
    <col min="7641" max="7641" width="33.85546875" style="1" customWidth="1"/>
    <col min="7642" max="7644" width="11.42578125" style="1" customWidth="1"/>
    <col min="7645" max="7645" width="14.28515625" style="1" customWidth="1"/>
    <col min="7646" max="7649" width="11.42578125" style="1" customWidth="1"/>
    <col min="7650" max="7650" width="12.7109375" style="1" customWidth="1"/>
    <col min="7651" max="7651" width="11.42578125" style="1" customWidth="1"/>
    <col min="7652" max="7652" width="13.28515625" style="1" customWidth="1"/>
    <col min="7653" max="7653" width="12.140625" style="1" customWidth="1"/>
    <col min="7654" max="7662" width="11.42578125" style="1" customWidth="1"/>
    <col min="7663" max="7663" width="12.7109375" style="1" customWidth="1"/>
    <col min="7664" max="7664" width="11.42578125" style="1" customWidth="1"/>
    <col min="7665" max="7665" width="14" style="1" customWidth="1"/>
    <col min="7666" max="7678" width="11.42578125" style="1"/>
    <col min="7679" max="7679" width="6.7109375" style="1" bestFit="1" customWidth="1"/>
    <col min="7680" max="7680" width="11.5703125" style="1" customWidth="1"/>
    <col min="7681" max="7681" width="12.85546875" style="1" customWidth="1"/>
    <col min="7682" max="7894" width="11.42578125" style="1"/>
    <col min="7895" max="7895" width="8.28515625" style="1" customWidth="1"/>
    <col min="7896" max="7896" width="10.28515625" style="1" customWidth="1"/>
    <col min="7897" max="7897" width="33.85546875" style="1" customWidth="1"/>
    <col min="7898" max="7900" width="11.42578125" style="1" customWidth="1"/>
    <col min="7901" max="7901" width="14.28515625" style="1" customWidth="1"/>
    <col min="7902" max="7905" width="11.42578125" style="1" customWidth="1"/>
    <col min="7906" max="7906" width="12.7109375" style="1" customWidth="1"/>
    <col min="7907" max="7907" width="11.42578125" style="1" customWidth="1"/>
    <col min="7908" max="7908" width="13.28515625" style="1" customWidth="1"/>
    <col min="7909" max="7909" width="12.140625" style="1" customWidth="1"/>
    <col min="7910" max="7918" width="11.42578125" style="1" customWidth="1"/>
    <col min="7919" max="7919" width="12.7109375" style="1" customWidth="1"/>
    <col min="7920" max="7920" width="11.42578125" style="1" customWidth="1"/>
    <col min="7921" max="7921" width="14" style="1" customWidth="1"/>
    <col min="7922" max="7934" width="11.42578125" style="1"/>
    <col min="7935" max="7935" width="6.7109375" style="1" bestFit="1" customWidth="1"/>
    <col min="7936" max="7936" width="11.5703125" style="1" customWidth="1"/>
    <col min="7937" max="7937" width="12.85546875" style="1" customWidth="1"/>
    <col min="7938" max="8150" width="11.42578125" style="1"/>
    <col min="8151" max="8151" width="8.28515625" style="1" customWidth="1"/>
    <col min="8152" max="8152" width="10.28515625" style="1" customWidth="1"/>
    <col min="8153" max="8153" width="33.85546875" style="1" customWidth="1"/>
    <col min="8154" max="8156" width="11.42578125" style="1" customWidth="1"/>
    <col min="8157" max="8157" width="14.28515625" style="1" customWidth="1"/>
    <col min="8158" max="8161" width="11.42578125" style="1" customWidth="1"/>
    <col min="8162" max="8162" width="12.7109375" style="1" customWidth="1"/>
    <col min="8163" max="8163" width="11.42578125" style="1" customWidth="1"/>
    <col min="8164" max="8164" width="13.28515625" style="1" customWidth="1"/>
    <col min="8165" max="8165" width="12.140625" style="1" customWidth="1"/>
    <col min="8166" max="8174" width="11.42578125" style="1" customWidth="1"/>
    <col min="8175" max="8175" width="12.7109375" style="1" customWidth="1"/>
    <col min="8176" max="8176" width="11.42578125" style="1" customWidth="1"/>
    <col min="8177" max="8177" width="14" style="1" customWidth="1"/>
    <col min="8178" max="8190" width="11.42578125" style="1"/>
    <col min="8191" max="8191" width="6.7109375" style="1" bestFit="1" customWidth="1"/>
    <col min="8192" max="8192" width="11.5703125" style="1" customWidth="1"/>
    <col min="8193" max="8193" width="12.85546875" style="1" customWidth="1"/>
    <col min="8194" max="8406" width="11.42578125" style="1"/>
    <col min="8407" max="8407" width="8.28515625" style="1" customWidth="1"/>
    <col min="8408" max="8408" width="10.28515625" style="1" customWidth="1"/>
    <col min="8409" max="8409" width="33.85546875" style="1" customWidth="1"/>
    <col min="8410" max="8412" width="11.42578125" style="1" customWidth="1"/>
    <col min="8413" max="8413" width="14.28515625" style="1" customWidth="1"/>
    <col min="8414" max="8417" width="11.42578125" style="1" customWidth="1"/>
    <col min="8418" max="8418" width="12.7109375" style="1" customWidth="1"/>
    <col min="8419" max="8419" width="11.42578125" style="1" customWidth="1"/>
    <col min="8420" max="8420" width="13.28515625" style="1" customWidth="1"/>
    <col min="8421" max="8421" width="12.140625" style="1" customWidth="1"/>
    <col min="8422" max="8430" width="11.42578125" style="1" customWidth="1"/>
    <col min="8431" max="8431" width="12.7109375" style="1" customWidth="1"/>
    <col min="8432" max="8432" width="11.42578125" style="1" customWidth="1"/>
    <col min="8433" max="8433" width="14" style="1" customWidth="1"/>
    <col min="8434" max="8446" width="11.42578125" style="1"/>
    <col min="8447" max="8447" width="6.7109375" style="1" bestFit="1" customWidth="1"/>
    <col min="8448" max="8448" width="11.5703125" style="1" customWidth="1"/>
    <col min="8449" max="8449" width="12.85546875" style="1" customWidth="1"/>
    <col min="8450" max="8662" width="11.42578125" style="1"/>
    <col min="8663" max="8663" width="8.28515625" style="1" customWidth="1"/>
    <col min="8664" max="8664" width="10.28515625" style="1" customWidth="1"/>
    <col min="8665" max="8665" width="33.85546875" style="1" customWidth="1"/>
    <col min="8666" max="8668" width="11.42578125" style="1" customWidth="1"/>
    <col min="8669" max="8669" width="14.28515625" style="1" customWidth="1"/>
    <col min="8670" max="8673" width="11.42578125" style="1" customWidth="1"/>
    <col min="8674" max="8674" width="12.7109375" style="1" customWidth="1"/>
    <col min="8675" max="8675" width="11.42578125" style="1" customWidth="1"/>
    <col min="8676" max="8676" width="13.28515625" style="1" customWidth="1"/>
    <col min="8677" max="8677" width="12.140625" style="1" customWidth="1"/>
    <col min="8678" max="8686" width="11.42578125" style="1" customWidth="1"/>
    <col min="8687" max="8687" width="12.7109375" style="1" customWidth="1"/>
    <col min="8688" max="8688" width="11.42578125" style="1" customWidth="1"/>
    <col min="8689" max="8689" width="14" style="1" customWidth="1"/>
    <col min="8690" max="8702" width="11.42578125" style="1"/>
    <col min="8703" max="8703" width="6.7109375" style="1" bestFit="1" customWidth="1"/>
    <col min="8704" max="8704" width="11.5703125" style="1" customWidth="1"/>
    <col min="8705" max="8705" width="12.85546875" style="1" customWidth="1"/>
    <col min="8706" max="8918" width="11.42578125" style="1"/>
    <col min="8919" max="8919" width="8.28515625" style="1" customWidth="1"/>
    <col min="8920" max="8920" width="10.28515625" style="1" customWidth="1"/>
    <col min="8921" max="8921" width="33.85546875" style="1" customWidth="1"/>
    <col min="8922" max="8924" width="11.42578125" style="1" customWidth="1"/>
    <col min="8925" max="8925" width="14.28515625" style="1" customWidth="1"/>
    <col min="8926" max="8929" width="11.42578125" style="1" customWidth="1"/>
    <col min="8930" max="8930" width="12.7109375" style="1" customWidth="1"/>
    <col min="8931" max="8931" width="11.42578125" style="1" customWidth="1"/>
    <col min="8932" max="8932" width="13.28515625" style="1" customWidth="1"/>
    <col min="8933" max="8933" width="12.140625" style="1" customWidth="1"/>
    <col min="8934" max="8942" width="11.42578125" style="1" customWidth="1"/>
    <col min="8943" max="8943" width="12.7109375" style="1" customWidth="1"/>
    <col min="8944" max="8944" width="11.42578125" style="1" customWidth="1"/>
    <col min="8945" max="8945" width="14" style="1" customWidth="1"/>
    <col min="8946" max="8958" width="11.42578125" style="1"/>
    <col min="8959" max="8959" width="6.7109375" style="1" bestFit="1" customWidth="1"/>
    <col min="8960" max="8960" width="11.5703125" style="1" customWidth="1"/>
    <col min="8961" max="8961" width="12.85546875" style="1" customWidth="1"/>
    <col min="8962" max="9174" width="11.42578125" style="1"/>
    <col min="9175" max="9175" width="8.28515625" style="1" customWidth="1"/>
    <col min="9176" max="9176" width="10.28515625" style="1" customWidth="1"/>
    <col min="9177" max="9177" width="33.85546875" style="1" customWidth="1"/>
    <col min="9178" max="9180" width="11.42578125" style="1" customWidth="1"/>
    <col min="9181" max="9181" width="14.28515625" style="1" customWidth="1"/>
    <col min="9182" max="9185" width="11.42578125" style="1" customWidth="1"/>
    <col min="9186" max="9186" width="12.7109375" style="1" customWidth="1"/>
    <col min="9187" max="9187" width="11.42578125" style="1" customWidth="1"/>
    <col min="9188" max="9188" width="13.28515625" style="1" customWidth="1"/>
    <col min="9189" max="9189" width="12.140625" style="1" customWidth="1"/>
    <col min="9190" max="9198" width="11.42578125" style="1" customWidth="1"/>
    <col min="9199" max="9199" width="12.7109375" style="1" customWidth="1"/>
    <col min="9200" max="9200" width="11.42578125" style="1" customWidth="1"/>
    <col min="9201" max="9201" width="14" style="1" customWidth="1"/>
    <col min="9202" max="9214" width="11.42578125" style="1"/>
    <col min="9215" max="9215" width="6.7109375" style="1" bestFit="1" customWidth="1"/>
    <col min="9216" max="9216" width="11.5703125" style="1" customWidth="1"/>
    <col min="9217" max="9217" width="12.85546875" style="1" customWidth="1"/>
    <col min="9218" max="9430" width="11.42578125" style="1"/>
    <col min="9431" max="9431" width="8.28515625" style="1" customWidth="1"/>
    <col min="9432" max="9432" width="10.28515625" style="1" customWidth="1"/>
    <col min="9433" max="9433" width="33.85546875" style="1" customWidth="1"/>
    <col min="9434" max="9436" width="11.42578125" style="1" customWidth="1"/>
    <col min="9437" max="9437" width="14.28515625" style="1" customWidth="1"/>
    <col min="9438" max="9441" width="11.42578125" style="1" customWidth="1"/>
    <col min="9442" max="9442" width="12.7109375" style="1" customWidth="1"/>
    <col min="9443" max="9443" width="11.42578125" style="1" customWidth="1"/>
    <col min="9444" max="9444" width="13.28515625" style="1" customWidth="1"/>
    <col min="9445" max="9445" width="12.140625" style="1" customWidth="1"/>
    <col min="9446" max="9454" width="11.42578125" style="1" customWidth="1"/>
    <col min="9455" max="9455" width="12.7109375" style="1" customWidth="1"/>
    <col min="9456" max="9456" width="11.42578125" style="1" customWidth="1"/>
    <col min="9457" max="9457" width="14" style="1" customWidth="1"/>
    <col min="9458" max="9470" width="11.42578125" style="1"/>
    <col min="9471" max="9471" width="6.7109375" style="1" bestFit="1" customWidth="1"/>
    <col min="9472" max="9472" width="11.5703125" style="1" customWidth="1"/>
    <col min="9473" max="9473" width="12.85546875" style="1" customWidth="1"/>
    <col min="9474" max="9686" width="11.42578125" style="1"/>
    <col min="9687" max="9687" width="8.28515625" style="1" customWidth="1"/>
    <col min="9688" max="9688" width="10.28515625" style="1" customWidth="1"/>
    <col min="9689" max="9689" width="33.85546875" style="1" customWidth="1"/>
    <col min="9690" max="9692" width="11.42578125" style="1" customWidth="1"/>
    <col min="9693" max="9693" width="14.28515625" style="1" customWidth="1"/>
    <col min="9694" max="9697" width="11.42578125" style="1" customWidth="1"/>
    <col min="9698" max="9698" width="12.7109375" style="1" customWidth="1"/>
    <col min="9699" max="9699" width="11.42578125" style="1" customWidth="1"/>
    <col min="9700" max="9700" width="13.28515625" style="1" customWidth="1"/>
    <col min="9701" max="9701" width="12.140625" style="1" customWidth="1"/>
    <col min="9702" max="9710" width="11.42578125" style="1" customWidth="1"/>
    <col min="9711" max="9711" width="12.7109375" style="1" customWidth="1"/>
    <col min="9712" max="9712" width="11.42578125" style="1" customWidth="1"/>
    <col min="9713" max="9713" width="14" style="1" customWidth="1"/>
    <col min="9714" max="9726" width="11.42578125" style="1"/>
    <col min="9727" max="9727" width="6.7109375" style="1" bestFit="1" customWidth="1"/>
    <col min="9728" max="9728" width="11.5703125" style="1" customWidth="1"/>
    <col min="9729" max="9729" width="12.85546875" style="1" customWidth="1"/>
    <col min="9730" max="9942" width="11.42578125" style="1"/>
    <col min="9943" max="9943" width="8.28515625" style="1" customWidth="1"/>
    <col min="9944" max="9944" width="10.28515625" style="1" customWidth="1"/>
    <col min="9945" max="9945" width="33.85546875" style="1" customWidth="1"/>
    <col min="9946" max="9948" width="11.42578125" style="1" customWidth="1"/>
    <col min="9949" max="9949" width="14.28515625" style="1" customWidth="1"/>
    <col min="9950" max="9953" width="11.42578125" style="1" customWidth="1"/>
    <col min="9954" max="9954" width="12.7109375" style="1" customWidth="1"/>
    <col min="9955" max="9955" width="11.42578125" style="1" customWidth="1"/>
    <col min="9956" max="9956" width="13.28515625" style="1" customWidth="1"/>
    <col min="9957" max="9957" width="12.140625" style="1" customWidth="1"/>
    <col min="9958" max="9966" width="11.42578125" style="1" customWidth="1"/>
    <col min="9967" max="9967" width="12.7109375" style="1" customWidth="1"/>
    <col min="9968" max="9968" width="11.42578125" style="1" customWidth="1"/>
    <col min="9969" max="9969" width="14" style="1" customWidth="1"/>
    <col min="9970" max="9982" width="11.42578125" style="1"/>
    <col min="9983" max="9983" width="6.7109375" style="1" bestFit="1" customWidth="1"/>
    <col min="9984" max="9984" width="11.5703125" style="1" customWidth="1"/>
    <col min="9985" max="9985" width="12.85546875" style="1" customWidth="1"/>
    <col min="9986" max="10198" width="11.42578125" style="1"/>
    <col min="10199" max="10199" width="8.28515625" style="1" customWidth="1"/>
    <col min="10200" max="10200" width="10.28515625" style="1" customWidth="1"/>
    <col min="10201" max="10201" width="33.85546875" style="1" customWidth="1"/>
    <col min="10202" max="10204" width="11.42578125" style="1" customWidth="1"/>
    <col min="10205" max="10205" width="14.28515625" style="1" customWidth="1"/>
    <col min="10206" max="10209" width="11.42578125" style="1" customWidth="1"/>
    <col min="10210" max="10210" width="12.7109375" style="1" customWidth="1"/>
    <col min="10211" max="10211" width="11.42578125" style="1" customWidth="1"/>
    <col min="10212" max="10212" width="13.28515625" style="1" customWidth="1"/>
    <col min="10213" max="10213" width="12.140625" style="1" customWidth="1"/>
    <col min="10214" max="10222" width="11.42578125" style="1" customWidth="1"/>
    <col min="10223" max="10223" width="12.7109375" style="1" customWidth="1"/>
    <col min="10224" max="10224" width="11.42578125" style="1" customWidth="1"/>
    <col min="10225" max="10225" width="14" style="1" customWidth="1"/>
    <col min="10226" max="10238" width="11.42578125" style="1"/>
    <col min="10239" max="10239" width="6.7109375" style="1" bestFit="1" customWidth="1"/>
    <col min="10240" max="10240" width="11.5703125" style="1" customWidth="1"/>
    <col min="10241" max="10241" width="12.85546875" style="1" customWidth="1"/>
    <col min="10242" max="10454" width="11.42578125" style="1"/>
    <col min="10455" max="10455" width="8.28515625" style="1" customWidth="1"/>
    <col min="10456" max="10456" width="10.28515625" style="1" customWidth="1"/>
    <col min="10457" max="10457" width="33.85546875" style="1" customWidth="1"/>
    <col min="10458" max="10460" width="11.42578125" style="1" customWidth="1"/>
    <col min="10461" max="10461" width="14.28515625" style="1" customWidth="1"/>
    <col min="10462" max="10465" width="11.42578125" style="1" customWidth="1"/>
    <col min="10466" max="10466" width="12.7109375" style="1" customWidth="1"/>
    <col min="10467" max="10467" width="11.42578125" style="1" customWidth="1"/>
    <col min="10468" max="10468" width="13.28515625" style="1" customWidth="1"/>
    <col min="10469" max="10469" width="12.140625" style="1" customWidth="1"/>
    <col min="10470" max="10478" width="11.42578125" style="1" customWidth="1"/>
    <col min="10479" max="10479" width="12.7109375" style="1" customWidth="1"/>
    <col min="10480" max="10480" width="11.42578125" style="1" customWidth="1"/>
    <col min="10481" max="10481" width="14" style="1" customWidth="1"/>
    <col min="10482" max="10494" width="11.42578125" style="1"/>
    <col min="10495" max="10495" width="6.7109375" style="1" bestFit="1" customWidth="1"/>
    <col min="10496" max="10496" width="11.5703125" style="1" customWidth="1"/>
    <col min="10497" max="10497" width="12.85546875" style="1" customWidth="1"/>
    <col min="10498" max="10710" width="11.42578125" style="1"/>
    <col min="10711" max="10711" width="8.28515625" style="1" customWidth="1"/>
    <col min="10712" max="10712" width="10.28515625" style="1" customWidth="1"/>
    <col min="10713" max="10713" width="33.85546875" style="1" customWidth="1"/>
    <col min="10714" max="10716" width="11.42578125" style="1" customWidth="1"/>
    <col min="10717" max="10717" width="14.28515625" style="1" customWidth="1"/>
    <col min="10718" max="10721" width="11.42578125" style="1" customWidth="1"/>
    <col min="10722" max="10722" width="12.7109375" style="1" customWidth="1"/>
    <col min="10723" max="10723" width="11.42578125" style="1" customWidth="1"/>
    <col min="10724" max="10724" width="13.28515625" style="1" customWidth="1"/>
    <col min="10725" max="10725" width="12.140625" style="1" customWidth="1"/>
    <col min="10726" max="10734" width="11.42578125" style="1" customWidth="1"/>
    <col min="10735" max="10735" width="12.7109375" style="1" customWidth="1"/>
    <col min="10736" max="10736" width="11.42578125" style="1" customWidth="1"/>
    <col min="10737" max="10737" width="14" style="1" customWidth="1"/>
    <col min="10738" max="10750" width="11.42578125" style="1"/>
    <col min="10751" max="10751" width="6.7109375" style="1" bestFit="1" customWidth="1"/>
    <col min="10752" max="10752" width="11.5703125" style="1" customWidth="1"/>
    <col min="10753" max="10753" width="12.85546875" style="1" customWidth="1"/>
    <col min="10754" max="10966" width="11.42578125" style="1"/>
    <col min="10967" max="10967" width="8.28515625" style="1" customWidth="1"/>
    <col min="10968" max="10968" width="10.28515625" style="1" customWidth="1"/>
    <col min="10969" max="10969" width="33.85546875" style="1" customWidth="1"/>
    <col min="10970" max="10972" width="11.42578125" style="1" customWidth="1"/>
    <col min="10973" max="10973" width="14.28515625" style="1" customWidth="1"/>
    <col min="10974" max="10977" width="11.42578125" style="1" customWidth="1"/>
    <col min="10978" max="10978" width="12.7109375" style="1" customWidth="1"/>
    <col min="10979" max="10979" width="11.42578125" style="1" customWidth="1"/>
    <col min="10980" max="10980" width="13.28515625" style="1" customWidth="1"/>
    <col min="10981" max="10981" width="12.140625" style="1" customWidth="1"/>
    <col min="10982" max="10990" width="11.42578125" style="1" customWidth="1"/>
    <col min="10991" max="10991" width="12.7109375" style="1" customWidth="1"/>
    <col min="10992" max="10992" width="11.42578125" style="1" customWidth="1"/>
    <col min="10993" max="10993" width="14" style="1" customWidth="1"/>
    <col min="10994" max="11006" width="11.42578125" style="1"/>
    <col min="11007" max="11007" width="6.7109375" style="1" bestFit="1" customWidth="1"/>
    <col min="11008" max="11008" width="11.5703125" style="1" customWidth="1"/>
    <col min="11009" max="11009" width="12.85546875" style="1" customWidth="1"/>
    <col min="11010" max="11222" width="11.42578125" style="1"/>
    <col min="11223" max="11223" width="8.28515625" style="1" customWidth="1"/>
    <col min="11224" max="11224" width="10.28515625" style="1" customWidth="1"/>
    <col min="11225" max="11225" width="33.85546875" style="1" customWidth="1"/>
    <col min="11226" max="11228" width="11.42578125" style="1" customWidth="1"/>
    <col min="11229" max="11229" width="14.28515625" style="1" customWidth="1"/>
    <col min="11230" max="11233" width="11.42578125" style="1" customWidth="1"/>
    <col min="11234" max="11234" width="12.7109375" style="1" customWidth="1"/>
    <col min="11235" max="11235" width="11.42578125" style="1" customWidth="1"/>
    <col min="11236" max="11236" width="13.28515625" style="1" customWidth="1"/>
    <col min="11237" max="11237" width="12.140625" style="1" customWidth="1"/>
    <col min="11238" max="11246" width="11.42578125" style="1" customWidth="1"/>
    <col min="11247" max="11247" width="12.7109375" style="1" customWidth="1"/>
    <col min="11248" max="11248" width="11.42578125" style="1" customWidth="1"/>
    <col min="11249" max="11249" width="14" style="1" customWidth="1"/>
    <col min="11250" max="11262" width="11.42578125" style="1"/>
    <col min="11263" max="11263" width="6.7109375" style="1" bestFit="1" customWidth="1"/>
    <col min="11264" max="11264" width="11.5703125" style="1" customWidth="1"/>
    <col min="11265" max="11265" width="12.85546875" style="1" customWidth="1"/>
    <col min="11266" max="11478" width="11.42578125" style="1"/>
    <col min="11479" max="11479" width="8.28515625" style="1" customWidth="1"/>
    <col min="11480" max="11480" width="10.28515625" style="1" customWidth="1"/>
    <col min="11481" max="11481" width="33.85546875" style="1" customWidth="1"/>
    <col min="11482" max="11484" width="11.42578125" style="1" customWidth="1"/>
    <col min="11485" max="11485" width="14.28515625" style="1" customWidth="1"/>
    <col min="11486" max="11489" width="11.42578125" style="1" customWidth="1"/>
    <col min="11490" max="11490" width="12.7109375" style="1" customWidth="1"/>
    <col min="11491" max="11491" width="11.42578125" style="1" customWidth="1"/>
    <col min="11492" max="11492" width="13.28515625" style="1" customWidth="1"/>
    <col min="11493" max="11493" width="12.140625" style="1" customWidth="1"/>
    <col min="11494" max="11502" width="11.42578125" style="1" customWidth="1"/>
    <col min="11503" max="11503" width="12.7109375" style="1" customWidth="1"/>
    <col min="11504" max="11504" width="11.42578125" style="1" customWidth="1"/>
    <col min="11505" max="11505" width="14" style="1" customWidth="1"/>
    <col min="11506" max="11518" width="11.42578125" style="1"/>
    <col min="11519" max="11519" width="6.7109375" style="1" bestFit="1" customWidth="1"/>
    <col min="11520" max="11520" width="11.5703125" style="1" customWidth="1"/>
    <col min="11521" max="11521" width="12.85546875" style="1" customWidth="1"/>
    <col min="11522" max="11734" width="11.42578125" style="1"/>
    <col min="11735" max="11735" width="8.28515625" style="1" customWidth="1"/>
    <col min="11736" max="11736" width="10.28515625" style="1" customWidth="1"/>
    <col min="11737" max="11737" width="33.85546875" style="1" customWidth="1"/>
    <col min="11738" max="11740" width="11.42578125" style="1" customWidth="1"/>
    <col min="11741" max="11741" width="14.28515625" style="1" customWidth="1"/>
    <col min="11742" max="11745" width="11.42578125" style="1" customWidth="1"/>
    <col min="11746" max="11746" width="12.7109375" style="1" customWidth="1"/>
    <col min="11747" max="11747" width="11.42578125" style="1" customWidth="1"/>
    <col min="11748" max="11748" width="13.28515625" style="1" customWidth="1"/>
    <col min="11749" max="11749" width="12.140625" style="1" customWidth="1"/>
    <col min="11750" max="11758" width="11.42578125" style="1" customWidth="1"/>
    <col min="11759" max="11759" width="12.7109375" style="1" customWidth="1"/>
    <col min="11760" max="11760" width="11.42578125" style="1" customWidth="1"/>
    <col min="11761" max="11761" width="14" style="1" customWidth="1"/>
    <col min="11762" max="11774" width="11.42578125" style="1"/>
    <col min="11775" max="11775" width="6.7109375" style="1" bestFit="1" customWidth="1"/>
    <col min="11776" max="11776" width="11.5703125" style="1" customWidth="1"/>
    <col min="11777" max="11777" width="12.85546875" style="1" customWidth="1"/>
    <col min="11778" max="11990" width="11.42578125" style="1"/>
    <col min="11991" max="11991" width="8.28515625" style="1" customWidth="1"/>
    <col min="11992" max="11992" width="10.28515625" style="1" customWidth="1"/>
    <col min="11993" max="11993" width="33.85546875" style="1" customWidth="1"/>
    <col min="11994" max="11996" width="11.42578125" style="1" customWidth="1"/>
    <col min="11997" max="11997" width="14.28515625" style="1" customWidth="1"/>
    <col min="11998" max="12001" width="11.42578125" style="1" customWidth="1"/>
    <col min="12002" max="12002" width="12.7109375" style="1" customWidth="1"/>
    <col min="12003" max="12003" width="11.42578125" style="1" customWidth="1"/>
    <col min="12004" max="12004" width="13.28515625" style="1" customWidth="1"/>
    <col min="12005" max="12005" width="12.140625" style="1" customWidth="1"/>
    <col min="12006" max="12014" width="11.42578125" style="1" customWidth="1"/>
    <col min="12015" max="12015" width="12.7109375" style="1" customWidth="1"/>
    <col min="12016" max="12016" width="11.42578125" style="1" customWidth="1"/>
    <col min="12017" max="12017" width="14" style="1" customWidth="1"/>
    <col min="12018" max="12030" width="11.42578125" style="1"/>
    <col min="12031" max="12031" width="6.7109375" style="1" bestFit="1" customWidth="1"/>
    <col min="12032" max="12032" width="11.5703125" style="1" customWidth="1"/>
    <col min="12033" max="12033" width="12.85546875" style="1" customWidth="1"/>
    <col min="12034" max="12246" width="11.42578125" style="1"/>
    <col min="12247" max="12247" width="8.28515625" style="1" customWidth="1"/>
    <col min="12248" max="12248" width="10.28515625" style="1" customWidth="1"/>
    <col min="12249" max="12249" width="33.85546875" style="1" customWidth="1"/>
    <col min="12250" max="12252" width="11.42578125" style="1" customWidth="1"/>
    <col min="12253" max="12253" width="14.28515625" style="1" customWidth="1"/>
    <col min="12254" max="12257" width="11.42578125" style="1" customWidth="1"/>
    <col min="12258" max="12258" width="12.7109375" style="1" customWidth="1"/>
    <col min="12259" max="12259" width="11.42578125" style="1" customWidth="1"/>
    <col min="12260" max="12260" width="13.28515625" style="1" customWidth="1"/>
    <col min="12261" max="12261" width="12.140625" style="1" customWidth="1"/>
    <col min="12262" max="12270" width="11.42578125" style="1" customWidth="1"/>
    <col min="12271" max="12271" width="12.7109375" style="1" customWidth="1"/>
    <col min="12272" max="12272" width="11.42578125" style="1" customWidth="1"/>
    <col min="12273" max="12273" width="14" style="1" customWidth="1"/>
    <col min="12274" max="12286" width="11.42578125" style="1"/>
    <col min="12287" max="12287" width="6.7109375" style="1" bestFit="1" customWidth="1"/>
    <col min="12288" max="12288" width="11.5703125" style="1" customWidth="1"/>
    <col min="12289" max="12289" width="12.85546875" style="1" customWidth="1"/>
    <col min="12290" max="12502" width="11.42578125" style="1"/>
    <col min="12503" max="12503" width="8.28515625" style="1" customWidth="1"/>
    <col min="12504" max="12504" width="10.28515625" style="1" customWidth="1"/>
    <col min="12505" max="12505" width="33.85546875" style="1" customWidth="1"/>
    <col min="12506" max="12508" width="11.42578125" style="1" customWidth="1"/>
    <col min="12509" max="12509" width="14.28515625" style="1" customWidth="1"/>
    <col min="12510" max="12513" width="11.42578125" style="1" customWidth="1"/>
    <col min="12514" max="12514" width="12.7109375" style="1" customWidth="1"/>
    <col min="12515" max="12515" width="11.42578125" style="1" customWidth="1"/>
    <col min="12516" max="12516" width="13.28515625" style="1" customWidth="1"/>
    <col min="12517" max="12517" width="12.140625" style="1" customWidth="1"/>
    <col min="12518" max="12526" width="11.42578125" style="1" customWidth="1"/>
    <col min="12527" max="12527" width="12.7109375" style="1" customWidth="1"/>
    <col min="12528" max="12528" width="11.42578125" style="1" customWidth="1"/>
    <col min="12529" max="12529" width="14" style="1" customWidth="1"/>
    <col min="12530" max="12542" width="11.42578125" style="1"/>
    <col min="12543" max="12543" width="6.7109375" style="1" bestFit="1" customWidth="1"/>
    <col min="12544" max="12544" width="11.5703125" style="1" customWidth="1"/>
    <col min="12545" max="12545" width="12.85546875" style="1" customWidth="1"/>
    <col min="12546" max="12758" width="11.42578125" style="1"/>
    <col min="12759" max="12759" width="8.28515625" style="1" customWidth="1"/>
    <col min="12760" max="12760" width="10.28515625" style="1" customWidth="1"/>
    <col min="12761" max="12761" width="33.85546875" style="1" customWidth="1"/>
    <col min="12762" max="12764" width="11.42578125" style="1" customWidth="1"/>
    <col min="12765" max="12765" width="14.28515625" style="1" customWidth="1"/>
    <col min="12766" max="12769" width="11.42578125" style="1" customWidth="1"/>
    <col min="12770" max="12770" width="12.7109375" style="1" customWidth="1"/>
    <col min="12771" max="12771" width="11.42578125" style="1" customWidth="1"/>
    <col min="12772" max="12772" width="13.28515625" style="1" customWidth="1"/>
    <col min="12773" max="12773" width="12.140625" style="1" customWidth="1"/>
    <col min="12774" max="12782" width="11.42578125" style="1" customWidth="1"/>
    <col min="12783" max="12783" width="12.7109375" style="1" customWidth="1"/>
    <col min="12784" max="12784" width="11.42578125" style="1" customWidth="1"/>
    <col min="12785" max="12785" width="14" style="1" customWidth="1"/>
    <col min="12786" max="12798" width="11.42578125" style="1"/>
    <col min="12799" max="12799" width="6.7109375" style="1" bestFit="1" customWidth="1"/>
    <col min="12800" max="12800" width="11.5703125" style="1" customWidth="1"/>
    <col min="12801" max="12801" width="12.85546875" style="1" customWidth="1"/>
    <col min="12802" max="13014" width="11.42578125" style="1"/>
    <col min="13015" max="13015" width="8.28515625" style="1" customWidth="1"/>
    <col min="13016" max="13016" width="10.28515625" style="1" customWidth="1"/>
    <col min="13017" max="13017" width="33.85546875" style="1" customWidth="1"/>
    <col min="13018" max="13020" width="11.42578125" style="1" customWidth="1"/>
    <col min="13021" max="13021" width="14.28515625" style="1" customWidth="1"/>
    <col min="13022" max="13025" width="11.42578125" style="1" customWidth="1"/>
    <col min="13026" max="13026" width="12.7109375" style="1" customWidth="1"/>
    <col min="13027" max="13027" width="11.42578125" style="1" customWidth="1"/>
    <col min="13028" max="13028" width="13.28515625" style="1" customWidth="1"/>
    <col min="13029" max="13029" width="12.140625" style="1" customWidth="1"/>
    <col min="13030" max="13038" width="11.42578125" style="1" customWidth="1"/>
    <col min="13039" max="13039" width="12.7109375" style="1" customWidth="1"/>
    <col min="13040" max="13040" width="11.42578125" style="1" customWidth="1"/>
    <col min="13041" max="13041" width="14" style="1" customWidth="1"/>
    <col min="13042" max="13054" width="11.42578125" style="1"/>
    <col min="13055" max="13055" width="6.7109375" style="1" bestFit="1" customWidth="1"/>
    <col min="13056" max="13056" width="11.5703125" style="1" customWidth="1"/>
    <col min="13057" max="13057" width="12.85546875" style="1" customWidth="1"/>
    <col min="13058" max="13270" width="11.42578125" style="1"/>
    <col min="13271" max="13271" width="8.28515625" style="1" customWidth="1"/>
    <col min="13272" max="13272" width="10.28515625" style="1" customWidth="1"/>
    <col min="13273" max="13273" width="33.85546875" style="1" customWidth="1"/>
    <col min="13274" max="13276" width="11.42578125" style="1" customWidth="1"/>
    <col min="13277" max="13277" width="14.28515625" style="1" customWidth="1"/>
    <col min="13278" max="13281" width="11.42578125" style="1" customWidth="1"/>
    <col min="13282" max="13282" width="12.7109375" style="1" customWidth="1"/>
    <col min="13283" max="13283" width="11.42578125" style="1" customWidth="1"/>
    <col min="13284" max="13284" width="13.28515625" style="1" customWidth="1"/>
    <col min="13285" max="13285" width="12.140625" style="1" customWidth="1"/>
    <col min="13286" max="13294" width="11.42578125" style="1" customWidth="1"/>
    <col min="13295" max="13295" width="12.7109375" style="1" customWidth="1"/>
    <col min="13296" max="13296" width="11.42578125" style="1" customWidth="1"/>
    <col min="13297" max="13297" width="14" style="1" customWidth="1"/>
    <col min="13298" max="13310" width="11.42578125" style="1"/>
    <col min="13311" max="13311" width="6.7109375" style="1" bestFit="1" customWidth="1"/>
    <col min="13312" max="13312" width="11.5703125" style="1" customWidth="1"/>
    <col min="13313" max="13313" width="12.85546875" style="1" customWidth="1"/>
    <col min="13314" max="13526" width="11.42578125" style="1"/>
    <col min="13527" max="13527" width="8.28515625" style="1" customWidth="1"/>
    <col min="13528" max="13528" width="10.28515625" style="1" customWidth="1"/>
    <col min="13529" max="13529" width="33.85546875" style="1" customWidth="1"/>
    <col min="13530" max="13532" width="11.42578125" style="1" customWidth="1"/>
    <col min="13533" max="13533" width="14.28515625" style="1" customWidth="1"/>
    <col min="13534" max="13537" width="11.42578125" style="1" customWidth="1"/>
    <col min="13538" max="13538" width="12.7109375" style="1" customWidth="1"/>
    <col min="13539" max="13539" width="11.42578125" style="1" customWidth="1"/>
    <col min="13540" max="13540" width="13.28515625" style="1" customWidth="1"/>
    <col min="13541" max="13541" width="12.140625" style="1" customWidth="1"/>
    <col min="13542" max="13550" width="11.42578125" style="1" customWidth="1"/>
    <col min="13551" max="13551" width="12.7109375" style="1" customWidth="1"/>
    <col min="13552" max="13552" width="11.42578125" style="1" customWidth="1"/>
    <col min="13553" max="13553" width="14" style="1" customWidth="1"/>
    <col min="13554" max="13566" width="11.42578125" style="1"/>
    <col min="13567" max="13567" width="6.7109375" style="1" bestFit="1" customWidth="1"/>
    <col min="13568" max="13568" width="11.5703125" style="1" customWidth="1"/>
    <col min="13569" max="13569" width="12.85546875" style="1" customWidth="1"/>
    <col min="13570" max="13782" width="11.42578125" style="1"/>
    <col min="13783" max="13783" width="8.28515625" style="1" customWidth="1"/>
    <col min="13784" max="13784" width="10.28515625" style="1" customWidth="1"/>
    <col min="13785" max="13785" width="33.85546875" style="1" customWidth="1"/>
    <col min="13786" max="13788" width="11.42578125" style="1" customWidth="1"/>
    <col min="13789" max="13789" width="14.28515625" style="1" customWidth="1"/>
    <col min="13790" max="13793" width="11.42578125" style="1" customWidth="1"/>
    <col min="13794" max="13794" width="12.7109375" style="1" customWidth="1"/>
    <col min="13795" max="13795" width="11.42578125" style="1" customWidth="1"/>
    <col min="13796" max="13796" width="13.28515625" style="1" customWidth="1"/>
    <col min="13797" max="13797" width="12.140625" style="1" customWidth="1"/>
    <col min="13798" max="13806" width="11.42578125" style="1" customWidth="1"/>
    <col min="13807" max="13807" width="12.7109375" style="1" customWidth="1"/>
    <col min="13808" max="13808" width="11.42578125" style="1" customWidth="1"/>
    <col min="13809" max="13809" width="14" style="1" customWidth="1"/>
    <col min="13810" max="13822" width="11.42578125" style="1"/>
    <col min="13823" max="13823" width="6.7109375" style="1" bestFit="1" customWidth="1"/>
    <col min="13824" max="13824" width="11.5703125" style="1" customWidth="1"/>
    <col min="13825" max="13825" width="12.85546875" style="1" customWidth="1"/>
    <col min="13826" max="14038" width="11.42578125" style="1"/>
    <col min="14039" max="14039" width="8.28515625" style="1" customWidth="1"/>
    <col min="14040" max="14040" width="10.28515625" style="1" customWidth="1"/>
    <col min="14041" max="14041" width="33.85546875" style="1" customWidth="1"/>
    <col min="14042" max="14044" width="11.42578125" style="1" customWidth="1"/>
    <col min="14045" max="14045" width="14.28515625" style="1" customWidth="1"/>
    <col min="14046" max="14049" width="11.42578125" style="1" customWidth="1"/>
    <col min="14050" max="14050" width="12.7109375" style="1" customWidth="1"/>
    <col min="14051" max="14051" width="11.42578125" style="1" customWidth="1"/>
    <col min="14052" max="14052" width="13.28515625" style="1" customWidth="1"/>
    <col min="14053" max="14053" width="12.140625" style="1" customWidth="1"/>
    <col min="14054" max="14062" width="11.42578125" style="1" customWidth="1"/>
    <col min="14063" max="14063" width="12.7109375" style="1" customWidth="1"/>
    <col min="14064" max="14064" width="11.42578125" style="1" customWidth="1"/>
    <col min="14065" max="14065" width="14" style="1" customWidth="1"/>
    <col min="14066" max="14078" width="11.42578125" style="1"/>
    <col min="14079" max="14079" width="6.7109375" style="1" bestFit="1" customWidth="1"/>
    <col min="14080" max="14080" width="11.5703125" style="1" customWidth="1"/>
    <col min="14081" max="14081" width="12.85546875" style="1" customWidth="1"/>
    <col min="14082" max="14294" width="11.42578125" style="1"/>
    <col min="14295" max="14295" width="8.28515625" style="1" customWidth="1"/>
    <col min="14296" max="14296" width="10.28515625" style="1" customWidth="1"/>
    <col min="14297" max="14297" width="33.85546875" style="1" customWidth="1"/>
    <col min="14298" max="14300" width="11.42578125" style="1" customWidth="1"/>
    <col min="14301" max="14301" width="14.28515625" style="1" customWidth="1"/>
    <col min="14302" max="14305" width="11.42578125" style="1" customWidth="1"/>
    <col min="14306" max="14306" width="12.7109375" style="1" customWidth="1"/>
    <col min="14307" max="14307" width="11.42578125" style="1" customWidth="1"/>
    <col min="14308" max="14308" width="13.28515625" style="1" customWidth="1"/>
    <col min="14309" max="14309" width="12.140625" style="1" customWidth="1"/>
    <col min="14310" max="14318" width="11.42578125" style="1" customWidth="1"/>
    <col min="14319" max="14319" width="12.7109375" style="1" customWidth="1"/>
    <col min="14320" max="14320" width="11.42578125" style="1" customWidth="1"/>
    <col min="14321" max="14321" width="14" style="1" customWidth="1"/>
    <col min="14322" max="14334" width="11.42578125" style="1"/>
    <col min="14335" max="14335" width="6.7109375" style="1" bestFit="1" customWidth="1"/>
    <col min="14336" max="14336" width="11.5703125" style="1" customWidth="1"/>
    <col min="14337" max="14337" width="12.85546875" style="1" customWidth="1"/>
    <col min="14338" max="14550" width="11.42578125" style="1"/>
    <col min="14551" max="14551" width="8.28515625" style="1" customWidth="1"/>
    <col min="14552" max="14552" width="10.28515625" style="1" customWidth="1"/>
    <col min="14553" max="14553" width="33.85546875" style="1" customWidth="1"/>
    <col min="14554" max="14556" width="11.42578125" style="1" customWidth="1"/>
    <col min="14557" max="14557" width="14.28515625" style="1" customWidth="1"/>
    <col min="14558" max="14561" width="11.42578125" style="1" customWidth="1"/>
    <col min="14562" max="14562" width="12.7109375" style="1" customWidth="1"/>
    <col min="14563" max="14563" width="11.42578125" style="1" customWidth="1"/>
    <col min="14564" max="14564" width="13.28515625" style="1" customWidth="1"/>
    <col min="14565" max="14565" width="12.140625" style="1" customWidth="1"/>
    <col min="14566" max="14574" width="11.42578125" style="1" customWidth="1"/>
    <col min="14575" max="14575" width="12.7109375" style="1" customWidth="1"/>
    <col min="14576" max="14576" width="11.42578125" style="1" customWidth="1"/>
    <col min="14577" max="14577" width="14" style="1" customWidth="1"/>
    <col min="14578" max="14590" width="11.42578125" style="1"/>
    <col min="14591" max="14591" width="6.7109375" style="1" bestFit="1" customWidth="1"/>
    <col min="14592" max="14592" width="11.5703125" style="1" customWidth="1"/>
    <col min="14593" max="14593" width="12.85546875" style="1" customWidth="1"/>
    <col min="14594" max="14806" width="11.42578125" style="1"/>
    <col min="14807" max="14807" width="8.28515625" style="1" customWidth="1"/>
    <col min="14808" max="14808" width="10.28515625" style="1" customWidth="1"/>
    <col min="14809" max="14809" width="33.85546875" style="1" customWidth="1"/>
    <col min="14810" max="14812" width="11.42578125" style="1" customWidth="1"/>
    <col min="14813" max="14813" width="14.28515625" style="1" customWidth="1"/>
    <col min="14814" max="14817" width="11.42578125" style="1" customWidth="1"/>
    <col min="14818" max="14818" width="12.7109375" style="1" customWidth="1"/>
    <col min="14819" max="14819" width="11.42578125" style="1" customWidth="1"/>
    <col min="14820" max="14820" width="13.28515625" style="1" customWidth="1"/>
    <col min="14821" max="14821" width="12.140625" style="1" customWidth="1"/>
    <col min="14822" max="14830" width="11.42578125" style="1" customWidth="1"/>
    <col min="14831" max="14831" width="12.7109375" style="1" customWidth="1"/>
    <col min="14832" max="14832" width="11.42578125" style="1" customWidth="1"/>
    <col min="14833" max="14833" width="14" style="1" customWidth="1"/>
    <col min="14834" max="14846" width="11.42578125" style="1"/>
    <col min="14847" max="14847" width="6.7109375" style="1" bestFit="1" customWidth="1"/>
    <col min="14848" max="14848" width="11.5703125" style="1" customWidth="1"/>
    <col min="14849" max="14849" width="12.85546875" style="1" customWidth="1"/>
    <col min="14850" max="15062" width="11.42578125" style="1"/>
    <col min="15063" max="15063" width="8.28515625" style="1" customWidth="1"/>
    <col min="15064" max="15064" width="10.28515625" style="1" customWidth="1"/>
    <col min="15065" max="15065" width="33.85546875" style="1" customWidth="1"/>
    <col min="15066" max="15068" width="11.42578125" style="1" customWidth="1"/>
    <col min="15069" max="15069" width="14.28515625" style="1" customWidth="1"/>
    <col min="15070" max="15073" width="11.42578125" style="1" customWidth="1"/>
    <col min="15074" max="15074" width="12.7109375" style="1" customWidth="1"/>
    <col min="15075" max="15075" width="11.42578125" style="1" customWidth="1"/>
    <col min="15076" max="15076" width="13.28515625" style="1" customWidth="1"/>
    <col min="15077" max="15077" width="12.140625" style="1" customWidth="1"/>
    <col min="15078" max="15086" width="11.42578125" style="1" customWidth="1"/>
    <col min="15087" max="15087" width="12.7109375" style="1" customWidth="1"/>
    <col min="15088" max="15088" width="11.42578125" style="1" customWidth="1"/>
    <col min="15089" max="15089" width="14" style="1" customWidth="1"/>
    <col min="15090" max="15102" width="11.42578125" style="1"/>
    <col min="15103" max="15103" width="6.7109375" style="1" bestFit="1" customWidth="1"/>
    <col min="15104" max="15104" width="11.5703125" style="1" customWidth="1"/>
    <col min="15105" max="15105" width="12.85546875" style="1" customWidth="1"/>
    <col min="15106" max="15318" width="11.42578125" style="1"/>
    <col min="15319" max="15319" width="8.28515625" style="1" customWidth="1"/>
    <col min="15320" max="15320" width="10.28515625" style="1" customWidth="1"/>
    <col min="15321" max="15321" width="33.85546875" style="1" customWidth="1"/>
    <col min="15322" max="15324" width="11.42578125" style="1" customWidth="1"/>
    <col min="15325" max="15325" width="14.28515625" style="1" customWidth="1"/>
    <col min="15326" max="15329" width="11.42578125" style="1" customWidth="1"/>
    <col min="15330" max="15330" width="12.7109375" style="1" customWidth="1"/>
    <col min="15331" max="15331" width="11.42578125" style="1" customWidth="1"/>
    <col min="15332" max="15332" width="13.28515625" style="1" customWidth="1"/>
    <col min="15333" max="15333" width="12.140625" style="1" customWidth="1"/>
    <col min="15334" max="15342" width="11.42578125" style="1" customWidth="1"/>
    <col min="15343" max="15343" width="12.7109375" style="1" customWidth="1"/>
    <col min="15344" max="15344" width="11.42578125" style="1" customWidth="1"/>
    <col min="15345" max="15345" width="14" style="1" customWidth="1"/>
    <col min="15346" max="15358" width="11.42578125" style="1"/>
    <col min="15359" max="15359" width="6.7109375" style="1" bestFit="1" customWidth="1"/>
    <col min="15360" max="15360" width="11.5703125" style="1" customWidth="1"/>
    <col min="15361" max="15361" width="12.85546875" style="1" customWidth="1"/>
    <col min="15362" max="15574" width="11.42578125" style="1"/>
    <col min="15575" max="15575" width="8.28515625" style="1" customWidth="1"/>
    <col min="15576" max="15576" width="10.28515625" style="1" customWidth="1"/>
    <col min="15577" max="15577" width="33.85546875" style="1" customWidth="1"/>
    <col min="15578" max="15580" width="11.42578125" style="1" customWidth="1"/>
    <col min="15581" max="15581" width="14.28515625" style="1" customWidth="1"/>
    <col min="15582" max="15585" width="11.42578125" style="1" customWidth="1"/>
    <col min="15586" max="15586" width="12.7109375" style="1" customWidth="1"/>
    <col min="15587" max="15587" width="11.42578125" style="1" customWidth="1"/>
    <col min="15588" max="15588" width="13.28515625" style="1" customWidth="1"/>
    <col min="15589" max="15589" width="12.140625" style="1" customWidth="1"/>
    <col min="15590" max="15598" width="11.42578125" style="1" customWidth="1"/>
    <col min="15599" max="15599" width="12.7109375" style="1" customWidth="1"/>
    <col min="15600" max="15600" width="11.42578125" style="1" customWidth="1"/>
    <col min="15601" max="15601" width="14" style="1" customWidth="1"/>
    <col min="15602" max="15614" width="11.42578125" style="1"/>
    <col min="15615" max="15615" width="6.7109375" style="1" bestFit="1" customWidth="1"/>
    <col min="15616" max="15616" width="11.5703125" style="1" customWidth="1"/>
    <col min="15617" max="15617" width="12.85546875" style="1" customWidth="1"/>
    <col min="15618" max="15830" width="11.42578125" style="1"/>
    <col min="15831" max="15831" width="8.28515625" style="1" customWidth="1"/>
    <col min="15832" max="15832" width="10.28515625" style="1" customWidth="1"/>
    <col min="15833" max="15833" width="33.85546875" style="1" customWidth="1"/>
    <col min="15834" max="15836" width="11.42578125" style="1" customWidth="1"/>
    <col min="15837" max="15837" width="14.28515625" style="1" customWidth="1"/>
    <col min="15838" max="15841" width="11.42578125" style="1" customWidth="1"/>
    <col min="15842" max="15842" width="12.7109375" style="1" customWidth="1"/>
    <col min="15843" max="15843" width="11.42578125" style="1" customWidth="1"/>
    <col min="15844" max="15844" width="13.28515625" style="1" customWidth="1"/>
    <col min="15845" max="15845" width="12.140625" style="1" customWidth="1"/>
    <col min="15846" max="15854" width="11.42578125" style="1" customWidth="1"/>
    <col min="15855" max="15855" width="12.7109375" style="1" customWidth="1"/>
    <col min="15856" max="15856" width="11.42578125" style="1" customWidth="1"/>
    <col min="15857" max="15857" width="14" style="1" customWidth="1"/>
    <col min="15858" max="15870" width="11.42578125" style="1"/>
    <col min="15871" max="15871" width="6.7109375" style="1" bestFit="1" customWidth="1"/>
    <col min="15872" max="15872" width="11.5703125" style="1" customWidth="1"/>
    <col min="15873" max="15873" width="12.85546875" style="1" customWidth="1"/>
    <col min="15874" max="16086" width="11.42578125" style="1"/>
    <col min="16087" max="16087" width="8.28515625" style="1" customWidth="1"/>
    <col min="16088" max="16088" width="10.28515625" style="1" customWidth="1"/>
    <col min="16089" max="16089" width="33.85546875" style="1" customWidth="1"/>
    <col min="16090" max="16092" width="11.42578125" style="1" customWidth="1"/>
    <col min="16093" max="16093" width="14.28515625" style="1" customWidth="1"/>
    <col min="16094" max="16097" width="11.42578125" style="1" customWidth="1"/>
    <col min="16098" max="16098" width="12.7109375" style="1" customWidth="1"/>
    <col min="16099" max="16099" width="11.42578125" style="1" customWidth="1"/>
    <col min="16100" max="16100" width="13.28515625" style="1" customWidth="1"/>
    <col min="16101" max="16101" width="12.140625" style="1" customWidth="1"/>
    <col min="16102" max="16110" width="11.42578125" style="1" customWidth="1"/>
    <col min="16111" max="16111" width="12.7109375" style="1" customWidth="1"/>
    <col min="16112" max="16112" width="11.42578125" style="1" customWidth="1"/>
    <col min="16113" max="16113" width="14" style="1" customWidth="1"/>
    <col min="16114" max="16126" width="11.42578125" style="1"/>
    <col min="16127" max="16127" width="6.7109375" style="1" bestFit="1" customWidth="1"/>
    <col min="16128" max="16128" width="11.5703125" style="1" customWidth="1"/>
    <col min="16129" max="16129" width="12.85546875" style="1" customWidth="1"/>
    <col min="16130" max="16384" width="11.42578125" style="1"/>
  </cols>
  <sheetData>
    <row r="1" spans="1:14" ht="17.25" customHeight="1" x14ac:dyDescent="0.25">
      <c r="A1" s="37" t="s">
        <v>26</v>
      </c>
      <c r="B1" s="37" t="s">
        <v>25</v>
      </c>
      <c r="C1" s="37" t="s">
        <v>24</v>
      </c>
      <c r="D1" s="39" t="s">
        <v>23</v>
      </c>
      <c r="E1" s="38" t="s">
        <v>22</v>
      </c>
      <c r="F1" s="38" t="s">
        <v>21</v>
      </c>
      <c r="G1" s="27"/>
      <c r="H1" s="26" t="s">
        <v>14</v>
      </c>
      <c r="I1" s="29"/>
      <c r="J1" s="28"/>
      <c r="K1" s="24"/>
    </row>
    <row r="2" spans="1:14" ht="49.5" customHeight="1" x14ac:dyDescent="0.25">
      <c r="A2" s="37"/>
      <c r="B2" s="37"/>
      <c r="C2" s="37"/>
      <c r="D2" s="40"/>
      <c r="E2" s="38"/>
      <c r="F2" s="38"/>
      <c r="G2" s="24" t="s">
        <v>20</v>
      </c>
      <c r="H2" s="26" t="s">
        <v>19</v>
      </c>
      <c r="I2" s="25" t="s">
        <v>18</v>
      </c>
      <c r="J2" s="24" t="s">
        <v>17</v>
      </c>
      <c r="K2" s="24" t="s">
        <v>16</v>
      </c>
    </row>
    <row r="3" spans="1:14" ht="38.25" x14ac:dyDescent="0.25">
      <c r="A3" s="23">
        <v>1</v>
      </c>
      <c r="B3" s="30">
        <v>53141600</v>
      </c>
      <c r="C3" s="31" t="s">
        <v>360</v>
      </c>
      <c r="D3" s="32" t="s">
        <v>426</v>
      </c>
      <c r="E3" s="30" t="s">
        <v>492</v>
      </c>
      <c r="F3" s="30" t="s">
        <v>492</v>
      </c>
      <c r="G3" s="22">
        <v>1</v>
      </c>
      <c r="H3" s="21">
        <f>SUM(G3:G3)</f>
        <v>1</v>
      </c>
      <c r="I3" s="20">
        <v>2400</v>
      </c>
      <c r="J3" s="15">
        <f>+TRUNC(I3*$F$77)</f>
        <v>2375</v>
      </c>
      <c r="K3" s="19">
        <f>+H3*J3</f>
        <v>2375</v>
      </c>
      <c r="N3" s="18"/>
    </row>
    <row r="4" spans="1:14" ht="51" x14ac:dyDescent="0.25">
      <c r="A4" s="23">
        <v>2</v>
      </c>
      <c r="B4" s="30">
        <v>53141600</v>
      </c>
      <c r="C4" s="31" t="s">
        <v>361</v>
      </c>
      <c r="D4" s="32" t="s">
        <v>427</v>
      </c>
      <c r="E4" s="30" t="s">
        <v>64</v>
      </c>
      <c r="F4" s="30" t="s">
        <v>64</v>
      </c>
      <c r="G4" s="22">
        <v>1</v>
      </c>
      <c r="H4" s="21">
        <f>SUM(G4:G4)</f>
        <v>1</v>
      </c>
      <c r="I4" s="20">
        <v>9000</v>
      </c>
      <c r="J4" s="15">
        <f>+TRUNC(I4*$F$77)</f>
        <v>8907</v>
      </c>
      <c r="K4" s="19">
        <f>+H4*J4</f>
        <v>8907</v>
      </c>
      <c r="N4" s="18"/>
    </row>
    <row r="5" spans="1:14" ht="38.25" x14ac:dyDescent="0.25">
      <c r="A5" s="23">
        <v>3</v>
      </c>
      <c r="B5" s="30">
        <v>53141600</v>
      </c>
      <c r="C5" s="31" t="s">
        <v>362</v>
      </c>
      <c r="D5" s="32" t="s">
        <v>428</v>
      </c>
      <c r="E5" s="30" t="s">
        <v>64</v>
      </c>
      <c r="F5" s="30" t="s">
        <v>64</v>
      </c>
      <c r="G5" s="22">
        <v>1</v>
      </c>
      <c r="H5" s="21">
        <f>SUM(G5:G5)</f>
        <v>1</v>
      </c>
      <c r="I5" s="20">
        <v>9000</v>
      </c>
      <c r="J5" s="15">
        <f>+TRUNC(I5*$F$77)</f>
        <v>8907</v>
      </c>
      <c r="K5" s="19">
        <f>+H5*J5</f>
        <v>8907</v>
      </c>
      <c r="N5" s="18"/>
    </row>
    <row r="6" spans="1:14" ht="38.25" x14ac:dyDescent="0.25">
      <c r="A6" s="23">
        <v>4</v>
      </c>
      <c r="B6" s="30">
        <v>53141600</v>
      </c>
      <c r="C6" s="31" t="s">
        <v>363</v>
      </c>
      <c r="D6" s="32" t="s">
        <v>429</v>
      </c>
      <c r="E6" s="30" t="s">
        <v>27</v>
      </c>
      <c r="F6" s="30" t="s">
        <v>27</v>
      </c>
      <c r="G6" s="22">
        <v>1</v>
      </c>
      <c r="H6" s="21">
        <f>SUM(G6:G6)</f>
        <v>1</v>
      </c>
      <c r="I6" s="20">
        <v>4866</v>
      </c>
      <c r="J6" s="15">
        <f>+TRUNC(I6*$F$77)</f>
        <v>4816</v>
      </c>
      <c r="K6" s="19">
        <f>+H6*J6</f>
        <v>4816</v>
      </c>
      <c r="N6" s="18"/>
    </row>
    <row r="7" spans="1:14" ht="38.25" x14ac:dyDescent="0.25">
      <c r="A7" s="23">
        <v>5</v>
      </c>
      <c r="B7" s="30">
        <v>53141600</v>
      </c>
      <c r="C7" s="31" t="s">
        <v>364</v>
      </c>
      <c r="D7" s="32" t="s">
        <v>430</v>
      </c>
      <c r="E7" s="30" t="s">
        <v>27</v>
      </c>
      <c r="F7" s="30" t="s">
        <v>27</v>
      </c>
      <c r="G7" s="22">
        <v>1</v>
      </c>
      <c r="H7" s="21">
        <f>SUM(G7:G7)</f>
        <v>1</v>
      </c>
      <c r="I7" s="20">
        <v>4866</v>
      </c>
      <c r="J7" s="15">
        <f>+TRUNC(I7*$F$77)</f>
        <v>4816</v>
      </c>
      <c r="K7" s="19">
        <f>+H7*J7</f>
        <v>4816</v>
      </c>
      <c r="N7" s="18"/>
    </row>
    <row r="8" spans="1:14" ht="25.5" x14ac:dyDescent="0.25">
      <c r="A8" s="23">
        <v>6</v>
      </c>
      <c r="B8" s="30">
        <v>53141600</v>
      </c>
      <c r="C8" s="31" t="s">
        <v>365</v>
      </c>
      <c r="D8" s="32" t="s">
        <v>431</v>
      </c>
      <c r="E8" s="30" t="s">
        <v>493</v>
      </c>
      <c r="F8" s="30" t="s">
        <v>493</v>
      </c>
      <c r="G8" s="22">
        <v>1</v>
      </c>
      <c r="H8" s="21">
        <f t="shared" ref="H8:H68" si="0">SUM(G8:G8)</f>
        <v>1</v>
      </c>
      <c r="I8" s="20">
        <v>5825</v>
      </c>
      <c r="J8" s="15">
        <f t="shared" ref="J8:J68" si="1">+TRUNC(I8*$F$77)</f>
        <v>5765</v>
      </c>
      <c r="K8" s="19">
        <f t="shared" ref="K8:K68" si="2">+H8*J8</f>
        <v>5765</v>
      </c>
      <c r="N8" s="18"/>
    </row>
    <row r="9" spans="1:14" ht="76.5" x14ac:dyDescent="0.25">
      <c r="A9" s="23">
        <v>7</v>
      </c>
      <c r="B9" s="30">
        <v>53141600</v>
      </c>
      <c r="C9" s="31" t="s">
        <v>366</v>
      </c>
      <c r="D9" s="32" t="s">
        <v>432</v>
      </c>
      <c r="E9" s="30" t="s">
        <v>64</v>
      </c>
      <c r="F9" s="30" t="s">
        <v>64</v>
      </c>
      <c r="G9" s="22">
        <v>1</v>
      </c>
      <c r="H9" s="21">
        <f t="shared" si="0"/>
        <v>1</v>
      </c>
      <c r="I9" s="20">
        <v>29666</v>
      </c>
      <c r="J9" s="15">
        <f t="shared" si="1"/>
        <v>29362</v>
      </c>
      <c r="K9" s="19">
        <f t="shared" si="2"/>
        <v>29362</v>
      </c>
      <c r="N9" s="18"/>
    </row>
    <row r="10" spans="1:14" ht="38.25" x14ac:dyDescent="0.25">
      <c r="A10" s="23">
        <v>8</v>
      </c>
      <c r="B10" s="30">
        <v>31201500</v>
      </c>
      <c r="C10" s="31" t="s">
        <v>367</v>
      </c>
      <c r="D10" s="32" t="s">
        <v>433</v>
      </c>
      <c r="E10" s="30" t="s">
        <v>55</v>
      </c>
      <c r="F10" s="30" t="s">
        <v>55</v>
      </c>
      <c r="G10" s="22">
        <v>1</v>
      </c>
      <c r="H10" s="21">
        <f t="shared" si="0"/>
        <v>1</v>
      </c>
      <c r="I10" s="20">
        <v>25000</v>
      </c>
      <c r="J10" s="15">
        <f t="shared" si="1"/>
        <v>24744</v>
      </c>
      <c r="K10" s="19">
        <f t="shared" si="2"/>
        <v>24744</v>
      </c>
      <c r="N10" s="18"/>
    </row>
    <row r="11" spans="1:14" ht="63.75" x14ac:dyDescent="0.25">
      <c r="A11" s="23">
        <v>9</v>
      </c>
      <c r="B11" s="30">
        <v>53141600</v>
      </c>
      <c r="C11" s="31" t="s">
        <v>368</v>
      </c>
      <c r="D11" s="32" t="s">
        <v>434</v>
      </c>
      <c r="E11" s="30" t="s">
        <v>64</v>
      </c>
      <c r="F11" s="30" t="s">
        <v>64</v>
      </c>
      <c r="G11" s="22">
        <v>1</v>
      </c>
      <c r="H11" s="21">
        <f t="shared" si="0"/>
        <v>1</v>
      </c>
      <c r="I11" s="20">
        <v>4422</v>
      </c>
      <c r="J11" s="15">
        <f t="shared" si="1"/>
        <v>4376</v>
      </c>
      <c r="K11" s="19">
        <f t="shared" si="2"/>
        <v>4376</v>
      </c>
      <c r="N11" s="18"/>
    </row>
    <row r="12" spans="1:14" ht="38.25" x14ac:dyDescent="0.25">
      <c r="A12" s="23">
        <v>10</v>
      </c>
      <c r="B12" s="30">
        <v>53141600</v>
      </c>
      <c r="C12" s="31" t="s">
        <v>369</v>
      </c>
      <c r="D12" s="32" t="s">
        <v>435</v>
      </c>
      <c r="E12" s="30" t="s">
        <v>64</v>
      </c>
      <c r="F12" s="30" t="s">
        <v>64</v>
      </c>
      <c r="G12" s="22">
        <v>1</v>
      </c>
      <c r="H12" s="21">
        <f t="shared" si="0"/>
        <v>1</v>
      </c>
      <c r="I12" s="20">
        <v>12800</v>
      </c>
      <c r="J12" s="15">
        <f t="shared" si="1"/>
        <v>12668</v>
      </c>
      <c r="K12" s="19">
        <f t="shared" si="2"/>
        <v>12668</v>
      </c>
      <c r="N12" s="18"/>
    </row>
    <row r="13" spans="1:14" ht="51" x14ac:dyDescent="0.25">
      <c r="A13" s="23">
        <v>11</v>
      </c>
      <c r="B13" s="30">
        <v>53141600</v>
      </c>
      <c r="C13" s="31" t="s">
        <v>370</v>
      </c>
      <c r="D13" s="32" t="s">
        <v>436</v>
      </c>
      <c r="E13" s="30" t="s">
        <v>494</v>
      </c>
      <c r="F13" s="30" t="s">
        <v>494</v>
      </c>
      <c r="G13" s="22">
        <v>1</v>
      </c>
      <c r="H13" s="21">
        <f t="shared" si="0"/>
        <v>1</v>
      </c>
      <c r="I13" s="20">
        <v>4975</v>
      </c>
      <c r="J13" s="15">
        <f t="shared" si="1"/>
        <v>4924</v>
      </c>
      <c r="K13" s="19">
        <f t="shared" si="2"/>
        <v>4924</v>
      </c>
      <c r="N13" s="18"/>
    </row>
    <row r="14" spans="1:14" ht="89.25" x14ac:dyDescent="0.25">
      <c r="A14" s="23">
        <v>12</v>
      </c>
      <c r="B14" s="30">
        <v>60124400</v>
      </c>
      <c r="C14" s="31" t="s">
        <v>371</v>
      </c>
      <c r="D14" s="32" t="s">
        <v>437</v>
      </c>
      <c r="E14" s="30" t="s">
        <v>495</v>
      </c>
      <c r="F14" s="30" t="s">
        <v>495</v>
      </c>
      <c r="G14" s="22">
        <v>1</v>
      </c>
      <c r="H14" s="21">
        <f t="shared" si="0"/>
        <v>1</v>
      </c>
      <c r="I14" s="20">
        <v>92500</v>
      </c>
      <c r="J14" s="15">
        <f t="shared" si="1"/>
        <v>91552</v>
      </c>
      <c r="K14" s="19">
        <f t="shared" si="2"/>
        <v>91552</v>
      </c>
      <c r="N14" s="18"/>
    </row>
    <row r="15" spans="1:14" ht="89.25" x14ac:dyDescent="0.25">
      <c r="A15" s="23">
        <v>13</v>
      </c>
      <c r="B15" s="30">
        <v>60124400</v>
      </c>
      <c r="C15" s="31" t="s">
        <v>372</v>
      </c>
      <c r="D15" s="32" t="s">
        <v>438</v>
      </c>
      <c r="E15" s="30" t="s">
        <v>496</v>
      </c>
      <c r="F15" s="30" t="s">
        <v>496</v>
      </c>
      <c r="G15" s="22">
        <v>1</v>
      </c>
      <c r="H15" s="21">
        <f t="shared" si="0"/>
        <v>1</v>
      </c>
      <c r="I15" s="20">
        <v>160000</v>
      </c>
      <c r="J15" s="15">
        <f t="shared" si="1"/>
        <v>158361</v>
      </c>
      <c r="K15" s="19">
        <f t="shared" si="2"/>
        <v>158361</v>
      </c>
      <c r="N15" s="18"/>
    </row>
    <row r="16" spans="1:14" ht="51" x14ac:dyDescent="0.25">
      <c r="A16" s="23">
        <v>14</v>
      </c>
      <c r="B16" s="30">
        <v>60124400</v>
      </c>
      <c r="C16" s="31" t="s">
        <v>373</v>
      </c>
      <c r="D16" s="32" t="s">
        <v>439</v>
      </c>
      <c r="E16" s="30" t="s">
        <v>497</v>
      </c>
      <c r="F16" s="30" t="s">
        <v>497</v>
      </c>
      <c r="G16" s="22">
        <v>1</v>
      </c>
      <c r="H16" s="21">
        <f t="shared" si="0"/>
        <v>1</v>
      </c>
      <c r="I16" s="20">
        <v>50000</v>
      </c>
      <c r="J16" s="15">
        <f t="shared" si="1"/>
        <v>49488</v>
      </c>
      <c r="K16" s="19">
        <f t="shared" si="2"/>
        <v>49488</v>
      </c>
      <c r="N16" s="18"/>
    </row>
    <row r="17" spans="1:14" ht="25.5" x14ac:dyDescent="0.25">
      <c r="A17" s="23">
        <v>15</v>
      </c>
      <c r="B17" s="30">
        <v>54101700</v>
      </c>
      <c r="C17" s="31" t="s">
        <v>374</v>
      </c>
      <c r="D17" s="32" t="s">
        <v>440</v>
      </c>
      <c r="E17" s="30" t="s">
        <v>498</v>
      </c>
      <c r="F17" s="30" t="s">
        <v>498</v>
      </c>
      <c r="G17" s="22">
        <v>1</v>
      </c>
      <c r="H17" s="21">
        <f t="shared" si="0"/>
        <v>1</v>
      </c>
      <c r="I17" s="20">
        <v>13333</v>
      </c>
      <c r="J17" s="15">
        <f t="shared" si="1"/>
        <v>13196</v>
      </c>
      <c r="K17" s="19">
        <f t="shared" si="2"/>
        <v>13196</v>
      </c>
      <c r="N17" s="18"/>
    </row>
    <row r="18" spans="1:14" ht="38.25" x14ac:dyDescent="0.25">
      <c r="A18" s="23">
        <v>16</v>
      </c>
      <c r="B18" s="30">
        <v>54101700</v>
      </c>
      <c r="C18" s="31" t="s">
        <v>375</v>
      </c>
      <c r="D18" s="32" t="s">
        <v>441</v>
      </c>
      <c r="E18" s="30" t="s">
        <v>499</v>
      </c>
      <c r="F18" s="30" t="s">
        <v>499</v>
      </c>
      <c r="G18" s="22">
        <v>1</v>
      </c>
      <c r="H18" s="21">
        <f t="shared" si="0"/>
        <v>1</v>
      </c>
      <c r="I18" s="20">
        <v>31000</v>
      </c>
      <c r="J18" s="15">
        <f t="shared" si="1"/>
        <v>30682</v>
      </c>
      <c r="K18" s="19">
        <f t="shared" si="2"/>
        <v>30682</v>
      </c>
      <c r="N18" s="18"/>
    </row>
    <row r="19" spans="1:14" ht="140.25" x14ac:dyDescent="0.25">
      <c r="A19" s="23">
        <v>17</v>
      </c>
      <c r="B19" s="30">
        <v>23141700</v>
      </c>
      <c r="C19" s="31" t="s">
        <v>376</v>
      </c>
      <c r="D19" s="32" t="s">
        <v>442</v>
      </c>
      <c r="E19" s="30" t="s">
        <v>27</v>
      </c>
      <c r="F19" s="30" t="s">
        <v>27</v>
      </c>
      <c r="G19" s="22">
        <v>1</v>
      </c>
      <c r="H19" s="21">
        <f t="shared" si="0"/>
        <v>1</v>
      </c>
      <c r="I19" s="20">
        <v>13400</v>
      </c>
      <c r="J19" s="15">
        <f t="shared" si="1"/>
        <v>13262</v>
      </c>
      <c r="K19" s="19">
        <f t="shared" si="2"/>
        <v>13262</v>
      </c>
      <c r="N19" s="18"/>
    </row>
    <row r="20" spans="1:14" ht="25.5" x14ac:dyDescent="0.25">
      <c r="A20" s="23">
        <v>18</v>
      </c>
      <c r="B20" s="30">
        <v>54101700</v>
      </c>
      <c r="C20" s="31" t="s">
        <v>377</v>
      </c>
      <c r="D20" s="32" t="s">
        <v>443</v>
      </c>
      <c r="E20" s="30" t="s">
        <v>55</v>
      </c>
      <c r="F20" s="30" t="s">
        <v>55</v>
      </c>
      <c r="G20" s="22">
        <v>1</v>
      </c>
      <c r="H20" s="21">
        <f t="shared" si="0"/>
        <v>1</v>
      </c>
      <c r="I20" s="20">
        <v>25000</v>
      </c>
      <c r="J20" s="15">
        <f t="shared" si="1"/>
        <v>24744</v>
      </c>
      <c r="K20" s="19">
        <f t="shared" si="2"/>
        <v>24744</v>
      </c>
      <c r="N20" s="18"/>
    </row>
    <row r="21" spans="1:14" ht="63.75" x14ac:dyDescent="0.25">
      <c r="A21" s="23">
        <v>19</v>
      </c>
      <c r="B21" s="30">
        <v>54101700</v>
      </c>
      <c r="C21" s="31" t="s">
        <v>378</v>
      </c>
      <c r="D21" s="32" t="s">
        <v>444</v>
      </c>
      <c r="E21" s="30" t="s">
        <v>27</v>
      </c>
      <c r="F21" s="30" t="s">
        <v>27</v>
      </c>
      <c r="G21" s="22">
        <v>1</v>
      </c>
      <c r="H21" s="21">
        <f t="shared" si="0"/>
        <v>1</v>
      </c>
      <c r="I21" s="20">
        <v>2100</v>
      </c>
      <c r="J21" s="15">
        <f t="shared" si="1"/>
        <v>2078</v>
      </c>
      <c r="K21" s="19">
        <f t="shared" si="2"/>
        <v>2078</v>
      </c>
      <c r="N21" s="18"/>
    </row>
    <row r="22" spans="1:14" ht="38.25" x14ac:dyDescent="0.25">
      <c r="A22" s="23">
        <v>20</v>
      </c>
      <c r="B22" s="30">
        <v>31151500</v>
      </c>
      <c r="C22" s="31" t="s">
        <v>379</v>
      </c>
      <c r="D22" s="32" t="s">
        <v>445</v>
      </c>
      <c r="E22" s="30" t="s">
        <v>62</v>
      </c>
      <c r="F22" s="30" t="s">
        <v>62</v>
      </c>
      <c r="G22" s="22">
        <v>1</v>
      </c>
      <c r="H22" s="21">
        <f t="shared" si="0"/>
        <v>1</v>
      </c>
      <c r="I22" s="20">
        <v>13100</v>
      </c>
      <c r="J22" s="15">
        <f t="shared" si="1"/>
        <v>12965</v>
      </c>
      <c r="K22" s="19">
        <f t="shared" si="2"/>
        <v>12965</v>
      </c>
      <c r="N22" s="18"/>
    </row>
    <row r="23" spans="1:14" ht="63.75" x14ac:dyDescent="0.25">
      <c r="A23" s="23">
        <v>21</v>
      </c>
      <c r="B23" s="30">
        <v>31151500</v>
      </c>
      <c r="C23" s="31" t="s">
        <v>380</v>
      </c>
      <c r="D23" s="32" t="s">
        <v>446</v>
      </c>
      <c r="E23" s="30" t="s">
        <v>500</v>
      </c>
      <c r="F23" s="30" t="s">
        <v>500</v>
      </c>
      <c r="G23" s="22">
        <v>1</v>
      </c>
      <c r="H23" s="21">
        <f t="shared" si="0"/>
        <v>1</v>
      </c>
      <c r="I23" s="20">
        <v>23666</v>
      </c>
      <c r="J23" s="15">
        <f t="shared" si="1"/>
        <v>23423</v>
      </c>
      <c r="K23" s="19">
        <f t="shared" si="2"/>
        <v>23423</v>
      </c>
      <c r="N23" s="18"/>
    </row>
    <row r="24" spans="1:14" ht="38.25" x14ac:dyDescent="0.25">
      <c r="A24" s="23">
        <v>22</v>
      </c>
      <c r="B24" s="30">
        <v>31151500</v>
      </c>
      <c r="C24" s="31" t="s">
        <v>381</v>
      </c>
      <c r="D24" s="32" t="s">
        <v>447</v>
      </c>
      <c r="E24" s="30" t="s">
        <v>61</v>
      </c>
      <c r="F24" s="30" t="s">
        <v>61</v>
      </c>
      <c r="G24" s="22">
        <v>1</v>
      </c>
      <c r="H24" s="21">
        <f t="shared" si="0"/>
        <v>1</v>
      </c>
      <c r="I24" s="20">
        <v>13333</v>
      </c>
      <c r="J24" s="15">
        <f t="shared" si="1"/>
        <v>13196</v>
      </c>
      <c r="K24" s="19">
        <f t="shared" si="2"/>
        <v>13196</v>
      </c>
      <c r="N24" s="18"/>
    </row>
    <row r="25" spans="1:14" ht="51" x14ac:dyDescent="0.25">
      <c r="A25" s="23">
        <v>23</v>
      </c>
      <c r="B25" s="30">
        <v>54101600</v>
      </c>
      <c r="C25" s="31" t="s">
        <v>382</v>
      </c>
      <c r="D25" s="32" t="s">
        <v>448</v>
      </c>
      <c r="E25" s="30" t="s">
        <v>501</v>
      </c>
      <c r="F25" s="30" t="s">
        <v>501</v>
      </c>
      <c r="G25" s="22">
        <v>1</v>
      </c>
      <c r="H25" s="21">
        <f t="shared" si="0"/>
        <v>1</v>
      </c>
      <c r="I25" s="20">
        <v>9000</v>
      </c>
      <c r="J25" s="15">
        <f t="shared" si="1"/>
        <v>8907</v>
      </c>
      <c r="K25" s="19">
        <f t="shared" si="2"/>
        <v>8907</v>
      </c>
      <c r="N25" s="18"/>
    </row>
    <row r="26" spans="1:14" ht="25.5" x14ac:dyDescent="0.25">
      <c r="A26" s="23">
        <v>24</v>
      </c>
      <c r="B26" s="30">
        <v>54101600</v>
      </c>
      <c r="C26" s="31" t="s">
        <v>383</v>
      </c>
      <c r="D26" s="32" t="s">
        <v>449</v>
      </c>
      <c r="E26" s="30" t="s">
        <v>48</v>
      </c>
      <c r="F26" s="30" t="s">
        <v>48</v>
      </c>
      <c r="G26" s="22">
        <v>1</v>
      </c>
      <c r="H26" s="21">
        <f t="shared" si="0"/>
        <v>1</v>
      </c>
      <c r="I26" s="20">
        <v>15333</v>
      </c>
      <c r="J26" s="15">
        <f t="shared" si="1"/>
        <v>15175</v>
      </c>
      <c r="K26" s="19">
        <f t="shared" si="2"/>
        <v>15175</v>
      </c>
      <c r="N26" s="18"/>
    </row>
    <row r="27" spans="1:14" ht="153" x14ac:dyDescent="0.25">
      <c r="A27" s="23">
        <v>25</v>
      </c>
      <c r="B27" s="30">
        <v>31201600</v>
      </c>
      <c r="C27" s="31" t="s">
        <v>384</v>
      </c>
      <c r="D27" s="32" t="s">
        <v>450</v>
      </c>
      <c r="E27" s="30" t="s">
        <v>502</v>
      </c>
      <c r="F27" s="30" t="s">
        <v>502</v>
      </c>
      <c r="G27" s="22">
        <v>1</v>
      </c>
      <c r="H27" s="21">
        <f t="shared" si="0"/>
        <v>1</v>
      </c>
      <c r="I27" s="20">
        <v>3500</v>
      </c>
      <c r="J27" s="15">
        <f t="shared" si="1"/>
        <v>3464</v>
      </c>
      <c r="K27" s="19">
        <f t="shared" si="2"/>
        <v>3464</v>
      </c>
      <c r="N27" s="18"/>
    </row>
    <row r="28" spans="1:14" ht="89.25" x14ac:dyDescent="0.25">
      <c r="A28" s="23">
        <v>26</v>
      </c>
      <c r="B28" s="30">
        <v>60122900</v>
      </c>
      <c r="C28" s="31" t="s">
        <v>385</v>
      </c>
      <c r="D28" s="32" t="s">
        <v>451</v>
      </c>
      <c r="E28" s="30" t="s">
        <v>503</v>
      </c>
      <c r="F28" s="30" t="s">
        <v>503</v>
      </c>
      <c r="G28" s="22">
        <v>1</v>
      </c>
      <c r="H28" s="21">
        <f t="shared" si="0"/>
        <v>1</v>
      </c>
      <c r="I28" s="20">
        <v>15000</v>
      </c>
      <c r="J28" s="15">
        <f t="shared" si="1"/>
        <v>14846</v>
      </c>
      <c r="K28" s="19">
        <f t="shared" si="2"/>
        <v>14846</v>
      </c>
      <c r="N28" s="18"/>
    </row>
    <row r="29" spans="1:14" ht="51" x14ac:dyDescent="0.25">
      <c r="A29" s="23">
        <v>27</v>
      </c>
      <c r="B29" s="30">
        <v>60123500</v>
      </c>
      <c r="C29" s="31" t="s">
        <v>386</v>
      </c>
      <c r="D29" s="32" t="s">
        <v>452</v>
      </c>
      <c r="E29" s="30" t="s">
        <v>504</v>
      </c>
      <c r="F29" s="30" t="s">
        <v>504</v>
      </c>
      <c r="G29" s="22">
        <v>1</v>
      </c>
      <c r="H29" s="21">
        <f t="shared" si="0"/>
        <v>1</v>
      </c>
      <c r="I29" s="20">
        <v>1566</v>
      </c>
      <c r="J29" s="15">
        <f t="shared" si="1"/>
        <v>1549</v>
      </c>
      <c r="K29" s="19">
        <f t="shared" si="2"/>
        <v>1549</v>
      </c>
      <c r="N29" s="18"/>
    </row>
    <row r="30" spans="1:14" ht="38.25" x14ac:dyDescent="0.25">
      <c r="A30" s="23">
        <v>28</v>
      </c>
      <c r="B30" s="30">
        <v>60123500</v>
      </c>
      <c r="C30" s="31" t="s">
        <v>387</v>
      </c>
      <c r="D30" s="32" t="s">
        <v>453</v>
      </c>
      <c r="E30" s="30" t="s">
        <v>58</v>
      </c>
      <c r="F30" s="30" t="s">
        <v>58</v>
      </c>
      <c r="G30" s="22">
        <v>1</v>
      </c>
      <c r="H30" s="21">
        <f t="shared" si="0"/>
        <v>1</v>
      </c>
      <c r="I30" s="20">
        <v>40333</v>
      </c>
      <c r="J30" s="15">
        <f t="shared" si="1"/>
        <v>39919</v>
      </c>
      <c r="K30" s="19">
        <f t="shared" si="2"/>
        <v>39919</v>
      </c>
      <c r="N30" s="18"/>
    </row>
    <row r="31" spans="1:14" ht="63.75" x14ac:dyDescent="0.25">
      <c r="A31" s="23">
        <v>29</v>
      </c>
      <c r="B31" s="30">
        <v>54101600</v>
      </c>
      <c r="C31" s="31" t="s">
        <v>388</v>
      </c>
      <c r="D31" s="32" t="s">
        <v>454</v>
      </c>
      <c r="E31" s="30" t="s">
        <v>505</v>
      </c>
      <c r="F31" s="30" t="s">
        <v>505</v>
      </c>
      <c r="G31" s="22">
        <v>1</v>
      </c>
      <c r="H31" s="21">
        <f t="shared" si="0"/>
        <v>1</v>
      </c>
      <c r="I31" s="20">
        <v>150000</v>
      </c>
      <c r="J31" s="15">
        <f t="shared" si="1"/>
        <v>148464</v>
      </c>
      <c r="K31" s="19">
        <f t="shared" si="2"/>
        <v>148464</v>
      </c>
      <c r="N31" s="18"/>
    </row>
    <row r="32" spans="1:14" ht="51" x14ac:dyDescent="0.25">
      <c r="A32" s="23">
        <v>30</v>
      </c>
      <c r="B32" s="30">
        <v>11151700</v>
      </c>
      <c r="C32" s="31" t="s">
        <v>389</v>
      </c>
      <c r="D32" s="32" t="s">
        <v>455</v>
      </c>
      <c r="E32" s="30" t="s">
        <v>506</v>
      </c>
      <c r="F32" s="30" t="s">
        <v>506</v>
      </c>
      <c r="G32" s="22">
        <v>1</v>
      </c>
      <c r="H32" s="21">
        <f t="shared" si="0"/>
        <v>1</v>
      </c>
      <c r="I32" s="20">
        <v>11766</v>
      </c>
      <c r="J32" s="15">
        <f t="shared" si="1"/>
        <v>11645</v>
      </c>
      <c r="K32" s="19">
        <f t="shared" si="2"/>
        <v>11645</v>
      </c>
      <c r="N32" s="18"/>
    </row>
    <row r="33" spans="1:14" ht="76.5" x14ac:dyDescent="0.25">
      <c r="A33" s="23">
        <v>31</v>
      </c>
      <c r="B33" s="30">
        <v>11151700</v>
      </c>
      <c r="C33" s="31" t="s">
        <v>390</v>
      </c>
      <c r="D33" s="32" t="s">
        <v>456</v>
      </c>
      <c r="E33" s="30" t="s">
        <v>506</v>
      </c>
      <c r="F33" s="30" t="s">
        <v>506</v>
      </c>
      <c r="G33" s="22">
        <v>1</v>
      </c>
      <c r="H33" s="21">
        <f t="shared" si="0"/>
        <v>1</v>
      </c>
      <c r="I33" s="20">
        <v>12100</v>
      </c>
      <c r="J33" s="15">
        <f t="shared" si="1"/>
        <v>11976</v>
      </c>
      <c r="K33" s="19">
        <f t="shared" si="2"/>
        <v>11976</v>
      </c>
      <c r="N33" s="18"/>
    </row>
    <row r="34" spans="1:14" ht="25.5" x14ac:dyDescent="0.25">
      <c r="A34" s="23">
        <v>32</v>
      </c>
      <c r="B34" s="30">
        <v>11151700</v>
      </c>
      <c r="C34" s="31" t="s">
        <v>391</v>
      </c>
      <c r="D34" s="32" t="s">
        <v>457</v>
      </c>
      <c r="E34" s="30" t="s">
        <v>507</v>
      </c>
      <c r="F34" s="30" t="s">
        <v>507</v>
      </c>
      <c r="G34" s="22">
        <v>1</v>
      </c>
      <c r="H34" s="21">
        <f t="shared" si="0"/>
        <v>1</v>
      </c>
      <c r="I34" s="20">
        <v>8500</v>
      </c>
      <c r="J34" s="15">
        <f t="shared" si="1"/>
        <v>8412</v>
      </c>
      <c r="K34" s="19">
        <f t="shared" si="2"/>
        <v>8412</v>
      </c>
      <c r="N34" s="18"/>
    </row>
    <row r="35" spans="1:14" ht="63.75" x14ac:dyDescent="0.25">
      <c r="A35" s="23">
        <v>33</v>
      </c>
      <c r="B35" s="30">
        <v>54101600</v>
      </c>
      <c r="C35" s="31" t="s">
        <v>392</v>
      </c>
      <c r="D35" s="32" t="s">
        <v>458</v>
      </c>
      <c r="E35" s="30" t="s">
        <v>359</v>
      </c>
      <c r="F35" s="30" t="s">
        <v>359</v>
      </c>
      <c r="G35" s="22">
        <v>1</v>
      </c>
      <c r="H35" s="21">
        <f t="shared" si="0"/>
        <v>1</v>
      </c>
      <c r="I35" s="20">
        <v>2100</v>
      </c>
      <c r="J35" s="15">
        <f t="shared" si="1"/>
        <v>2078</v>
      </c>
      <c r="K35" s="19">
        <f t="shared" si="2"/>
        <v>2078</v>
      </c>
      <c r="N35" s="18"/>
    </row>
    <row r="36" spans="1:14" ht="38.25" x14ac:dyDescent="0.25">
      <c r="A36" s="23">
        <v>34</v>
      </c>
      <c r="B36" s="30">
        <v>54101600</v>
      </c>
      <c r="C36" s="31" t="s">
        <v>393</v>
      </c>
      <c r="D36" s="32" t="s">
        <v>459</v>
      </c>
      <c r="E36" s="30" t="s">
        <v>55</v>
      </c>
      <c r="F36" s="30" t="s">
        <v>55</v>
      </c>
      <c r="G36" s="22">
        <v>1</v>
      </c>
      <c r="H36" s="21">
        <f t="shared" si="0"/>
        <v>1</v>
      </c>
      <c r="I36" s="20">
        <v>49333</v>
      </c>
      <c r="J36" s="15">
        <f t="shared" si="1"/>
        <v>48827</v>
      </c>
      <c r="K36" s="19">
        <f t="shared" si="2"/>
        <v>48827</v>
      </c>
      <c r="N36" s="18"/>
    </row>
    <row r="37" spans="1:14" ht="114.75" x14ac:dyDescent="0.25">
      <c r="A37" s="23">
        <v>35</v>
      </c>
      <c r="B37" s="30">
        <v>11151700</v>
      </c>
      <c r="C37" s="31" t="s">
        <v>394</v>
      </c>
      <c r="D37" s="32" t="s">
        <v>460</v>
      </c>
      <c r="E37" s="30" t="s">
        <v>508</v>
      </c>
      <c r="F37" s="30" t="s">
        <v>508</v>
      </c>
      <c r="G37" s="22">
        <v>1</v>
      </c>
      <c r="H37" s="21">
        <f t="shared" si="0"/>
        <v>1</v>
      </c>
      <c r="I37" s="20">
        <v>10500</v>
      </c>
      <c r="J37" s="15">
        <f t="shared" si="1"/>
        <v>10392</v>
      </c>
      <c r="K37" s="19">
        <f t="shared" si="2"/>
        <v>10392</v>
      </c>
      <c r="N37" s="18"/>
    </row>
    <row r="38" spans="1:14" ht="51" x14ac:dyDescent="0.25">
      <c r="A38" s="23">
        <v>36</v>
      </c>
      <c r="B38" s="30">
        <v>11151700</v>
      </c>
      <c r="C38" s="31" t="s">
        <v>395</v>
      </c>
      <c r="D38" s="32" t="s">
        <v>461</v>
      </c>
      <c r="E38" s="30" t="s">
        <v>509</v>
      </c>
      <c r="F38" s="30" t="s">
        <v>509</v>
      </c>
      <c r="G38" s="22">
        <v>1</v>
      </c>
      <c r="H38" s="21">
        <f t="shared" si="0"/>
        <v>1</v>
      </c>
      <c r="I38" s="20">
        <v>10333</v>
      </c>
      <c r="J38" s="15">
        <f t="shared" si="1"/>
        <v>10227</v>
      </c>
      <c r="K38" s="19">
        <f t="shared" si="2"/>
        <v>10227</v>
      </c>
      <c r="N38" s="18"/>
    </row>
    <row r="39" spans="1:14" ht="51" x14ac:dyDescent="0.25">
      <c r="A39" s="23">
        <v>37</v>
      </c>
      <c r="B39" s="30">
        <v>11151700</v>
      </c>
      <c r="C39" s="31" t="s">
        <v>396</v>
      </c>
      <c r="D39" s="32" t="s">
        <v>462</v>
      </c>
      <c r="E39" s="30" t="s">
        <v>510</v>
      </c>
      <c r="F39" s="30" t="s">
        <v>510</v>
      </c>
      <c r="G39" s="22">
        <v>1</v>
      </c>
      <c r="H39" s="21">
        <f t="shared" si="0"/>
        <v>1</v>
      </c>
      <c r="I39" s="20">
        <v>48500</v>
      </c>
      <c r="J39" s="15">
        <f t="shared" si="1"/>
        <v>48003</v>
      </c>
      <c r="K39" s="19">
        <f t="shared" si="2"/>
        <v>48003</v>
      </c>
      <c r="N39" s="18"/>
    </row>
    <row r="40" spans="1:14" ht="51" x14ac:dyDescent="0.25">
      <c r="A40" s="23">
        <v>38</v>
      </c>
      <c r="B40" s="30">
        <v>11151700</v>
      </c>
      <c r="C40" s="31" t="s">
        <v>397</v>
      </c>
      <c r="D40" s="32" t="s">
        <v>463</v>
      </c>
      <c r="E40" s="30" t="s">
        <v>511</v>
      </c>
      <c r="F40" s="30" t="s">
        <v>511</v>
      </c>
      <c r="G40" s="22">
        <v>1</v>
      </c>
      <c r="H40" s="21">
        <f t="shared" si="0"/>
        <v>1</v>
      </c>
      <c r="I40" s="20">
        <v>9000</v>
      </c>
      <c r="J40" s="15">
        <f t="shared" si="1"/>
        <v>8907</v>
      </c>
      <c r="K40" s="19">
        <f t="shared" si="2"/>
        <v>8907</v>
      </c>
      <c r="N40" s="18"/>
    </row>
    <row r="41" spans="1:14" ht="38.25" x14ac:dyDescent="0.25">
      <c r="A41" s="23">
        <v>39</v>
      </c>
      <c r="B41" s="30">
        <v>11151700</v>
      </c>
      <c r="C41" s="31" t="s">
        <v>398</v>
      </c>
      <c r="D41" s="32" t="s">
        <v>464</v>
      </c>
      <c r="E41" s="30" t="s">
        <v>512</v>
      </c>
      <c r="F41" s="30" t="s">
        <v>512</v>
      </c>
      <c r="G41" s="22">
        <v>1</v>
      </c>
      <c r="H41" s="21">
        <f t="shared" si="0"/>
        <v>1</v>
      </c>
      <c r="I41" s="20">
        <v>11000</v>
      </c>
      <c r="J41" s="15">
        <f t="shared" si="1"/>
        <v>10887</v>
      </c>
      <c r="K41" s="19">
        <f t="shared" si="2"/>
        <v>10887</v>
      </c>
      <c r="N41" s="18"/>
    </row>
    <row r="42" spans="1:14" ht="51" x14ac:dyDescent="0.25">
      <c r="A42" s="23">
        <v>40</v>
      </c>
      <c r="B42" s="30">
        <v>11151500</v>
      </c>
      <c r="C42" s="31" t="s">
        <v>399</v>
      </c>
      <c r="D42" s="32" t="s">
        <v>465</v>
      </c>
      <c r="E42" s="30" t="s">
        <v>513</v>
      </c>
      <c r="F42" s="30" t="s">
        <v>513</v>
      </c>
      <c r="G42" s="22">
        <v>1</v>
      </c>
      <c r="H42" s="21">
        <f t="shared" si="0"/>
        <v>1</v>
      </c>
      <c r="I42" s="20">
        <v>6933</v>
      </c>
      <c r="J42" s="15">
        <f t="shared" si="1"/>
        <v>6862</v>
      </c>
      <c r="K42" s="19">
        <f t="shared" si="2"/>
        <v>6862</v>
      </c>
      <c r="N42" s="18"/>
    </row>
    <row r="43" spans="1:14" ht="51" x14ac:dyDescent="0.25">
      <c r="A43" s="23">
        <v>41</v>
      </c>
      <c r="B43" s="30">
        <v>11151700</v>
      </c>
      <c r="C43" s="31" t="s">
        <v>400</v>
      </c>
      <c r="D43" s="32" t="s">
        <v>466</v>
      </c>
      <c r="E43" s="30" t="s">
        <v>510</v>
      </c>
      <c r="F43" s="30" t="s">
        <v>510</v>
      </c>
      <c r="G43" s="22">
        <v>1</v>
      </c>
      <c r="H43" s="21">
        <f t="shared" si="0"/>
        <v>1</v>
      </c>
      <c r="I43" s="20">
        <v>71333</v>
      </c>
      <c r="J43" s="15">
        <f t="shared" si="1"/>
        <v>70602</v>
      </c>
      <c r="K43" s="19">
        <f t="shared" si="2"/>
        <v>70602</v>
      </c>
      <c r="N43" s="18"/>
    </row>
    <row r="44" spans="1:14" ht="51" x14ac:dyDescent="0.25">
      <c r="A44" s="23">
        <v>42</v>
      </c>
      <c r="B44" s="30">
        <v>11151700</v>
      </c>
      <c r="C44" s="31" t="s">
        <v>401</v>
      </c>
      <c r="D44" s="32" t="s">
        <v>467</v>
      </c>
      <c r="E44" s="30" t="s">
        <v>513</v>
      </c>
      <c r="F44" s="30" t="s">
        <v>513</v>
      </c>
      <c r="G44" s="22">
        <v>1</v>
      </c>
      <c r="H44" s="21">
        <f t="shared" si="0"/>
        <v>1</v>
      </c>
      <c r="I44" s="20">
        <v>10050</v>
      </c>
      <c r="J44" s="15">
        <f t="shared" si="1"/>
        <v>9947</v>
      </c>
      <c r="K44" s="19">
        <f t="shared" si="2"/>
        <v>9947</v>
      </c>
      <c r="N44" s="18"/>
    </row>
    <row r="45" spans="1:14" ht="89.25" x14ac:dyDescent="0.25">
      <c r="A45" s="23">
        <v>43</v>
      </c>
      <c r="B45" s="30">
        <v>11151500</v>
      </c>
      <c r="C45" s="31" t="s">
        <v>402</v>
      </c>
      <c r="D45" s="32" t="s">
        <v>468</v>
      </c>
      <c r="E45" s="30" t="s">
        <v>514</v>
      </c>
      <c r="F45" s="30" t="s">
        <v>514</v>
      </c>
      <c r="G45" s="22">
        <v>1</v>
      </c>
      <c r="H45" s="21">
        <f t="shared" si="0"/>
        <v>1</v>
      </c>
      <c r="I45" s="20">
        <v>9000</v>
      </c>
      <c r="J45" s="15">
        <f t="shared" si="1"/>
        <v>8907</v>
      </c>
      <c r="K45" s="19">
        <f t="shared" si="2"/>
        <v>8907</v>
      </c>
      <c r="N45" s="18"/>
    </row>
    <row r="46" spans="1:14" ht="63.75" x14ac:dyDescent="0.25">
      <c r="A46" s="23">
        <v>44</v>
      </c>
      <c r="B46" s="30">
        <v>11151700</v>
      </c>
      <c r="C46" s="31" t="s">
        <v>403</v>
      </c>
      <c r="D46" s="32" t="s">
        <v>469</v>
      </c>
      <c r="E46" s="30" t="s">
        <v>515</v>
      </c>
      <c r="F46" s="30" t="s">
        <v>515</v>
      </c>
      <c r="G46" s="22">
        <v>1</v>
      </c>
      <c r="H46" s="21">
        <f t="shared" si="0"/>
        <v>1</v>
      </c>
      <c r="I46" s="20">
        <v>9500</v>
      </c>
      <c r="J46" s="15">
        <f t="shared" si="1"/>
        <v>9402</v>
      </c>
      <c r="K46" s="19">
        <f t="shared" si="2"/>
        <v>9402</v>
      </c>
      <c r="N46" s="18"/>
    </row>
    <row r="47" spans="1:14" ht="178.5" x14ac:dyDescent="0.25">
      <c r="A47" s="23">
        <v>45</v>
      </c>
      <c r="B47" s="30">
        <v>24102200</v>
      </c>
      <c r="C47" s="31" t="s">
        <v>404</v>
      </c>
      <c r="D47" s="32" t="s">
        <v>470</v>
      </c>
      <c r="E47" s="30" t="s">
        <v>27</v>
      </c>
      <c r="F47" s="30" t="s">
        <v>27</v>
      </c>
      <c r="G47" s="22">
        <v>1</v>
      </c>
      <c r="H47" s="21">
        <f t="shared" si="0"/>
        <v>1</v>
      </c>
      <c r="I47" s="20">
        <v>8750</v>
      </c>
      <c r="J47" s="15">
        <f t="shared" si="1"/>
        <v>8660</v>
      </c>
      <c r="K47" s="19">
        <f t="shared" si="2"/>
        <v>8660</v>
      </c>
      <c r="N47" s="18"/>
    </row>
    <row r="48" spans="1:14" ht="51" x14ac:dyDescent="0.25">
      <c r="A48" s="23">
        <v>46</v>
      </c>
      <c r="B48" s="30">
        <v>11151700</v>
      </c>
      <c r="C48" s="31" t="s">
        <v>405</v>
      </c>
      <c r="D48" s="32" t="s">
        <v>471</v>
      </c>
      <c r="E48" s="30" t="s">
        <v>516</v>
      </c>
      <c r="F48" s="30" t="s">
        <v>516</v>
      </c>
      <c r="G48" s="22">
        <v>1</v>
      </c>
      <c r="H48" s="21">
        <f t="shared" si="0"/>
        <v>1</v>
      </c>
      <c r="I48" s="20">
        <v>13666</v>
      </c>
      <c r="J48" s="15">
        <f t="shared" si="1"/>
        <v>13526</v>
      </c>
      <c r="K48" s="19">
        <f t="shared" si="2"/>
        <v>13526</v>
      </c>
      <c r="N48" s="18"/>
    </row>
    <row r="49" spans="1:14" ht="38.25" x14ac:dyDescent="0.25">
      <c r="A49" s="23">
        <v>47</v>
      </c>
      <c r="B49" s="30">
        <v>54101600</v>
      </c>
      <c r="C49" s="31" t="s">
        <v>406</v>
      </c>
      <c r="D49" s="32" t="s">
        <v>472</v>
      </c>
      <c r="E49" s="30" t="s">
        <v>27</v>
      </c>
      <c r="F49" s="30" t="s">
        <v>27</v>
      </c>
      <c r="G49" s="22">
        <v>1</v>
      </c>
      <c r="H49" s="21">
        <f t="shared" si="0"/>
        <v>1</v>
      </c>
      <c r="I49" s="20">
        <v>1800</v>
      </c>
      <c r="J49" s="15">
        <f t="shared" si="1"/>
        <v>1781</v>
      </c>
      <c r="K49" s="19">
        <f t="shared" si="2"/>
        <v>1781</v>
      </c>
      <c r="N49" s="18"/>
    </row>
    <row r="50" spans="1:14" ht="38.25" x14ac:dyDescent="0.25">
      <c r="A50" s="23">
        <v>48</v>
      </c>
      <c r="B50" s="30">
        <v>54101600</v>
      </c>
      <c r="C50" s="31" t="s">
        <v>407</v>
      </c>
      <c r="D50" s="32" t="s">
        <v>473</v>
      </c>
      <c r="E50" s="30" t="s">
        <v>517</v>
      </c>
      <c r="F50" s="30" t="s">
        <v>517</v>
      </c>
      <c r="G50" s="22">
        <v>1</v>
      </c>
      <c r="H50" s="21">
        <f t="shared" si="0"/>
        <v>1</v>
      </c>
      <c r="I50" s="20">
        <v>32675</v>
      </c>
      <c r="J50" s="15">
        <f t="shared" si="1"/>
        <v>32340</v>
      </c>
      <c r="K50" s="19">
        <f t="shared" si="2"/>
        <v>32340</v>
      </c>
      <c r="N50" s="18"/>
    </row>
    <row r="51" spans="1:14" ht="25.5" x14ac:dyDescent="0.25">
      <c r="A51" s="23">
        <v>49</v>
      </c>
      <c r="B51" s="30">
        <v>11151500</v>
      </c>
      <c r="C51" s="31" t="s">
        <v>408</v>
      </c>
      <c r="D51" s="32" t="s">
        <v>474</v>
      </c>
      <c r="E51" s="30" t="s">
        <v>46</v>
      </c>
      <c r="F51" s="30" t="s">
        <v>46</v>
      </c>
      <c r="G51" s="22">
        <v>1</v>
      </c>
      <c r="H51" s="21">
        <f t="shared" si="0"/>
        <v>1</v>
      </c>
      <c r="I51" s="20">
        <v>6166</v>
      </c>
      <c r="J51" s="15">
        <f t="shared" si="1"/>
        <v>6102</v>
      </c>
      <c r="K51" s="19">
        <f t="shared" si="2"/>
        <v>6102</v>
      </c>
      <c r="N51" s="18"/>
    </row>
    <row r="52" spans="1:14" ht="63.75" x14ac:dyDescent="0.25">
      <c r="A52" s="23">
        <v>50</v>
      </c>
      <c r="B52" s="30">
        <v>11151500</v>
      </c>
      <c r="C52" s="31" t="s">
        <v>409</v>
      </c>
      <c r="D52" s="32" t="s">
        <v>475</v>
      </c>
      <c r="E52" s="30" t="s">
        <v>57</v>
      </c>
      <c r="F52" s="30" t="s">
        <v>57</v>
      </c>
      <c r="G52" s="22">
        <v>1</v>
      </c>
      <c r="H52" s="21">
        <f t="shared" si="0"/>
        <v>1</v>
      </c>
      <c r="I52" s="20">
        <v>6766</v>
      </c>
      <c r="J52" s="15">
        <f t="shared" si="1"/>
        <v>6696</v>
      </c>
      <c r="K52" s="19">
        <f t="shared" si="2"/>
        <v>6696</v>
      </c>
      <c r="N52" s="18"/>
    </row>
    <row r="53" spans="1:14" ht="51" x14ac:dyDescent="0.25">
      <c r="A53" s="23">
        <v>51</v>
      </c>
      <c r="B53" s="30">
        <v>11151500</v>
      </c>
      <c r="C53" s="31" t="s">
        <v>410</v>
      </c>
      <c r="D53" s="32" t="s">
        <v>476</v>
      </c>
      <c r="E53" s="30" t="s">
        <v>58</v>
      </c>
      <c r="F53" s="30" t="s">
        <v>58</v>
      </c>
      <c r="G53" s="22">
        <v>1</v>
      </c>
      <c r="H53" s="21">
        <f t="shared" si="0"/>
        <v>1</v>
      </c>
      <c r="I53" s="20">
        <v>7000</v>
      </c>
      <c r="J53" s="15">
        <f t="shared" si="1"/>
        <v>6928</v>
      </c>
      <c r="K53" s="19">
        <f t="shared" si="2"/>
        <v>6928</v>
      </c>
      <c r="N53" s="18"/>
    </row>
    <row r="54" spans="1:14" ht="51" x14ac:dyDescent="0.25">
      <c r="A54" s="23">
        <v>52</v>
      </c>
      <c r="B54" s="30">
        <v>11151500</v>
      </c>
      <c r="C54" s="31" t="s">
        <v>411</v>
      </c>
      <c r="D54" s="32" t="s">
        <v>477</v>
      </c>
      <c r="E54" s="30" t="s">
        <v>58</v>
      </c>
      <c r="F54" s="30" t="s">
        <v>58</v>
      </c>
      <c r="G54" s="22">
        <v>1</v>
      </c>
      <c r="H54" s="21">
        <f t="shared" si="0"/>
        <v>1</v>
      </c>
      <c r="I54" s="20">
        <v>6500</v>
      </c>
      <c r="J54" s="15">
        <f t="shared" si="1"/>
        <v>6433</v>
      </c>
      <c r="K54" s="19">
        <f t="shared" si="2"/>
        <v>6433</v>
      </c>
      <c r="N54" s="18"/>
    </row>
    <row r="55" spans="1:14" ht="63.75" x14ac:dyDescent="0.25">
      <c r="A55" s="23">
        <v>53</v>
      </c>
      <c r="B55" s="30">
        <v>11151500</v>
      </c>
      <c r="C55" s="31" t="s">
        <v>412</v>
      </c>
      <c r="D55" s="32" t="s">
        <v>478</v>
      </c>
      <c r="E55" s="30" t="s">
        <v>509</v>
      </c>
      <c r="F55" s="30" t="s">
        <v>509</v>
      </c>
      <c r="G55" s="22">
        <v>1</v>
      </c>
      <c r="H55" s="21">
        <f t="shared" si="0"/>
        <v>1</v>
      </c>
      <c r="I55" s="20">
        <v>3833</v>
      </c>
      <c r="J55" s="15">
        <f t="shared" si="1"/>
        <v>3793</v>
      </c>
      <c r="K55" s="19">
        <f t="shared" si="2"/>
        <v>3793</v>
      </c>
      <c r="N55" s="18"/>
    </row>
    <row r="56" spans="1:14" ht="63.75" x14ac:dyDescent="0.25">
      <c r="A56" s="23">
        <v>54</v>
      </c>
      <c r="B56" s="30">
        <v>11151500</v>
      </c>
      <c r="C56" s="31" t="s">
        <v>413</v>
      </c>
      <c r="D56" s="32" t="s">
        <v>479</v>
      </c>
      <c r="E56" s="30" t="s">
        <v>509</v>
      </c>
      <c r="F56" s="30" t="s">
        <v>509</v>
      </c>
      <c r="G56" s="22">
        <v>1</v>
      </c>
      <c r="H56" s="21">
        <f t="shared" si="0"/>
        <v>1</v>
      </c>
      <c r="I56" s="20">
        <v>4000</v>
      </c>
      <c r="J56" s="15">
        <f t="shared" si="1"/>
        <v>3959</v>
      </c>
      <c r="K56" s="19">
        <f t="shared" si="2"/>
        <v>3959</v>
      </c>
      <c r="N56" s="18"/>
    </row>
    <row r="57" spans="1:14" ht="165.75" x14ac:dyDescent="0.25">
      <c r="A57" s="23">
        <v>55</v>
      </c>
      <c r="B57" s="30">
        <v>54101700</v>
      </c>
      <c r="C57" s="31" t="s">
        <v>414</v>
      </c>
      <c r="D57" s="32" t="s">
        <v>480</v>
      </c>
      <c r="E57" s="30" t="s">
        <v>518</v>
      </c>
      <c r="F57" s="30" t="s">
        <v>518</v>
      </c>
      <c r="G57" s="22">
        <v>1</v>
      </c>
      <c r="H57" s="21">
        <f t="shared" si="0"/>
        <v>1</v>
      </c>
      <c r="I57" s="20">
        <v>38000</v>
      </c>
      <c r="J57" s="15">
        <f t="shared" si="1"/>
        <v>37610</v>
      </c>
      <c r="K57" s="19">
        <f t="shared" si="2"/>
        <v>37610</v>
      </c>
      <c r="N57" s="18"/>
    </row>
    <row r="58" spans="1:14" ht="38.25" x14ac:dyDescent="0.25">
      <c r="A58" s="23">
        <v>56</v>
      </c>
      <c r="B58" s="30">
        <v>60122900</v>
      </c>
      <c r="C58" s="31" t="s">
        <v>415</v>
      </c>
      <c r="D58" s="32" t="s">
        <v>481</v>
      </c>
      <c r="E58" s="30" t="s">
        <v>519</v>
      </c>
      <c r="F58" s="30" t="s">
        <v>519</v>
      </c>
      <c r="G58" s="22">
        <v>1</v>
      </c>
      <c r="H58" s="21">
        <f t="shared" si="0"/>
        <v>1</v>
      </c>
      <c r="I58" s="20">
        <v>6500</v>
      </c>
      <c r="J58" s="15">
        <f t="shared" si="1"/>
        <v>6433</v>
      </c>
      <c r="K58" s="19">
        <f t="shared" si="2"/>
        <v>6433</v>
      </c>
      <c r="N58" s="18"/>
    </row>
    <row r="59" spans="1:14" ht="51" x14ac:dyDescent="0.25">
      <c r="A59" s="23">
        <v>57</v>
      </c>
      <c r="B59" s="30">
        <v>60122900</v>
      </c>
      <c r="C59" s="31" t="s">
        <v>416</v>
      </c>
      <c r="D59" s="32" t="s">
        <v>482</v>
      </c>
      <c r="E59" s="30" t="s">
        <v>519</v>
      </c>
      <c r="F59" s="30" t="s">
        <v>519</v>
      </c>
      <c r="G59" s="22">
        <v>1</v>
      </c>
      <c r="H59" s="21">
        <f t="shared" si="0"/>
        <v>1</v>
      </c>
      <c r="I59" s="20">
        <v>6500</v>
      </c>
      <c r="J59" s="15">
        <f t="shared" si="1"/>
        <v>6433</v>
      </c>
      <c r="K59" s="19">
        <f t="shared" si="2"/>
        <v>6433</v>
      </c>
      <c r="N59" s="18"/>
    </row>
    <row r="60" spans="1:14" ht="127.5" x14ac:dyDescent="0.25">
      <c r="A60" s="23">
        <v>58</v>
      </c>
      <c r="B60" s="30">
        <v>11161800</v>
      </c>
      <c r="C60" s="31" t="s">
        <v>417</v>
      </c>
      <c r="D60" s="32" t="s">
        <v>483</v>
      </c>
      <c r="E60" s="30" t="s">
        <v>54</v>
      </c>
      <c r="F60" s="30" t="s">
        <v>54</v>
      </c>
      <c r="G60" s="22">
        <v>1</v>
      </c>
      <c r="H60" s="21">
        <f t="shared" si="0"/>
        <v>1</v>
      </c>
      <c r="I60" s="20">
        <v>15666</v>
      </c>
      <c r="J60" s="15">
        <f t="shared" si="1"/>
        <v>15505</v>
      </c>
      <c r="K60" s="19">
        <f t="shared" si="2"/>
        <v>15505</v>
      </c>
      <c r="N60" s="18"/>
    </row>
    <row r="61" spans="1:14" ht="102" x14ac:dyDescent="0.25">
      <c r="A61" s="23">
        <v>59</v>
      </c>
      <c r="B61" s="30">
        <v>11161800</v>
      </c>
      <c r="C61" s="31" t="s">
        <v>418</v>
      </c>
      <c r="D61" s="32" t="s">
        <v>484</v>
      </c>
      <c r="E61" s="30" t="s">
        <v>54</v>
      </c>
      <c r="F61" s="30" t="s">
        <v>54</v>
      </c>
      <c r="G61" s="22">
        <v>1</v>
      </c>
      <c r="H61" s="21">
        <f t="shared" si="0"/>
        <v>1</v>
      </c>
      <c r="I61" s="20">
        <v>16000</v>
      </c>
      <c r="J61" s="15">
        <f t="shared" si="1"/>
        <v>15836</v>
      </c>
      <c r="K61" s="19">
        <f t="shared" si="2"/>
        <v>15836</v>
      </c>
      <c r="N61" s="18"/>
    </row>
    <row r="62" spans="1:14" ht="76.5" x14ac:dyDescent="0.25">
      <c r="A62" s="23">
        <v>60</v>
      </c>
      <c r="B62" s="30">
        <v>11161700</v>
      </c>
      <c r="C62" s="31" t="s">
        <v>419</v>
      </c>
      <c r="D62" s="32" t="s">
        <v>485</v>
      </c>
      <c r="E62" s="30" t="s">
        <v>54</v>
      </c>
      <c r="F62" s="30" t="s">
        <v>54</v>
      </c>
      <c r="G62" s="22">
        <v>1</v>
      </c>
      <c r="H62" s="21">
        <f t="shared" si="0"/>
        <v>1</v>
      </c>
      <c r="I62" s="20">
        <v>36400</v>
      </c>
      <c r="J62" s="15">
        <f t="shared" si="1"/>
        <v>36027</v>
      </c>
      <c r="K62" s="19">
        <f t="shared" si="2"/>
        <v>36027</v>
      </c>
      <c r="N62" s="18"/>
    </row>
    <row r="63" spans="1:14" ht="89.25" x14ac:dyDescent="0.25">
      <c r="A63" s="23">
        <v>61</v>
      </c>
      <c r="B63" s="30">
        <v>11161800</v>
      </c>
      <c r="C63" s="31" t="s">
        <v>420</v>
      </c>
      <c r="D63" s="32" t="s">
        <v>486</v>
      </c>
      <c r="E63" s="30" t="s">
        <v>54</v>
      </c>
      <c r="F63" s="30" t="s">
        <v>54</v>
      </c>
      <c r="G63" s="22">
        <v>1</v>
      </c>
      <c r="H63" s="21">
        <f t="shared" si="0"/>
        <v>1</v>
      </c>
      <c r="I63" s="20">
        <v>11000</v>
      </c>
      <c r="J63" s="15">
        <f t="shared" si="1"/>
        <v>10887</v>
      </c>
      <c r="K63" s="19">
        <f t="shared" si="2"/>
        <v>10887</v>
      </c>
      <c r="N63" s="18"/>
    </row>
    <row r="64" spans="1:14" ht="89.25" x14ac:dyDescent="0.25">
      <c r="A64" s="23">
        <v>62</v>
      </c>
      <c r="B64" s="30">
        <v>60123000</v>
      </c>
      <c r="C64" s="31" t="s">
        <v>421</v>
      </c>
      <c r="D64" s="32" t="s">
        <v>487</v>
      </c>
      <c r="E64" s="30" t="s">
        <v>27</v>
      </c>
      <c r="F64" s="30" t="s">
        <v>27</v>
      </c>
      <c r="G64" s="22">
        <v>1</v>
      </c>
      <c r="H64" s="21">
        <f t="shared" si="0"/>
        <v>1</v>
      </c>
      <c r="I64" s="20">
        <v>8666</v>
      </c>
      <c r="J64" s="15">
        <f t="shared" si="1"/>
        <v>8577</v>
      </c>
      <c r="K64" s="19">
        <f t="shared" si="2"/>
        <v>8577</v>
      </c>
      <c r="N64" s="18"/>
    </row>
    <row r="65" spans="1:14" ht="89.25" x14ac:dyDescent="0.25">
      <c r="A65" s="23">
        <v>63</v>
      </c>
      <c r="B65" s="30">
        <v>23141700</v>
      </c>
      <c r="C65" s="31" t="s">
        <v>422</v>
      </c>
      <c r="D65" s="32" t="s">
        <v>488</v>
      </c>
      <c r="E65" s="30" t="s">
        <v>56</v>
      </c>
      <c r="F65" s="30" t="s">
        <v>56</v>
      </c>
      <c r="G65" s="22">
        <v>1</v>
      </c>
      <c r="H65" s="21">
        <f t="shared" si="0"/>
        <v>1</v>
      </c>
      <c r="I65" s="20">
        <v>110000</v>
      </c>
      <c r="J65" s="15">
        <f t="shared" si="1"/>
        <v>108873</v>
      </c>
      <c r="K65" s="19">
        <f t="shared" si="2"/>
        <v>108873</v>
      </c>
      <c r="N65" s="18"/>
    </row>
    <row r="66" spans="1:14" ht="89.25" x14ac:dyDescent="0.25">
      <c r="A66" s="23">
        <v>64</v>
      </c>
      <c r="B66" s="30">
        <v>54101700</v>
      </c>
      <c r="C66" s="31" t="s">
        <v>423</v>
      </c>
      <c r="D66" s="32" t="s">
        <v>489</v>
      </c>
      <c r="E66" s="30" t="s">
        <v>27</v>
      </c>
      <c r="F66" s="30" t="s">
        <v>27</v>
      </c>
      <c r="G66" s="22">
        <v>1</v>
      </c>
      <c r="H66" s="21">
        <f t="shared" si="0"/>
        <v>1</v>
      </c>
      <c r="I66" s="20">
        <v>1975</v>
      </c>
      <c r="J66" s="15">
        <f t="shared" si="1"/>
        <v>1954</v>
      </c>
      <c r="K66" s="19">
        <f t="shared" si="2"/>
        <v>1954</v>
      </c>
      <c r="N66" s="18"/>
    </row>
    <row r="67" spans="1:14" ht="76.5" x14ac:dyDescent="0.25">
      <c r="A67" s="23">
        <v>65</v>
      </c>
      <c r="B67" s="30">
        <v>54101700</v>
      </c>
      <c r="C67" s="31" t="s">
        <v>424</v>
      </c>
      <c r="D67" s="32" t="s">
        <v>490</v>
      </c>
      <c r="E67" s="30" t="s">
        <v>27</v>
      </c>
      <c r="F67" s="30" t="s">
        <v>27</v>
      </c>
      <c r="G67" s="22">
        <v>1</v>
      </c>
      <c r="H67" s="21">
        <f t="shared" si="0"/>
        <v>1</v>
      </c>
      <c r="I67" s="20">
        <v>2566</v>
      </c>
      <c r="J67" s="15">
        <f t="shared" si="1"/>
        <v>2539</v>
      </c>
      <c r="K67" s="19">
        <f t="shared" si="2"/>
        <v>2539</v>
      </c>
      <c r="N67" s="18"/>
    </row>
    <row r="68" spans="1:14" ht="76.5" x14ac:dyDescent="0.25">
      <c r="A68" s="23">
        <v>66</v>
      </c>
      <c r="B68" s="30">
        <v>11161700</v>
      </c>
      <c r="C68" s="31" t="s">
        <v>425</v>
      </c>
      <c r="D68" s="32" t="s">
        <v>491</v>
      </c>
      <c r="E68" s="30" t="s">
        <v>520</v>
      </c>
      <c r="F68" s="30" t="s">
        <v>520</v>
      </c>
      <c r="G68" s="22">
        <v>1</v>
      </c>
      <c r="H68" s="21">
        <f t="shared" si="0"/>
        <v>1</v>
      </c>
      <c r="I68" s="20">
        <v>5000</v>
      </c>
      <c r="J68" s="15">
        <f t="shared" si="1"/>
        <v>4948</v>
      </c>
      <c r="K68" s="19">
        <f t="shared" si="2"/>
        <v>4948</v>
      </c>
      <c r="N68" s="18"/>
    </row>
    <row r="69" spans="1:14" s="11" customFormat="1" hidden="1" x14ac:dyDescent="0.25">
      <c r="G69" s="11" t="s">
        <v>13</v>
      </c>
      <c r="H69" s="11" t="s">
        <v>15</v>
      </c>
      <c r="I69" s="11">
        <f>SUM(I3:I68)</f>
        <v>1414361</v>
      </c>
      <c r="J69" s="17" t="s">
        <v>14</v>
      </c>
      <c r="K69" s="16">
        <f>SUM(K3:K68)</f>
        <v>1399845</v>
      </c>
    </row>
    <row r="70" spans="1:14" s="11" customFormat="1" hidden="1" x14ac:dyDescent="0.25">
      <c r="G70" s="11" t="s">
        <v>13</v>
      </c>
      <c r="J70" s="15" t="s">
        <v>10</v>
      </c>
      <c r="K70" s="3">
        <f>+M87</f>
        <v>21267781</v>
      </c>
    </row>
    <row r="71" spans="1:14" s="11" customFormat="1" hidden="1" x14ac:dyDescent="0.25">
      <c r="G71" s="11" t="s">
        <v>13</v>
      </c>
      <c r="J71" s="14" t="s">
        <v>12</v>
      </c>
      <c r="K71" s="3">
        <v>0</v>
      </c>
    </row>
    <row r="72" spans="1:14" s="11" customFormat="1" hidden="1" x14ac:dyDescent="0.25"/>
    <row r="73" spans="1:14" s="11" customFormat="1" hidden="1" x14ac:dyDescent="0.25"/>
    <row r="74" spans="1:14" s="11" customFormat="1" ht="27.75" hidden="1" customHeight="1" x14ac:dyDescent="0.25">
      <c r="C74" s="13"/>
      <c r="D74" s="41" t="s">
        <v>11</v>
      </c>
      <c r="E74" s="42"/>
      <c r="F74" s="43"/>
      <c r="K74" s="12" t="s">
        <v>10</v>
      </c>
      <c r="L74" s="33">
        <v>5422</v>
      </c>
      <c r="M74" s="34"/>
    </row>
    <row r="75" spans="1:14" ht="63.75" hidden="1" x14ac:dyDescent="0.25">
      <c r="D75" s="9" t="s">
        <v>9</v>
      </c>
      <c r="E75" s="7">
        <v>21267781</v>
      </c>
      <c r="F75" s="10">
        <v>1</v>
      </c>
      <c r="K75" s="5" t="s">
        <v>28</v>
      </c>
      <c r="L75" s="5" t="s">
        <v>29</v>
      </c>
      <c r="M75" s="3">
        <v>9267781</v>
      </c>
    </row>
    <row r="76" spans="1:14" ht="51" hidden="1" x14ac:dyDescent="0.25">
      <c r="D76" s="9" t="s">
        <v>8</v>
      </c>
      <c r="E76" s="7">
        <v>21050000</v>
      </c>
      <c r="F76" s="8" t="s">
        <v>7</v>
      </c>
      <c r="K76" s="5" t="s">
        <v>30</v>
      </c>
      <c r="L76" s="5" t="s">
        <v>6</v>
      </c>
      <c r="M76" s="3"/>
    </row>
    <row r="77" spans="1:14" s="2" customFormat="1" ht="63.75" hidden="1" x14ac:dyDescent="0.25">
      <c r="A77" s="1"/>
      <c r="B77" s="1"/>
      <c r="D77" s="8"/>
      <c r="E77" s="7" t="s">
        <v>5</v>
      </c>
      <c r="F77" s="8">
        <f>+(E76*F75)/E75</f>
        <v>0.98976005066066841</v>
      </c>
      <c r="I77" s="1"/>
      <c r="J77" s="1"/>
      <c r="K77" s="5" t="s">
        <v>31</v>
      </c>
      <c r="L77" s="5" t="s">
        <v>32</v>
      </c>
      <c r="M77" s="4"/>
    </row>
    <row r="78" spans="1:14" s="2" customFormat="1" ht="63.75" hidden="1" x14ac:dyDescent="0.25">
      <c r="A78" s="1"/>
      <c r="B78" s="1"/>
      <c r="D78" s="8" t="s">
        <v>4</v>
      </c>
      <c r="E78" s="7"/>
      <c r="F78" s="6">
        <f>+F75-F77</f>
        <v>1.0239949339331589E-2</v>
      </c>
      <c r="I78" s="1"/>
      <c r="J78" s="1"/>
      <c r="K78" s="5" t="s">
        <v>33</v>
      </c>
      <c r="L78" s="5" t="s">
        <v>34</v>
      </c>
      <c r="M78" s="4"/>
    </row>
    <row r="79" spans="1:14" s="2" customFormat="1" ht="76.5" hidden="1" x14ac:dyDescent="0.25">
      <c r="A79" s="1"/>
      <c r="B79" s="1"/>
      <c r="C79" s="1"/>
      <c r="D79" s="1"/>
      <c r="E79" s="1"/>
      <c r="F79" s="1"/>
      <c r="G79" s="1"/>
      <c r="I79" s="1"/>
      <c r="J79" s="1"/>
      <c r="K79" s="5" t="s">
        <v>35</v>
      </c>
      <c r="L79" s="5" t="s">
        <v>36</v>
      </c>
      <c r="M79" s="4"/>
    </row>
    <row r="80" spans="1:14" s="2" customFormat="1" ht="76.5" hidden="1" x14ac:dyDescent="0.25">
      <c r="A80" s="1"/>
      <c r="B80" s="1"/>
      <c r="C80" s="1"/>
      <c r="D80" s="1"/>
      <c r="E80" s="1"/>
      <c r="F80" s="1"/>
      <c r="G80" s="1"/>
      <c r="I80" s="1"/>
      <c r="J80" s="1"/>
      <c r="K80" s="5" t="s">
        <v>3</v>
      </c>
      <c r="L80" s="5" t="s">
        <v>2</v>
      </c>
      <c r="M80" s="4">
        <v>12000000</v>
      </c>
    </row>
    <row r="81" spans="1:13" s="2" customFormat="1" ht="76.5" hidden="1" x14ac:dyDescent="0.25">
      <c r="A81" s="1"/>
      <c r="B81" s="1"/>
      <c r="C81" s="1"/>
      <c r="D81" s="1"/>
      <c r="E81" s="1"/>
      <c r="F81" s="1"/>
      <c r="G81" s="1"/>
      <c r="I81" s="1"/>
      <c r="J81" s="1"/>
      <c r="K81" s="5" t="s">
        <v>37</v>
      </c>
      <c r="L81" s="5" t="s">
        <v>36</v>
      </c>
      <c r="M81" s="4"/>
    </row>
    <row r="82" spans="1:13" s="2" customFormat="1" ht="76.5" hidden="1" x14ac:dyDescent="0.25">
      <c r="A82" s="1"/>
      <c r="B82" s="1"/>
      <c r="C82" s="1"/>
      <c r="D82" s="1"/>
      <c r="E82" s="1"/>
      <c r="F82" s="1"/>
      <c r="G82" s="1"/>
      <c r="I82" s="1"/>
      <c r="J82" s="1"/>
      <c r="K82" s="5" t="s">
        <v>1</v>
      </c>
      <c r="L82" s="5" t="s">
        <v>36</v>
      </c>
      <c r="M82" s="4"/>
    </row>
    <row r="83" spans="1:13" s="2" customFormat="1" ht="76.5" hidden="1" x14ac:dyDescent="0.25">
      <c r="A83" s="1"/>
      <c r="B83" s="1"/>
      <c r="C83" s="1"/>
      <c r="D83" s="1"/>
      <c r="E83" s="1"/>
      <c r="F83" s="1"/>
      <c r="G83" s="1"/>
      <c r="I83" s="1"/>
      <c r="J83" s="1"/>
      <c r="K83" s="5" t="s">
        <v>38</v>
      </c>
      <c r="L83" s="5" t="s">
        <v>39</v>
      </c>
      <c r="M83" s="4"/>
    </row>
    <row r="84" spans="1:13" s="2" customFormat="1" ht="63.75" hidden="1" x14ac:dyDescent="0.25">
      <c r="A84" s="1"/>
      <c r="B84" s="1"/>
      <c r="C84" s="1"/>
      <c r="D84" s="1"/>
      <c r="E84" s="1"/>
      <c r="F84" s="1"/>
      <c r="G84" s="1"/>
      <c r="I84" s="1"/>
      <c r="J84" s="1"/>
      <c r="K84" s="5" t="s">
        <v>40</v>
      </c>
      <c r="L84" s="5" t="s">
        <v>41</v>
      </c>
      <c r="M84" s="4"/>
    </row>
    <row r="85" spans="1:13" s="2" customFormat="1" ht="38.25" hidden="1" x14ac:dyDescent="0.25">
      <c r="A85" s="1"/>
      <c r="B85" s="1"/>
      <c r="C85" s="1"/>
      <c r="D85" s="1"/>
      <c r="E85" s="1"/>
      <c r="F85" s="1"/>
      <c r="G85" s="1"/>
      <c r="I85" s="1"/>
      <c r="J85" s="1"/>
      <c r="K85" s="5" t="s">
        <v>42</v>
      </c>
      <c r="L85" s="5" t="s">
        <v>43</v>
      </c>
      <c r="M85" s="4"/>
    </row>
    <row r="86" spans="1:13" s="2" customFormat="1" ht="89.25" hidden="1" x14ac:dyDescent="0.25">
      <c r="A86" s="1"/>
      <c r="B86" s="1"/>
      <c r="C86" s="1"/>
      <c r="D86" s="1"/>
      <c r="E86" s="1"/>
      <c r="F86" s="1"/>
      <c r="G86" s="1"/>
      <c r="I86" s="1"/>
      <c r="J86" s="1"/>
      <c r="K86" s="5" t="s">
        <v>44</v>
      </c>
      <c r="L86" s="5" t="s">
        <v>45</v>
      </c>
      <c r="M86" s="4"/>
    </row>
    <row r="87" spans="1:13" hidden="1" x14ac:dyDescent="0.25">
      <c r="K87" s="35" t="s">
        <v>0</v>
      </c>
      <c r="L87" s="36"/>
      <c r="M87" s="3">
        <f>SUBTOTAL(9,M75:M86)</f>
        <v>21267781</v>
      </c>
    </row>
    <row r="88" spans="1:13" hidden="1" x14ac:dyDescent="0.25"/>
    <row r="89" spans="1:13" hidden="1" x14ac:dyDescent="0.25"/>
  </sheetData>
  <sheetProtection algorithmName="SHA-512" hashValue="4ZNpmXNAxMexe6tvavPJxwVNlFqMIQOJ+draqaUlg1esaGc19gMjaPWCa5BmbwW8nK19285wy7bAMlF6TblBMw==" saltValue="bKpkkLiAJqp74PT+m8gagQ==" spinCount="100000" sheet="1" objects="1" scenarios="1"/>
  <mergeCells count="9">
    <mergeCell ref="D74:F74"/>
    <mergeCell ref="L74:M74"/>
    <mergeCell ref="K87:L87"/>
    <mergeCell ref="A1:A2"/>
    <mergeCell ref="B1:B2"/>
    <mergeCell ref="C1:C2"/>
    <mergeCell ref="D1:D2"/>
    <mergeCell ref="E1:E2"/>
    <mergeCell ref="F1: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10</vt:lpstr>
      <vt:lpstr>Lote 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Fernando Calderon Silva</dc:creator>
  <cp:lastModifiedBy>SENA</cp:lastModifiedBy>
  <dcterms:created xsi:type="dcterms:W3CDTF">2022-05-31T13:47:42Z</dcterms:created>
  <dcterms:modified xsi:type="dcterms:W3CDTF">2022-05-31T23:32:54Z</dcterms:modified>
</cp:coreProperties>
</file>