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929"/>
  <workbookPr/>
  <mc:AlternateContent xmlns:mc="http://schemas.openxmlformats.org/markup-compatibility/2006">
    <mc:Choice Requires="x15">
      <x15ac:absPath xmlns:x15ac="http://schemas.microsoft.com/office/spreadsheetml/2010/11/ac" url="C:\Users\aasaenz\Desktop\IP-DT-BOL-002-2022\"/>
    </mc:Choice>
  </mc:AlternateContent>
  <xr:revisionPtr revIDLastSave="0" documentId="13_ncr:1_{7543A55B-AA11-460E-BFFF-CED2C6797960}" xr6:coauthVersionLast="46" xr6:coauthVersionMax="46" xr10:uidLastSave="{00000000-0000-0000-0000-000000000000}"/>
  <bookViews>
    <workbookView xWindow="11655" yWindow="11085" windowWidth="14715" windowHeight="11580" tabRatio="810" firstSheet="5" activeTab="7" xr2:uid="{00000000-000D-0000-FFFF-FFFF00000000}"/>
  </bookViews>
  <sheets>
    <sheet name="MANO DE OBRA" sheetId="97" state="hidden" r:id="rId1"/>
    <sheet name="EQUIPOS" sheetId="95" state="hidden" r:id="rId2"/>
    <sheet name="MATERIALES" sheetId="96" state="hidden" r:id="rId3"/>
    <sheet name="TRANSPORTE" sheetId="99" state="hidden" r:id="rId4"/>
    <sheet name="DISTANCIA ACARREO" sheetId="98" state="hidden" r:id="rId5"/>
    <sheet name="PRESUPUESTO" sheetId="63" r:id="rId6"/>
    <sheet name="1P EST Y DIS" sheetId="91" state="hidden" r:id="rId7"/>
    <sheet name="OFERTA ECONOMICA" sheetId="112" r:id="rId8"/>
    <sheet name="SUMINISTRO Y TRAN DE CANASTILLA" sheetId="111" r:id="rId9"/>
    <sheet name="SUMINISTRO DE ACERO" sheetId="84" r:id="rId10"/>
    <sheet name="AQUILER DE RIELES" sheetId="102" r:id="rId11"/>
  </sheets>
  <externalReferences>
    <externalReference r:id="rId12"/>
    <externalReference r:id="rId13"/>
  </externalReferences>
  <definedNames>
    <definedName name="__123Graph_A" hidden="1">[1]AIU!$D$338:$D$357</definedName>
    <definedName name="__123Graph_Acaja" hidden="1">[1]EVA!$D$39:$AD$39</definedName>
    <definedName name="__123Graph_ACart_AnticAdic" hidden="1">[1]EVA!$F$95:$I$95</definedName>
    <definedName name="__123Graph_AFACTURAC" hidden="1">[1]Program!$B$120:$Y$120</definedName>
    <definedName name="__123Graph_AGraph2" hidden="1">[1]AIU!$D$338:$D$357</definedName>
    <definedName name="__123Graph_Bcaja" hidden="1">[1]EVA!$D$56:$AD$56</definedName>
    <definedName name="__123Graph_BCart_AnticAdic" hidden="1">[1]EVA!$F$96:$I$96</definedName>
    <definedName name="__123Graph_Ccaja" hidden="1">[1]EVA!$D$58:$AD$58</definedName>
    <definedName name="__123Graph_CCart_AnticAdic" hidden="1">[1]EVA!$F$97:$I$97</definedName>
    <definedName name="__123Graph_Dcaja" hidden="1">[1]EVA!$D$61:$AD$61</definedName>
    <definedName name="__123Graph_DCart_AnticAdic" hidden="1">[1]EVA!$F$99:$I$99</definedName>
    <definedName name="__123Graph_ECart_AnticAdic" hidden="1">[1]EVA!$F$99:$I$99</definedName>
    <definedName name="__123Graph_LBL_ACart_AnticAdic" hidden="1">[1]EVA!$J$95:$K$95</definedName>
    <definedName name="__123Graph_LBL_Ccaja" hidden="1">[1]EVA!$D$58:$AD$58</definedName>
    <definedName name="__123Graph_LBL_DCart_AnticAdic" hidden="1">[1]EVA!$F$98:$I$98</definedName>
    <definedName name="__123Graph_X" hidden="1">[1]AIU!$C$338:$C$357</definedName>
    <definedName name="__123Graph_Xcaja" hidden="1">[1]EVA!$D$6:$AD$6</definedName>
    <definedName name="__a1" localSheetId="8" hidden="1">{"TAB1",#N/A,TRUE,"GENERAL";"TAB2",#N/A,TRUE,"GENERAL";"TAB3",#N/A,TRUE,"GENERAL";"TAB4",#N/A,TRUE,"GENERAL";"TAB5",#N/A,TRUE,"GENERAL"}</definedName>
    <definedName name="__a1" hidden="1">{"TAB1",#N/A,TRUE,"GENERAL";"TAB2",#N/A,TRUE,"GENERAL";"TAB3",#N/A,TRUE,"GENERAL";"TAB4",#N/A,TRUE,"GENERAL";"TAB5",#N/A,TRUE,"GENERAL"}</definedName>
    <definedName name="__a3" localSheetId="8" hidden="1">{"TAB1",#N/A,TRUE,"GENERAL";"TAB2",#N/A,TRUE,"GENERAL";"TAB3",#N/A,TRUE,"GENERAL";"TAB4",#N/A,TRUE,"GENERAL";"TAB5",#N/A,TRUE,"GENERAL"}</definedName>
    <definedName name="__a3" hidden="1">{"TAB1",#N/A,TRUE,"GENERAL";"TAB2",#N/A,TRUE,"GENERAL";"TAB3",#N/A,TRUE,"GENERAL";"TAB4",#N/A,TRUE,"GENERAL";"TAB5",#N/A,TRUE,"GENERAL"}</definedName>
    <definedName name="__a4" localSheetId="8" hidden="1">{"via1",#N/A,TRUE,"general";"via2",#N/A,TRUE,"general";"via3",#N/A,TRUE,"general"}</definedName>
    <definedName name="__a4" hidden="1">{"via1",#N/A,TRUE,"general";"via2",#N/A,TRUE,"general";"via3",#N/A,TRUE,"general"}</definedName>
    <definedName name="__a5" localSheetId="8" hidden="1">{"TAB1",#N/A,TRUE,"GENERAL";"TAB2",#N/A,TRUE,"GENERAL";"TAB3",#N/A,TRUE,"GENERAL";"TAB4",#N/A,TRUE,"GENERAL";"TAB5",#N/A,TRUE,"GENERAL"}</definedName>
    <definedName name="__a5" hidden="1">{"TAB1",#N/A,TRUE,"GENERAL";"TAB2",#N/A,TRUE,"GENERAL";"TAB3",#N/A,TRUE,"GENERAL";"TAB4",#N/A,TRUE,"GENERAL";"TAB5",#N/A,TRUE,"GENERAL"}</definedName>
    <definedName name="__a6" localSheetId="8" hidden="1">{"TAB1",#N/A,TRUE,"GENERAL";"TAB2",#N/A,TRUE,"GENERAL";"TAB3",#N/A,TRUE,"GENERAL";"TAB4",#N/A,TRUE,"GENERAL";"TAB5",#N/A,TRUE,"GENERAL"}</definedName>
    <definedName name="__a6" hidden="1">{"TAB1",#N/A,TRUE,"GENERAL";"TAB2",#N/A,TRUE,"GENERAL";"TAB3",#N/A,TRUE,"GENERAL";"TAB4",#N/A,TRUE,"GENERAL";"TAB5",#N/A,TRUE,"GENERAL"}</definedName>
    <definedName name="__b2" localSheetId="8" hidden="1">{"TAB1",#N/A,TRUE,"GENERAL";"TAB2",#N/A,TRUE,"GENERAL";"TAB3",#N/A,TRUE,"GENERAL";"TAB4",#N/A,TRUE,"GENERAL";"TAB5",#N/A,TRUE,"GENERAL"}</definedName>
    <definedName name="__b2" hidden="1">{"TAB1",#N/A,TRUE,"GENERAL";"TAB2",#N/A,TRUE,"GENERAL";"TAB3",#N/A,TRUE,"GENERAL";"TAB4",#N/A,TRUE,"GENERAL";"TAB5",#N/A,TRUE,"GENERAL"}</definedName>
    <definedName name="__b3" localSheetId="8" hidden="1">{"TAB1",#N/A,TRUE,"GENERAL";"TAB2",#N/A,TRUE,"GENERAL";"TAB3",#N/A,TRUE,"GENERAL";"TAB4",#N/A,TRUE,"GENERAL";"TAB5",#N/A,TRUE,"GENERAL"}</definedName>
    <definedName name="__b3" hidden="1">{"TAB1",#N/A,TRUE,"GENERAL";"TAB2",#N/A,TRUE,"GENERAL";"TAB3",#N/A,TRUE,"GENERAL";"TAB4",#N/A,TRUE,"GENERAL";"TAB5",#N/A,TRUE,"GENERAL"}</definedName>
    <definedName name="__b4" localSheetId="8" hidden="1">{"TAB1",#N/A,TRUE,"GENERAL";"TAB2",#N/A,TRUE,"GENERAL";"TAB3",#N/A,TRUE,"GENERAL";"TAB4",#N/A,TRUE,"GENERAL";"TAB5",#N/A,TRUE,"GENERAL"}</definedName>
    <definedName name="__b4" hidden="1">{"TAB1",#N/A,TRUE,"GENERAL";"TAB2",#N/A,TRUE,"GENERAL";"TAB3",#N/A,TRUE,"GENERAL";"TAB4",#N/A,TRUE,"GENERAL";"TAB5",#N/A,TRUE,"GENERAL"}</definedName>
    <definedName name="__b5" localSheetId="8" hidden="1">{"TAB1",#N/A,TRUE,"GENERAL";"TAB2",#N/A,TRUE,"GENERAL";"TAB3",#N/A,TRUE,"GENERAL";"TAB4",#N/A,TRUE,"GENERAL";"TAB5",#N/A,TRUE,"GENERAL"}</definedName>
    <definedName name="__b5" hidden="1">{"TAB1",#N/A,TRUE,"GENERAL";"TAB2",#N/A,TRUE,"GENERAL";"TAB3",#N/A,TRUE,"GENERAL";"TAB4",#N/A,TRUE,"GENERAL";"TAB5",#N/A,TRUE,"GENERAL"}</definedName>
    <definedName name="__b6" localSheetId="8" hidden="1">{"TAB1",#N/A,TRUE,"GENERAL";"TAB2",#N/A,TRUE,"GENERAL";"TAB3",#N/A,TRUE,"GENERAL";"TAB4",#N/A,TRUE,"GENERAL";"TAB5",#N/A,TRUE,"GENERAL"}</definedName>
    <definedName name="__b6" hidden="1">{"TAB1",#N/A,TRUE,"GENERAL";"TAB2",#N/A,TRUE,"GENERAL";"TAB3",#N/A,TRUE,"GENERAL";"TAB4",#N/A,TRUE,"GENERAL";"TAB5",#N/A,TRUE,"GENERAL"}</definedName>
    <definedName name="__b7" localSheetId="8" hidden="1">{"via1",#N/A,TRUE,"general";"via2",#N/A,TRUE,"general";"via3",#N/A,TRUE,"general"}</definedName>
    <definedName name="__b7" hidden="1">{"via1",#N/A,TRUE,"general";"via2",#N/A,TRUE,"general";"via3",#N/A,TRUE,"general"}</definedName>
    <definedName name="__b8" localSheetId="8" hidden="1">{"via1",#N/A,TRUE,"general";"via2",#N/A,TRUE,"general";"via3",#N/A,TRUE,"general"}</definedName>
    <definedName name="__b8" hidden="1">{"via1",#N/A,TRUE,"general";"via2",#N/A,TRUE,"general";"via3",#N/A,TRUE,"general"}</definedName>
    <definedName name="__bb9" localSheetId="8" hidden="1">{"TAB1",#N/A,TRUE,"GENERAL";"TAB2",#N/A,TRUE,"GENERAL";"TAB3",#N/A,TRUE,"GENERAL";"TAB4",#N/A,TRUE,"GENERAL";"TAB5",#N/A,TRUE,"GENERAL"}</definedName>
    <definedName name="__bb9" hidden="1">{"TAB1",#N/A,TRUE,"GENERAL";"TAB2",#N/A,TRUE,"GENERAL";"TAB3",#N/A,TRUE,"GENERAL";"TAB4",#N/A,TRUE,"GENERAL";"TAB5",#N/A,TRUE,"GENERAL"}</definedName>
    <definedName name="__bgb5" localSheetId="8" hidden="1">{"TAB1",#N/A,TRUE,"GENERAL";"TAB2",#N/A,TRUE,"GENERAL";"TAB3",#N/A,TRUE,"GENERAL";"TAB4",#N/A,TRUE,"GENERAL";"TAB5",#N/A,TRUE,"GENERAL"}</definedName>
    <definedName name="__bgb5" hidden="1">{"TAB1",#N/A,TRUE,"GENERAL";"TAB2",#N/A,TRUE,"GENERAL";"TAB3",#N/A,TRUE,"GENERAL";"TAB4",#N/A,TRUE,"GENERAL";"TAB5",#N/A,TRUE,"GENERAL"}</definedName>
    <definedName name="__g2" localSheetId="8" hidden="1">{"TAB1",#N/A,TRUE,"GENERAL";"TAB2",#N/A,TRUE,"GENERAL";"TAB3",#N/A,TRUE,"GENERAL";"TAB4",#N/A,TRUE,"GENERAL";"TAB5",#N/A,TRUE,"GENERAL"}</definedName>
    <definedName name="__g2" hidden="1">{"TAB1",#N/A,TRUE,"GENERAL";"TAB2",#N/A,TRUE,"GENERAL";"TAB3",#N/A,TRUE,"GENERAL";"TAB4",#N/A,TRUE,"GENERAL";"TAB5",#N/A,TRUE,"GENERAL"}</definedName>
    <definedName name="__g3" localSheetId="8" hidden="1">{"via1",#N/A,TRUE,"general";"via2",#N/A,TRUE,"general";"via3",#N/A,TRUE,"general"}</definedName>
    <definedName name="__g3" hidden="1">{"via1",#N/A,TRUE,"general";"via2",#N/A,TRUE,"general";"via3",#N/A,TRUE,"general"}</definedName>
    <definedName name="__g4" localSheetId="8" hidden="1">{"via1",#N/A,TRUE,"general";"via2",#N/A,TRUE,"general";"via3",#N/A,TRUE,"general"}</definedName>
    <definedName name="__g4" hidden="1">{"via1",#N/A,TRUE,"general";"via2",#N/A,TRUE,"general";"via3",#N/A,TRUE,"general"}</definedName>
    <definedName name="__g5" localSheetId="8" hidden="1">{"via1",#N/A,TRUE,"general";"via2",#N/A,TRUE,"general";"via3",#N/A,TRUE,"general"}</definedName>
    <definedName name="__g5" hidden="1">{"via1",#N/A,TRUE,"general";"via2",#N/A,TRUE,"general";"via3",#N/A,TRUE,"general"}</definedName>
    <definedName name="__g6" localSheetId="8" hidden="1">{"via1",#N/A,TRUE,"general";"via2",#N/A,TRUE,"general";"via3",#N/A,TRUE,"general"}</definedName>
    <definedName name="__g6" hidden="1">{"via1",#N/A,TRUE,"general";"via2",#N/A,TRUE,"general";"via3",#N/A,TRUE,"general"}</definedName>
    <definedName name="__g7" localSheetId="8" hidden="1">{"TAB1",#N/A,TRUE,"GENERAL";"TAB2",#N/A,TRUE,"GENERAL";"TAB3",#N/A,TRUE,"GENERAL";"TAB4",#N/A,TRUE,"GENERAL";"TAB5",#N/A,TRUE,"GENERAL"}</definedName>
    <definedName name="__g7" hidden="1">{"TAB1",#N/A,TRUE,"GENERAL";"TAB2",#N/A,TRUE,"GENERAL";"TAB3",#N/A,TRUE,"GENERAL";"TAB4",#N/A,TRUE,"GENERAL";"TAB5",#N/A,TRUE,"GENERAL"}</definedName>
    <definedName name="__GR1" localSheetId="8" hidden="1">{"TAB1",#N/A,TRUE,"GENERAL";"TAB2",#N/A,TRUE,"GENERAL";"TAB3",#N/A,TRUE,"GENERAL";"TAB4",#N/A,TRUE,"GENERAL";"TAB5",#N/A,TRUE,"GENERAL"}</definedName>
    <definedName name="__GR1" hidden="1">{"TAB1",#N/A,TRUE,"GENERAL";"TAB2",#N/A,TRUE,"GENERAL";"TAB3",#N/A,TRUE,"GENERAL";"TAB4",#N/A,TRUE,"GENERAL";"TAB5",#N/A,TRUE,"GENERAL"}</definedName>
    <definedName name="__gtr4" localSheetId="8" hidden="1">{"via1",#N/A,TRUE,"general";"via2",#N/A,TRUE,"general";"via3",#N/A,TRUE,"general"}</definedName>
    <definedName name="__gtr4" hidden="1">{"via1",#N/A,TRUE,"general";"via2",#N/A,TRUE,"general";"via3",#N/A,TRUE,"general"}</definedName>
    <definedName name="__h2" localSheetId="8" hidden="1">{"via1",#N/A,TRUE,"general";"via2",#N/A,TRUE,"general";"via3",#N/A,TRUE,"general"}</definedName>
    <definedName name="__h2" hidden="1">{"via1",#N/A,TRUE,"general";"via2",#N/A,TRUE,"general";"via3",#N/A,TRUE,"general"}</definedName>
    <definedName name="__h3" localSheetId="8" hidden="1">{"via1",#N/A,TRUE,"general";"via2",#N/A,TRUE,"general";"via3",#N/A,TRUE,"general"}</definedName>
    <definedName name="__h3" hidden="1">{"via1",#N/A,TRUE,"general";"via2",#N/A,TRUE,"general";"via3",#N/A,TRUE,"general"}</definedName>
    <definedName name="__h4" localSheetId="8" hidden="1">{"TAB1",#N/A,TRUE,"GENERAL";"TAB2",#N/A,TRUE,"GENERAL";"TAB3",#N/A,TRUE,"GENERAL";"TAB4",#N/A,TRUE,"GENERAL";"TAB5",#N/A,TRUE,"GENERAL"}</definedName>
    <definedName name="__h4" hidden="1">{"TAB1",#N/A,TRUE,"GENERAL";"TAB2",#N/A,TRUE,"GENERAL";"TAB3",#N/A,TRUE,"GENERAL";"TAB4",#N/A,TRUE,"GENERAL";"TAB5",#N/A,TRUE,"GENERAL"}</definedName>
    <definedName name="__h5" localSheetId="8" hidden="1">{"TAB1",#N/A,TRUE,"GENERAL";"TAB2",#N/A,TRUE,"GENERAL";"TAB3",#N/A,TRUE,"GENERAL";"TAB4",#N/A,TRUE,"GENERAL";"TAB5",#N/A,TRUE,"GENERAL"}</definedName>
    <definedName name="__h5" hidden="1">{"TAB1",#N/A,TRUE,"GENERAL";"TAB2",#N/A,TRUE,"GENERAL";"TAB3",#N/A,TRUE,"GENERAL";"TAB4",#N/A,TRUE,"GENERAL";"TAB5",#N/A,TRUE,"GENERAL"}</definedName>
    <definedName name="__h6" localSheetId="8" hidden="1">{"via1",#N/A,TRUE,"general";"via2",#N/A,TRUE,"general";"via3",#N/A,TRUE,"general"}</definedName>
    <definedName name="__h6" hidden="1">{"via1",#N/A,TRUE,"general";"via2",#N/A,TRUE,"general";"via3",#N/A,TRUE,"general"}</definedName>
    <definedName name="__h7" localSheetId="8" hidden="1">{"TAB1",#N/A,TRUE,"GENERAL";"TAB2",#N/A,TRUE,"GENERAL";"TAB3",#N/A,TRUE,"GENERAL";"TAB4",#N/A,TRUE,"GENERAL";"TAB5",#N/A,TRUE,"GENERAL"}</definedName>
    <definedName name="__h7" hidden="1">{"TAB1",#N/A,TRUE,"GENERAL";"TAB2",#N/A,TRUE,"GENERAL";"TAB3",#N/A,TRUE,"GENERAL";"TAB4",#N/A,TRUE,"GENERAL";"TAB5",#N/A,TRUE,"GENERAL"}</definedName>
    <definedName name="__h8" localSheetId="8" hidden="1">{"via1",#N/A,TRUE,"general";"via2",#N/A,TRUE,"general";"via3",#N/A,TRUE,"general"}</definedName>
    <definedName name="__h8" hidden="1">{"via1",#N/A,TRUE,"general";"via2",#N/A,TRUE,"general";"via3",#N/A,TRUE,"general"}</definedName>
    <definedName name="__hfh7" localSheetId="8" hidden="1">{"via1",#N/A,TRUE,"general";"via2",#N/A,TRUE,"general";"via3",#N/A,TRUE,"general"}</definedName>
    <definedName name="__hfh7" hidden="1">{"via1",#N/A,TRUE,"general";"via2",#N/A,TRUE,"general";"via3",#N/A,TRUE,"general"}</definedName>
    <definedName name="__i4" localSheetId="8" hidden="1">{"via1",#N/A,TRUE,"general";"via2",#N/A,TRUE,"general";"via3",#N/A,TRUE,"general"}</definedName>
    <definedName name="__i4" hidden="1">{"via1",#N/A,TRUE,"general";"via2",#N/A,TRUE,"general";"via3",#N/A,TRUE,"general"}</definedName>
    <definedName name="__i5" localSheetId="8" hidden="1">{"TAB1",#N/A,TRUE,"GENERAL";"TAB2",#N/A,TRUE,"GENERAL";"TAB3",#N/A,TRUE,"GENERAL";"TAB4",#N/A,TRUE,"GENERAL";"TAB5",#N/A,TRUE,"GENERAL"}</definedName>
    <definedName name="__i5" hidden="1">{"TAB1",#N/A,TRUE,"GENERAL";"TAB2",#N/A,TRUE,"GENERAL";"TAB3",#N/A,TRUE,"GENERAL";"TAB4",#N/A,TRUE,"GENERAL";"TAB5",#N/A,TRUE,"GENERAL"}</definedName>
    <definedName name="__i6" localSheetId="8" hidden="1">{"TAB1",#N/A,TRUE,"GENERAL";"TAB2",#N/A,TRUE,"GENERAL";"TAB3",#N/A,TRUE,"GENERAL";"TAB4",#N/A,TRUE,"GENERAL";"TAB5",#N/A,TRUE,"GENERAL"}</definedName>
    <definedName name="__i6" hidden="1">{"TAB1",#N/A,TRUE,"GENERAL";"TAB2",#N/A,TRUE,"GENERAL";"TAB3",#N/A,TRUE,"GENERAL";"TAB4",#N/A,TRUE,"GENERAL";"TAB5",#N/A,TRUE,"GENERAL"}</definedName>
    <definedName name="__i7" localSheetId="8" hidden="1">{"via1",#N/A,TRUE,"general";"via2",#N/A,TRUE,"general";"via3",#N/A,TRUE,"general"}</definedName>
    <definedName name="__i7" hidden="1">{"via1",#N/A,TRUE,"general";"via2",#N/A,TRUE,"general";"via3",#N/A,TRUE,"general"}</definedName>
    <definedName name="__i77" localSheetId="8" hidden="1">{"TAB1",#N/A,TRUE,"GENERAL";"TAB2",#N/A,TRUE,"GENERAL";"TAB3",#N/A,TRUE,"GENERAL";"TAB4",#N/A,TRUE,"GENERAL";"TAB5",#N/A,TRUE,"GENERAL"}</definedName>
    <definedName name="__i77" hidden="1">{"TAB1",#N/A,TRUE,"GENERAL";"TAB2",#N/A,TRUE,"GENERAL";"TAB3",#N/A,TRUE,"GENERAL";"TAB4",#N/A,TRUE,"GENERAL";"TAB5",#N/A,TRUE,"GENERAL"}</definedName>
    <definedName name="__i8" localSheetId="8" hidden="1">{"via1",#N/A,TRUE,"general";"via2",#N/A,TRUE,"general";"via3",#N/A,TRUE,"general"}</definedName>
    <definedName name="__i8" hidden="1">{"via1",#N/A,TRUE,"general";"via2",#N/A,TRUE,"general";"via3",#N/A,TRUE,"general"}</definedName>
    <definedName name="__i9" localSheetId="8" hidden="1">{"TAB1",#N/A,TRUE,"GENERAL";"TAB2",#N/A,TRUE,"GENERAL";"TAB3",#N/A,TRUE,"GENERAL";"TAB4",#N/A,TRUE,"GENERAL";"TAB5",#N/A,TRUE,"GENERAL"}</definedName>
    <definedName name="__i9" hidden="1">{"TAB1",#N/A,TRUE,"GENERAL";"TAB2",#N/A,TRUE,"GENERAL";"TAB3",#N/A,TRUE,"GENERAL";"TAB4",#N/A,TRUE,"GENERAL";"TAB5",#N/A,TRUE,"GENERAL"}</definedName>
    <definedName name="__k3" localSheetId="8" hidden="1">{"TAB1",#N/A,TRUE,"GENERAL";"TAB2",#N/A,TRUE,"GENERAL";"TAB3",#N/A,TRUE,"GENERAL";"TAB4",#N/A,TRUE,"GENERAL";"TAB5",#N/A,TRUE,"GENERAL"}</definedName>
    <definedName name="__k3" hidden="1">{"TAB1",#N/A,TRUE,"GENERAL";"TAB2",#N/A,TRUE,"GENERAL";"TAB3",#N/A,TRUE,"GENERAL";"TAB4",#N/A,TRUE,"GENERAL";"TAB5",#N/A,TRUE,"GENERAL"}</definedName>
    <definedName name="__k4" localSheetId="8" hidden="1">{"via1",#N/A,TRUE,"general";"via2",#N/A,TRUE,"general";"via3",#N/A,TRUE,"general"}</definedName>
    <definedName name="__k4" hidden="1">{"via1",#N/A,TRUE,"general";"via2",#N/A,TRUE,"general";"via3",#N/A,TRUE,"general"}</definedName>
    <definedName name="__k5" localSheetId="8" hidden="1">{"via1",#N/A,TRUE,"general";"via2",#N/A,TRUE,"general";"via3",#N/A,TRUE,"general"}</definedName>
    <definedName name="__k5" hidden="1">{"via1",#N/A,TRUE,"general";"via2",#N/A,TRUE,"general";"via3",#N/A,TRUE,"general"}</definedName>
    <definedName name="__k6" localSheetId="8" hidden="1">{"TAB1",#N/A,TRUE,"GENERAL";"TAB2",#N/A,TRUE,"GENERAL";"TAB3",#N/A,TRUE,"GENERAL";"TAB4",#N/A,TRUE,"GENERAL";"TAB5",#N/A,TRUE,"GENERAL"}</definedName>
    <definedName name="__k6" hidden="1">{"TAB1",#N/A,TRUE,"GENERAL";"TAB2",#N/A,TRUE,"GENERAL";"TAB3",#N/A,TRUE,"GENERAL";"TAB4",#N/A,TRUE,"GENERAL";"TAB5",#N/A,TRUE,"GENERAL"}</definedName>
    <definedName name="__k7" localSheetId="8" hidden="1">{"via1",#N/A,TRUE,"general";"via2",#N/A,TRUE,"general";"via3",#N/A,TRUE,"general"}</definedName>
    <definedName name="__k7" hidden="1">{"via1",#N/A,TRUE,"general";"via2",#N/A,TRUE,"general";"via3",#N/A,TRUE,"general"}</definedName>
    <definedName name="__k8" localSheetId="8" hidden="1">{"via1",#N/A,TRUE,"general";"via2",#N/A,TRUE,"general";"via3",#N/A,TRUE,"general"}</definedName>
    <definedName name="__k8" hidden="1">{"via1",#N/A,TRUE,"general";"via2",#N/A,TRUE,"general";"via3",#N/A,TRUE,"general"}</definedName>
    <definedName name="__k9" localSheetId="8" hidden="1">{"TAB1",#N/A,TRUE,"GENERAL";"TAB2",#N/A,TRUE,"GENERAL";"TAB3",#N/A,TRUE,"GENERAL";"TAB4",#N/A,TRUE,"GENERAL";"TAB5",#N/A,TRUE,"GENERAL"}</definedName>
    <definedName name="__k9" hidden="1">{"TAB1",#N/A,TRUE,"GENERAL";"TAB2",#N/A,TRUE,"GENERAL";"TAB3",#N/A,TRUE,"GENERAL";"TAB4",#N/A,TRUE,"GENERAL";"TAB5",#N/A,TRUE,"GENERAL"}</definedName>
    <definedName name="__kjk6" localSheetId="8" hidden="1">{"TAB1",#N/A,TRUE,"GENERAL";"TAB2",#N/A,TRUE,"GENERAL";"TAB3",#N/A,TRUE,"GENERAL";"TAB4",#N/A,TRUE,"GENERAL";"TAB5",#N/A,TRUE,"GENERAL"}</definedName>
    <definedName name="__kjk6" hidden="1">{"TAB1",#N/A,TRUE,"GENERAL";"TAB2",#N/A,TRUE,"GENERAL";"TAB3",#N/A,TRUE,"GENERAL";"TAB4",#N/A,TRUE,"GENERAL";"TAB5",#N/A,TRUE,"GENERAL"}</definedName>
    <definedName name="__m3" localSheetId="8" hidden="1">{"via1",#N/A,TRUE,"general";"via2",#N/A,TRUE,"general";"via3",#N/A,TRUE,"general"}</definedName>
    <definedName name="__m3" hidden="1">{"via1",#N/A,TRUE,"general";"via2",#N/A,TRUE,"general";"via3",#N/A,TRUE,"general"}</definedName>
    <definedName name="__m4" localSheetId="8" hidden="1">{"TAB1",#N/A,TRUE,"GENERAL";"TAB2",#N/A,TRUE,"GENERAL";"TAB3",#N/A,TRUE,"GENERAL";"TAB4",#N/A,TRUE,"GENERAL";"TAB5",#N/A,TRUE,"GENERAL"}</definedName>
    <definedName name="__m4" hidden="1">{"TAB1",#N/A,TRUE,"GENERAL";"TAB2",#N/A,TRUE,"GENERAL";"TAB3",#N/A,TRUE,"GENERAL";"TAB4",#N/A,TRUE,"GENERAL";"TAB5",#N/A,TRUE,"GENERAL"}</definedName>
    <definedName name="__m5" localSheetId="8" hidden="1">{"via1",#N/A,TRUE,"general";"via2",#N/A,TRUE,"general";"via3",#N/A,TRUE,"general"}</definedName>
    <definedName name="__m5" hidden="1">{"via1",#N/A,TRUE,"general";"via2",#N/A,TRUE,"general";"via3",#N/A,TRUE,"general"}</definedName>
    <definedName name="__m6" localSheetId="8" hidden="1">{"TAB1",#N/A,TRUE,"GENERAL";"TAB2",#N/A,TRUE,"GENERAL";"TAB3",#N/A,TRUE,"GENERAL";"TAB4",#N/A,TRUE,"GENERAL";"TAB5",#N/A,TRUE,"GENERAL"}</definedName>
    <definedName name="__m6" hidden="1">{"TAB1",#N/A,TRUE,"GENERAL";"TAB2",#N/A,TRUE,"GENERAL";"TAB3",#N/A,TRUE,"GENERAL";"TAB4",#N/A,TRUE,"GENERAL";"TAB5",#N/A,TRUE,"GENERAL"}</definedName>
    <definedName name="__m7" localSheetId="8" hidden="1">{"TAB1",#N/A,TRUE,"GENERAL";"TAB2",#N/A,TRUE,"GENERAL";"TAB3",#N/A,TRUE,"GENERAL";"TAB4",#N/A,TRUE,"GENERAL";"TAB5",#N/A,TRUE,"GENERAL"}</definedName>
    <definedName name="__m7" hidden="1">{"TAB1",#N/A,TRUE,"GENERAL";"TAB2",#N/A,TRUE,"GENERAL";"TAB3",#N/A,TRUE,"GENERAL";"TAB4",#N/A,TRUE,"GENERAL";"TAB5",#N/A,TRUE,"GENERAL"}</definedName>
    <definedName name="__m8" localSheetId="8" hidden="1">{"via1",#N/A,TRUE,"general";"via2",#N/A,TRUE,"general";"via3",#N/A,TRUE,"general"}</definedName>
    <definedName name="__m8" hidden="1">{"via1",#N/A,TRUE,"general";"via2",#N/A,TRUE,"general";"via3",#N/A,TRUE,"general"}</definedName>
    <definedName name="__m9" localSheetId="8" hidden="1">{"via1",#N/A,TRUE,"general";"via2",#N/A,TRUE,"general";"via3",#N/A,TRUE,"general"}</definedName>
    <definedName name="__m9" hidden="1">{"via1",#N/A,TRUE,"general";"via2",#N/A,TRUE,"general";"via3",#N/A,TRUE,"general"}</definedName>
    <definedName name="__n3" localSheetId="8" hidden="1">{"TAB1",#N/A,TRUE,"GENERAL";"TAB2",#N/A,TRUE,"GENERAL";"TAB3",#N/A,TRUE,"GENERAL";"TAB4",#N/A,TRUE,"GENERAL";"TAB5",#N/A,TRUE,"GENERAL"}</definedName>
    <definedName name="__n3" hidden="1">{"TAB1",#N/A,TRUE,"GENERAL";"TAB2",#N/A,TRUE,"GENERAL";"TAB3",#N/A,TRUE,"GENERAL";"TAB4",#N/A,TRUE,"GENERAL";"TAB5",#N/A,TRUE,"GENERAL"}</definedName>
    <definedName name="__n4" localSheetId="8" hidden="1">{"via1",#N/A,TRUE,"general";"via2",#N/A,TRUE,"general";"via3",#N/A,TRUE,"general"}</definedName>
    <definedName name="__n4" hidden="1">{"via1",#N/A,TRUE,"general";"via2",#N/A,TRUE,"general";"via3",#N/A,TRUE,"general"}</definedName>
    <definedName name="__n5" localSheetId="8" hidden="1">{"TAB1",#N/A,TRUE,"GENERAL";"TAB2",#N/A,TRUE,"GENERAL";"TAB3",#N/A,TRUE,"GENERAL";"TAB4",#N/A,TRUE,"GENERAL";"TAB5",#N/A,TRUE,"GENERAL"}</definedName>
    <definedName name="__n5" hidden="1">{"TAB1",#N/A,TRUE,"GENERAL";"TAB2",#N/A,TRUE,"GENERAL";"TAB3",#N/A,TRUE,"GENERAL";"TAB4",#N/A,TRUE,"GENERAL";"TAB5",#N/A,TRUE,"GENERAL"}</definedName>
    <definedName name="__nyn7" localSheetId="8" hidden="1">{"via1",#N/A,TRUE,"general";"via2",#N/A,TRUE,"general";"via3",#N/A,TRUE,"general"}</definedName>
    <definedName name="__nyn7" hidden="1">{"via1",#N/A,TRUE,"general";"via2",#N/A,TRUE,"general";"via3",#N/A,TRUE,"general"}</definedName>
    <definedName name="__o4" localSheetId="8" hidden="1">{"via1",#N/A,TRUE,"general";"via2",#N/A,TRUE,"general";"via3",#N/A,TRUE,"general"}</definedName>
    <definedName name="__o4" hidden="1">{"via1",#N/A,TRUE,"general";"via2",#N/A,TRUE,"general";"via3",#N/A,TRUE,"general"}</definedName>
    <definedName name="__o5" localSheetId="8" hidden="1">{"TAB1",#N/A,TRUE,"GENERAL";"TAB2",#N/A,TRUE,"GENERAL";"TAB3",#N/A,TRUE,"GENERAL";"TAB4",#N/A,TRUE,"GENERAL";"TAB5",#N/A,TRUE,"GENERAL"}</definedName>
    <definedName name="__o5" hidden="1">{"TAB1",#N/A,TRUE,"GENERAL";"TAB2",#N/A,TRUE,"GENERAL";"TAB3",#N/A,TRUE,"GENERAL";"TAB4",#N/A,TRUE,"GENERAL";"TAB5",#N/A,TRUE,"GENERAL"}</definedName>
    <definedName name="__o6" localSheetId="8" hidden="1">{"TAB1",#N/A,TRUE,"GENERAL";"TAB2",#N/A,TRUE,"GENERAL";"TAB3",#N/A,TRUE,"GENERAL";"TAB4",#N/A,TRUE,"GENERAL";"TAB5",#N/A,TRUE,"GENERAL"}</definedName>
    <definedName name="__o6" hidden="1">{"TAB1",#N/A,TRUE,"GENERAL";"TAB2",#N/A,TRUE,"GENERAL";"TAB3",#N/A,TRUE,"GENERAL";"TAB4",#N/A,TRUE,"GENERAL";"TAB5",#N/A,TRUE,"GENERAL"}</definedName>
    <definedName name="__o7" localSheetId="8" hidden="1">{"TAB1",#N/A,TRUE,"GENERAL";"TAB2",#N/A,TRUE,"GENERAL";"TAB3",#N/A,TRUE,"GENERAL";"TAB4",#N/A,TRUE,"GENERAL";"TAB5",#N/A,TRUE,"GENERAL"}</definedName>
    <definedName name="__o7" hidden="1">{"TAB1",#N/A,TRUE,"GENERAL";"TAB2",#N/A,TRUE,"GENERAL";"TAB3",#N/A,TRUE,"GENERAL";"TAB4",#N/A,TRUE,"GENERAL";"TAB5",#N/A,TRUE,"GENERAL"}</definedName>
    <definedName name="__o8" localSheetId="8" hidden="1">{"via1",#N/A,TRUE,"general";"via2",#N/A,TRUE,"general";"via3",#N/A,TRUE,"general"}</definedName>
    <definedName name="__o8" hidden="1">{"via1",#N/A,TRUE,"general";"via2",#N/A,TRUE,"general";"via3",#N/A,TRUE,"general"}</definedName>
    <definedName name="__o9" localSheetId="8" hidden="1">{"TAB1",#N/A,TRUE,"GENERAL";"TAB2",#N/A,TRUE,"GENERAL";"TAB3",#N/A,TRUE,"GENERAL";"TAB4",#N/A,TRUE,"GENERAL";"TAB5",#N/A,TRUE,"GENERAL"}</definedName>
    <definedName name="__o9" hidden="1">{"TAB1",#N/A,TRUE,"GENERAL";"TAB2",#N/A,TRUE,"GENERAL";"TAB3",#N/A,TRUE,"GENERAL";"TAB4",#N/A,TRUE,"GENERAL";"TAB5",#N/A,TRUE,"GENERAL"}</definedName>
    <definedName name="__p6" localSheetId="8" hidden="1">{"via1",#N/A,TRUE,"general";"via2",#N/A,TRUE,"general";"via3",#N/A,TRUE,"general"}</definedName>
    <definedName name="__p6" hidden="1">{"via1",#N/A,TRUE,"general";"via2",#N/A,TRUE,"general";"via3",#N/A,TRUE,"general"}</definedName>
    <definedName name="__p7" localSheetId="8" hidden="1">{"via1",#N/A,TRUE,"general";"via2",#N/A,TRUE,"general";"via3",#N/A,TRUE,"general"}</definedName>
    <definedName name="__p7" hidden="1">{"via1",#N/A,TRUE,"general";"via2",#N/A,TRUE,"general";"via3",#N/A,TRUE,"general"}</definedName>
    <definedName name="__p8" localSheetId="8" hidden="1">{"TAB1",#N/A,TRUE,"GENERAL";"TAB2",#N/A,TRUE,"GENERAL";"TAB3",#N/A,TRUE,"GENERAL";"TAB4",#N/A,TRUE,"GENERAL";"TAB5",#N/A,TRUE,"GENERAL"}</definedName>
    <definedName name="__p8" hidden="1">{"TAB1",#N/A,TRUE,"GENERAL";"TAB2",#N/A,TRUE,"GENERAL";"TAB3",#N/A,TRUE,"GENERAL";"TAB4",#N/A,TRUE,"GENERAL";"TAB5",#N/A,TRUE,"GENERAL"}</definedName>
    <definedName name="__r" localSheetId="8" hidden="1">{"TAB1",#N/A,TRUE,"GENERAL";"TAB2",#N/A,TRUE,"GENERAL";"TAB3",#N/A,TRUE,"GENERAL";"TAB4",#N/A,TRUE,"GENERAL";"TAB5",#N/A,TRUE,"GENERAL"}</definedName>
    <definedName name="__r" hidden="1">{"TAB1",#N/A,TRUE,"GENERAL";"TAB2",#N/A,TRUE,"GENERAL";"TAB3",#N/A,TRUE,"GENERAL";"TAB4",#N/A,TRUE,"GENERAL";"TAB5",#N/A,TRUE,"GENERAL"}</definedName>
    <definedName name="__r4r" localSheetId="8" hidden="1">{"via1",#N/A,TRUE,"general";"via2",#N/A,TRUE,"general";"via3",#N/A,TRUE,"general"}</definedName>
    <definedName name="__r4r" hidden="1">{"via1",#N/A,TRUE,"general";"via2",#N/A,TRUE,"general";"via3",#N/A,TRUE,"general"}</definedName>
    <definedName name="__rtu6" localSheetId="8" hidden="1">{"via1",#N/A,TRUE,"general";"via2",#N/A,TRUE,"general";"via3",#N/A,TRUE,"general"}</definedName>
    <definedName name="__rtu6" hidden="1">{"via1",#N/A,TRUE,"general";"via2",#N/A,TRUE,"general";"via3",#N/A,TRUE,"general"}</definedName>
    <definedName name="__s1" localSheetId="8" hidden="1">{"via1",#N/A,TRUE,"general";"via2",#N/A,TRUE,"general";"via3",#N/A,TRUE,"general"}</definedName>
    <definedName name="__s1" hidden="1">{"via1",#N/A,TRUE,"general";"via2",#N/A,TRUE,"general";"via3",#N/A,TRUE,"general"}</definedName>
    <definedName name="__s2" localSheetId="8" hidden="1">{"TAB1",#N/A,TRUE,"GENERAL";"TAB2",#N/A,TRUE,"GENERAL";"TAB3",#N/A,TRUE,"GENERAL";"TAB4",#N/A,TRUE,"GENERAL";"TAB5",#N/A,TRUE,"GENERAL"}</definedName>
    <definedName name="__s2" hidden="1">{"TAB1",#N/A,TRUE,"GENERAL";"TAB2",#N/A,TRUE,"GENERAL";"TAB3",#N/A,TRUE,"GENERAL";"TAB4",#N/A,TRUE,"GENERAL";"TAB5",#N/A,TRUE,"GENERAL"}</definedName>
    <definedName name="__s3" localSheetId="8" hidden="1">{"TAB1",#N/A,TRUE,"GENERAL";"TAB2",#N/A,TRUE,"GENERAL";"TAB3",#N/A,TRUE,"GENERAL";"TAB4",#N/A,TRUE,"GENERAL";"TAB5",#N/A,TRUE,"GENERAL"}</definedName>
    <definedName name="__s3" hidden="1">{"TAB1",#N/A,TRUE,"GENERAL";"TAB2",#N/A,TRUE,"GENERAL";"TAB3",#N/A,TRUE,"GENERAL";"TAB4",#N/A,TRUE,"GENERAL";"TAB5",#N/A,TRUE,"GENERAL"}</definedName>
    <definedName name="__s4" localSheetId="8" hidden="1">{"via1",#N/A,TRUE,"general";"via2",#N/A,TRUE,"general";"via3",#N/A,TRUE,"general"}</definedName>
    <definedName name="__s4" hidden="1">{"via1",#N/A,TRUE,"general";"via2",#N/A,TRUE,"general";"via3",#N/A,TRUE,"general"}</definedName>
    <definedName name="__s5" localSheetId="8" hidden="1">{"via1",#N/A,TRUE,"general";"via2",#N/A,TRUE,"general";"via3",#N/A,TRUE,"general"}</definedName>
    <definedName name="__s5" hidden="1">{"via1",#N/A,TRUE,"general";"via2",#N/A,TRUE,"general";"via3",#N/A,TRUE,"general"}</definedName>
    <definedName name="__s6" localSheetId="8" hidden="1">{"TAB1",#N/A,TRUE,"GENERAL";"TAB2",#N/A,TRUE,"GENERAL";"TAB3",#N/A,TRUE,"GENERAL";"TAB4",#N/A,TRUE,"GENERAL";"TAB5",#N/A,TRUE,"GENERAL"}</definedName>
    <definedName name="__s6" hidden="1">{"TAB1",#N/A,TRUE,"GENERAL";"TAB2",#N/A,TRUE,"GENERAL";"TAB3",#N/A,TRUE,"GENERAL";"TAB4",#N/A,TRUE,"GENERAL";"TAB5",#N/A,TRUE,"GENERAL"}</definedName>
    <definedName name="__s7" localSheetId="8" hidden="1">{"via1",#N/A,TRUE,"general";"via2",#N/A,TRUE,"general";"via3",#N/A,TRUE,"general"}</definedName>
    <definedName name="__s7" hidden="1">{"via1",#N/A,TRUE,"general";"via2",#N/A,TRUE,"general";"via3",#N/A,TRUE,"general"}</definedName>
    <definedName name="__t3" localSheetId="8" hidden="1">{"TAB1",#N/A,TRUE,"GENERAL";"TAB2",#N/A,TRUE,"GENERAL";"TAB3",#N/A,TRUE,"GENERAL";"TAB4",#N/A,TRUE,"GENERAL";"TAB5",#N/A,TRUE,"GENERAL"}</definedName>
    <definedName name="__t3" hidden="1">{"TAB1",#N/A,TRUE,"GENERAL";"TAB2",#N/A,TRUE,"GENERAL";"TAB3",#N/A,TRUE,"GENERAL";"TAB4",#N/A,TRUE,"GENERAL";"TAB5",#N/A,TRUE,"GENERAL"}</definedName>
    <definedName name="__t4" localSheetId="8" hidden="1">{"via1",#N/A,TRUE,"general";"via2",#N/A,TRUE,"general";"via3",#N/A,TRUE,"general"}</definedName>
    <definedName name="__t4" hidden="1">{"via1",#N/A,TRUE,"general";"via2",#N/A,TRUE,"general";"via3",#N/A,TRUE,"general"}</definedName>
    <definedName name="__t5" localSheetId="8" hidden="1">{"TAB1",#N/A,TRUE,"GENERAL";"TAB2",#N/A,TRUE,"GENERAL";"TAB3",#N/A,TRUE,"GENERAL";"TAB4",#N/A,TRUE,"GENERAL";"TAB5",#N/A,TRUE,"GENERAL"}</definedName>
    <definedName name="__t5" hidden="1">{"TAB1",#N/A,TRUE,"GENERAL";"TAB2",#N/A,TRUE,"GENERAL";"TAB3",#N/A,TRUE,"GENERAL";"TAB4",#N/A,TRUE,"GENERAL";"TAB5",#N/A,TRUE,"GENERAL"}</definedName>
    <definedName name="__t6" localSheetId="8" hidden="1">{"via1",#N/A,TRUE,"general";"via2",#N/A,TRUE,"general";"via3",#N/A,TRUE,"general"}</definedName>
    <definedName name="__t6" hidden="1">{"via1",#N/A,TRUE,"general";"via2",#N/A,TRUE,"general";"via3",#N/A,TRUE,"general"}</definedName>
    <definedName name="__t66" localSheetId="8" hidden="1">{"TAB1",#N/A,TRUE,"GENERAL";"TAB2",#N/A,TRUE,"GENERAL";"TAB3",#N/A,TRUE,"GENERAL";"TAB4",#N/A,TRUE,"GENERAL";"TAB5",#N/A,TRUE,"GENERAL"}</definedName>
    <definedName name="__t66" hidden="1">{"TAB1",#N/A,TRUE,"GENERAL";"TAB2",#N/A,TRUE,"GENERAL";"TAB3",#N/A,TRUE,"GENERAL";"TAB4",#N/A,TRUE,"GENERAL";"TAB5",#N/A,TRUE,"GENERAL"}</definedName>
    <definedName name="__t7" localSheetId="8" hidden="1">{"via1",#N/A,TRUE,"general";"via2",#N/A,TRUE,"general";"via3",#N/A,TRUE,"general"}</definedName>
    <definedName name="__t7" hidden="1">{"via1",#N/A,TRUE,"general";"via2",#N/A,TRUE,"general";"via3",#N/A,TRUE,"general"}</definedName>
    <definedName name="__t77" localSheetId="8" hidden="1">{"TAB1",#N/A,TRUE,"GENERAL";"TAB2",#N/A,TRUE,"GENERAL";"TAB3",#N/A,TRUE,"GENERAL";"TAB4",#N/A,TRUE,"GENERAL";"TAB5",#N/A,TRUE,"GENERAL"}</definedName>
    <definedName name="__t77" hidden="1">{"TAB1",#N/A,TRUE,"GENERAL";"TAB2",#N/A,TRUE,"GENERAL";"TAB3",#N/A,TRUE,"GENERAL";"TAB4",#N/A,TRUE,"GENERAL";"TAB5",#N/A,TRUE,"GENERAL"}</definedName>
    <definedName name="__t8" localSheetId="8" hidden="1">{"TAB1",#N/A,TRUE,"GENERAL";"TAB2",#N/A,TRUE,"GENERAL";"TAB3",#N/A,TRUE,"GENERAL";"TAB4",#N/A,TRUE,"GENERAL";"TAB5",#N/A,TRUE,"GENERAL"}</definedName>
    <definedName name="__t8" hidden="1">{"TAB1",#N/A,TRUE,"GENERAL";"TAB2",#N/A,TRUE,"GENERAL";"TAB3",#N/A,TRUE,"GENERAL";"TAB4",#N/A,TRUE,"GENERAL";"TAB5",#N/A,TRUE,"GENERAL"}</definedName>
    <definedName name="__t88" localSheetId="8" hidden="1">{"via1",#N/A,TRUE,"general";"via2",#N/A,TRUE,"general";"via3",#N/A,TRUE,"general"}</definedName>
    <definedName name="__t88" hidden="1">{"via1",#N/A,TRUE,"general";"via2",#N/A,TRUE,"general";"via3",#N/A,TRUE,"general"}</definedName>
    <definedName name="__t9" localSheetId="8" hidden="1">{"TAB1",#N/A,TRUE,"GENERAL";"TAB2",#N/A,TRUE,"GENERAL";"TAB3",#N/A,TRUE,"GENERAL";"TAB4",#N/A,TRUE,"GENERAL";"TAB5",#N/A,TRUE,"GENERAL"}</definedName>
    <definedName name="__t9" hidden="1">{"TAB1",#N/A,TRUE,"GENERAL";"TAB2",#N/A,TRUE,"GENERAL";"TAB3",#N/A,TRUE,"GENERAL";"TAB4",#N/A,TRUE,"GENERAL";"TAB5",#N/A,TRUE,"GENERAL"}</definedName>
    <definedName name="__t99" localSheetId="8" hidden="1">{"via1",#N/A,TRUE,"general";"via2",#N/A,TRUE,"general";"via3",#N/A,TRUE,"general"}</definedName>
    <definedName name="__t99" hidden="1">{"via1",#N/A,TRUE,"general";"via2",#N/A,TRUE,"general";"via3",#N/A,TRUE,"general"}</definedName>
    <definedName name="__u4" localSheetId="8" hidden="1">{"TAB1",#N/A,TRUE,"GENERAL";"TAB2",#N/A,TRUE,"GENERAL";"TAB3",#N/A,TRUE,"GENERAL";"TAB4",#N/A,TRUE,"GENERAL";"TAB5",#N/A,TRUE,"GENERAL"}</definedName>
    <definedName name="__u4" hidden="1">{"TAB1",#N/A,TRUE,"GENERAL";"TAB2",#N/A,TRUE,"GENERAL";"TAB3",#N/A,TRUE,"GENERAL";"TAB4",#N/A,TRUE,"GENERAL";"TAB5",#N/A,TRUE,"GENERAL"}</definedName>
    <definedName name="__u5" localSheetId="8" hidden="1">{"TAB1",#N/A,TRUE,"GENERAL";"TAB2",#N/A,TRUE,"GENERAL";"TAB3",#N/A,TRUE,"GENERAL";"TAB4",#N/A,TRUE,"GENERAL";"TAB5",#N/A,TRUE,"GENERAL"}</definedName>
    <definedName name="__u5" hidden="1">{"TAB1",#N/A,TRUE,"GENERAL";"TAB2",#N/A,TRUE,"GENERAL";"TAB3",#N/A,TRUE,"GENERAL";"TAB4",#N/A,TRUE,"GENERAL";"TAB5",#N/A,TRUE,"GENERAL"}</definedName>
    <definedName name="__u6" localSheetId="8" hidden="1">{"TAB1",#N/A,TRUE,"GENERAL";"TAB2",#N/A,TRUE,"GENERAL";"TAB3",#N/A,TRUE,"GENERAL";"TAB4",#N/A,TRUE,"GENERAL";"TAB5",#N/A,TRUE,"GENERAL"}</definedName>
    <definedName name="__u6" hidden="1">{"TAB1",#N/A,TRUE,"GENERAL";"TAB2",#N/A,TRUE,"GENERAL";"TAB3",#N/A,TRUE,"GENERAL";"TAB4",#N/A,TRUE,"GENERAL";"TAB5",#N/A,TRUE,"GENERAL"}</definedName>
    <definedName name="__u7" localSheetId="8" hidden="1">{"via1",#N/A,TRUE,"general";"via2",#N/A,TRUE,"general";"via3",#N/A,TRUE,"general"}</definedName>
    <definedName name="__u7" hidden="1">{"via1",#N/A,TRUE,"general";"via2",#N/A,TRUE,"general";"via3",#N/A,TRUE,"general"}</definedName>
    <definedName name="__u8" localSheetId="8" hidden="1">{"TAB1",#N/A,TRUE,"GENERAL";"TAB2",#N/A,TRUE,"GENERAL";"TAB3",#N/A,TRUE,"GENERAL";"TAB4",#N/A,TRUE,"GENERAL";"TAB5",#N/A,TRUE,"GENERAL"}</definedName>
    <definedName name="__u8" hidden="1">{"TAB1",#N/A,TRUE,"GENERAL";"TAB2",#N/A,TRUE,"GENERAL";"TAB3",#N/A,TRUE,"GENERAL";"TAB4",#N/A,TRUE,"GENERAL";"TAB5",#N/A,TRUE,"GENERAL"}</definedName>
    <definedName name="__u9" localSheetId="8" hidden="1">{"TAB1",#N/A,TRUE,"GENERAL";"TAB2",#N/A,TRUE,"GENERAL";"TAB3",#N/A,TRUE,"GENERAL";"TAB4",#N/A,TRUE,"GENERAL";"TAB5",#N/A,TRUE,"GENERAL"}</definedName>
    <definedName name="__u9" hidden="1">{"TAB1",#N/A,TRUE,"GENERAL";"TAB2",#N/A,TRUE,"GENERAL";"TAB3",#N/A,TRUE,"GENERAL";"TAB4",#N/A,TRUE,"GENERAL";"TAB5",#N/A,TRUE,"GENERAL"}</definedName>
    <definedName name="__ur7" localSheetId="8" hidden="1">{"TAB1",#N/A,TRUE,"GENERAL";"TAB2",#N/A,TRUE,"GENERAL";"TAB3",#N/A,TRUE,"GENERAL";"TAB4",#N/A,TRUE,"GENERAL";"TAB5",#N/A,TRUE,"GENERAL"}</definedName>
    <definedName name="__ur7" hidden="1">{"TAB1",#N/A,TRUE,"GENERAL";"TAB2",#N/A,TRUE,"GENERAL";"TAB3",#N/A,TRUE,"GENERAL";"TAB4",#N/A,TRUE,"GENERAL";"TAB5",#N/A,TRUE,"GENERAL"}</definedName>
    <definedName name="__v2" localSheetId="8" hidden="1">{"via1",#N/A,TRUE,"general";"via2",#N/A,TRUE,"general";"via3",#N/A,TRUE,"general"}</definedName>
    <definedName name="__v2" hidden="1">{"via1",#N/A,TRUE,"general";"via2",#N/A,TRUE,"general";"via3",#N/A,TRUE,"general"}</definedName>
    <definedName name="__v3" localSheetId="8" hidden="1">{"TAB1",#N/A,TRUE,"GENERAL";"TAB2",#N/A,TRUE,"GENERAL";"TAB3",#N/A,TRUE,"GENERAL";"TAB4",#N/A,TRUE,"GENERAL";"TAB5",#N/A,TRUE,"GENERAL"}</definedName>
    <definedName name="__v3" hidden="1">{"TAB1",#N/A,TRUE,"GENERAL";"TAB2",#N/A,TRUE,"GENERAL";"TAB3",#N/A,TRUE,"GENERAL";"TAB4",#N/A,TRUE,"GENERAL";"TAB5",#N/A,TRUE,"GENERAL"}</definedName>
    <definedName name="__v4" localSheetId="8" hidden="1">{"TAB1",#N/A,TRUE,"GENERAL";"TAB2",#N/A,TRUE,"GENERAL";"TAB3",#N/A,TRUE,"GENERAL";"TAB4",#N/A,TRUE,"GENERAL";"TAB5",#N/A,TRUE,"GENERAL"}</definedName>
    <definedName name="__v4" hidden="1">{"TAB1",#N/A,TRUE,"GENERAL";"TAB2",#N/A,TRUE,"GENERAL";"TAB3",#N/A,TRUE,"GENERAL";"TAB4",#N/A,TRUE,"GENERAL";"TAB5",#N/A,TRUE,"GENERAL"}</definedName>
    <definedName name="__v5" localSheetId="8" hidden="1">{"TAB1",#N/A,TRUE,"GENERAL";"TAB2",#N/A,TRUE,"GENERAL";"TAB3",#N/A,TRUE,"GENERAL";"TAB4",#N/A,TRUE,"GENERAL";"TAB5",#N/A,TRUE,"GENERAL"}</definedName>
    <definedName name="__v5" hidden="1">{"TAB1",#N/A,TRUE,"GENERAL";"TAB2",#N/A,TRUE,"GENERAL";"TAB3",#N/A,TRUE,"GENERAL";"TAB4",#N/A,TRUE,"GENERAL";"TAB5",#N/A,TRUE,"GENERAL"}</definedName>
    <definedName name="__v6" localSheetId="8" hidden="1">{"TAB1",#N/A,TRUE,"GENERAL";"TAB2",#N/A,TRUE,"GENERAL";"TAB3",#N/A,TRUE,"GENERAL";"TAB4",#N/A,TRUE,"GENERAL";"TAB5",#N/A,TRUE,"GENERAL"}</definedName>
    <definedName name="__v6" hidden="1">{"TAB1",#N/A,TRUE,"GENERAL";"TAB2",#N/A,TRUE,"GENERAL";"TAB3",#N/A,TRUE,"GENERAL";"TAB4",#N/A,TRUE,"GENERAL";"TAB5",#N/A,TRUE,"GENERAL"}</definedName>
    <definedName name="__v7" localSheetId="8" hidden="1">{"via1",#N/A,TRUE,"general";"via2",#N/A,TRUE,"general";"via3",#N/A,TRUE,"general"}</definedName>
    <definedName name="__v7" hidden="1">{"via1",#N/A,TRUE,"general";"via2",#N/A,TRUE,"general";"via3",#N/A,TRUE,"general"}</definedName>
    <definedName name="__v8" localSheetId="8" hidden="1">{"TAB1",#N/A,TRUE,"GENERAL";"TAB2",#N/A,TRUE,"GENERAL";"TAB3",#N/A,TRUE,"GENERAL";"TAB4",#N/A,TRUE,"GENERAL";"TAB5",#N/A,TRUE,"GENERAL"}</definedName>
    <definedName name="__v8" hidden="1">{"TAB1",#N/A,TRUE,"GENERAL";"TAB2",#N/A,TRUE,"GENERAL";"TAB3",#N/A,TRUE,"GENERAL";"TAB4",#N/A,TRUE,"GENERAL";"TAB5",#N/A,TRUE,"GENERAL"}</definedName>
    <definedName name="__v9" localSheetId="8" hidden="1">{"TAB1",#N/A,TRUE,"GENERAL";"TAB2",#N/A,TRUE,"GENERAL";"TAB3",#N/A,TRUE,"GENERAL";"TAB4",#N/A,TRUE,"GENERAL";"TAB5",#N/A,TRUE,"GENERAL"}</definedName>
    <definedName name="__v9" hidden="1">{"TAB1",#N/A,TRUE,"GENERAL";"TAB2",#N/A,TRUE,"GENERAL";"TAB3",#N/A,TRUE,"GENERAL";"TAB4",#N/A,TRUE,"GENERAL";"TAB5",#N/A,TRUE,"GENERAL"}</definedName>
    <definedName name="__vfv4" localSheetId="8" hidden="1">{"via1",#N/A,TRUE,"general";"via2",#N/A,TRUE,"general";"via3",#N/A,TRUE,"general"}</definedName>
    <definedName name="__vfv4" hidden="1">{"via1",#N/A,TRUE,"general";"via2",#N/A,TRUE,"general";"via3",#N/A,TRUE,"general"}</definedName>
    <definedName name="__x1" localSheetId="8" hidden="1">{"TAB1",#N/A,TRUE,"GENERAL";"TAB2",#N/A,TRUE,"GENERAL";"TAB3",#N/A,TRUE,"GENERAL";"TAB4",#N/A,TRUE,"GENERAL";"TAB5",#N/A,TRUE,"GENERAL"}</definedName>
    <definedName name="__x1" hidden="1">{"TAB1",#N/A,TRUE,"GENERAL";"TAB2",#N/A,TRUE,"GENERAL";"TAB3",#N/A,TRUE,"GENERAL";"TAB4",#N/A,TRUE,"GENERAL";"TAB5",#N/A,TRUE,"GENERAL"}</definedName>
    <definedName name="__x2" localSheetId="8" hidden="1">{"via1",#N/A,TRUE,"general";"via2",#N/A,TRUE,"general";"via3",#N/A,TRUE,"general"}</definedName>
    <definedName name="__x2" hidden="1">{"via1",#N/A,TRUE,"general";"via2",#N/A,TRUE,"general";"via3",#N/A,TRUE,"general"}</definedName>
    <definedName name="__x3" localSheetId="8" hidden="1">{"via1",#N/A,TRUE,"general";"via2",#N/A,TRUE,"general";"via3",#N/A,TRUE,"general"}</definedName>
    <definedName name="__x3" hidden="1">{"via1",#N/A,TRUE,"general";"via2",#N/A,TRUE,"general";"via3",#N/A,TRUE,"general"}</definedName>
    <definedName name="__x4" localSheetId="8" hidden="1">{"via1",#N/A,TRUE,"general";"via2",#N/A,TRUE,"general";"via3",#N/A,TRUE,"general"}</definedName>
    <definedName name="__x4" hidden="1">{"via1",#N/A,TRUE,"general";"via2",#N/A,TRUE,"general";"via3",#N/A,TRUE,"general"}</definedName>
    <definedName name="__x5" localSheetId="8" hidden="1">{"TAB1",#N/A,TRUE,"GENERAL";"TAB2",#N/A,TRUE,"GENERAL";"TAB3",#N/A,TRUE,"GENERAL";"TAB4",#N/A,TRUE,"GENERAL";"TAB5",#N/A,TRUE,"GENERAL"}</definedName>
    <definedName name="__x5" hidden="1">{"TAB1",#N/A,TRUE,"GENERAL";"TAB2",#N/A,TRUE,"GENERAL";"TAB3",#N/A,TRUE,"GENERAL";"TAB4",#N/A,TRUE,"GENERAL";"TAB5",#N/A,TRUE,"GENERAL"}</definedName>
    <definedName name="__x6" localSheetId="8" hidden="1">{"TAB1",#N/A,TRUE,"GENERAL";"TAB2",#N/A,TRUE,"GENERAL";"TAB3",#N/A,TRUE,"GENERAL";"TAB4",#N/A,TRUE,"GENERAL";"TAB5",#N/A,TRUE,"GENERAL"}</definedName>
    <definedName name="__x6" hidden="1">{"TAB1",#N/A,TRUE,"GENERAL";"TAB2",#N/A,TRUE,"GENERAL";"TAB3",#N/A,TRUE,"GENERAL";"TAB4",#N/A,TRUE,"GENERAL";"TAB5",#N/A,TRUE,"GENERAL"}</definedName>
    <definedName name="__x7" localSheetId="8" hidden="1">{"TAB1",#N/A,TRUE,"GENERAL";"TAB2",#N/A,TRUE,"GENERAL";"TAB3",#N/A,TRUE,"GENERAL";"TAB4",#N/A,TRUE,"GENERAL";"TAB5",#N/A,TRUE,"GENERAL"}</definedName>
    <definedName name="__x7" hidden="1">{"TAB1",#N/A,TRUE,"GENERAL";"TAB2",#N/A,TRUE,"GENERAL";"TAB3",#N/A,TRUE,"GENERAL";"TAB4",#N/A,TRUE,"GENERAL";"TAB5",#N/A,TRUE,"GENERAL"}</definedName>
    <definedName name="__x8" localSheetId="8" hidden="1">{"via1",#N/A,TRUE,"general";"via2",#N/A,TRUE,"general";"via3",#N/A,TRUE,"general"}</definedName>
    <definedName name="__x8" hidden="1">{"via1",#N/A,TRUE,"general";"via2",#N/A,TRUE,"general";"via3",#N/A,TRUE,"general"}</definedName>
    <definedName name="__x9" localSheetId="8" hidden="1">{"TAB1",#N/A,TRUE,"GENERAL";"TAB2",#N/A,TRUE,"GENERAL";"TAB3",#N/A,TRUE,"GENERAL";"TAB4",#N/A,TRUE,"GENERAL";"TAB5",#N/A,TRUE,"GENERAL"}</definedName>
    <definedName name="__x9" hidden="1">{"TAB1",#N/A,TRUE,"GENERAL";"TAB2",#N/A,TRUE,"GENERAL";"TAB3",#N/A,TRUE,"GENERAL";"TAB4",#N/A,TRUE,"GENERAL";"TAB5",#N/A,TRUE,"GENERAL"}</definedName>
    <definedName name="__y2" localSheetId="8" hidden="1">{"TAB1",#N/A,TRUE,"GENERAL";"TAB2",#N/A,TRUE,"GENERAL";"TAB3",#N/A,TRUE,"GENERAL";"TAB4",#N/A,TRUE,"GENERAL";"TAB5",#N/A,TRUE,"GENERAL"}</definedName>
    <definedName name="__y2" hidden="1">{"TAB1",#N/A,TRUE,"GENERAL";"TAB2",#N/A,TRUE,"GENERAL";"TAB3",#N/A,TRUE,"GENERAL";"TAB4",#N/A,TRUE,"GENERAL";"TAB5",#N/A,TRUE,"GENERAL"}</definedName>
    <definedName name="__y3" localSheetId="8" hidden="1">{"via1",#N/A,TRUE,"general";"via2",#N/A,TRUE,"general";"via3",#N/A,TRUE,"general"}</definedName>
    <definedName name="__y3" hidden="1">{"via1",#N/A,TRUE,"general";"via2",#N/A,TRUE,"general";"via3",#N/A,TRUE,"general"}</definedName>
    <definedName name="__y4" localSheetId="8" hidden="1">{"via1",#N/A,TRUE,"general";"via2",#N/A,TRUE,"general";"via3",#N/A,TRUE,"general"}</definedName>
    <definedName name="__y4" hidden="1">{"via1",#N/A,TRUE,"general";"via2",#N/A,TRUE,"general";"via3",#N/A,TRUE,"general"}</definedName>
    <definedName name="__y5" localSheetId="8" hidden="1">{"TAB1",#N/A,TRUE,"GENERAL";"TAB2",#N/A,TRUE,"GENERAL";"TAB3",#N/A,TRUE,"GENERAL";"TAB4",#N/A,TRUE,"GENERAL";"TAB5",#N/A,TRUE,"GENERAL"}</definedName>
    <definedName name="__y5" hidden="1">{"TAB1",#N/A,TRUE,"GENERAL";"TAB2",#N/A,TRUE,"GENERAL";"TAB3",#N/A,TRUE,"GENERAL";"TAB4",#N/A,TRUE,"GENERAL";"TAB5",#N/A,TRUE,"GENERAL"}</definedName>
    <definedName name="__y6" localSheetId="8" hidden="1">{"via1",#N/A,TRUE,"general";"via2",#N/A,TRUE,"general";"via3",#N/A,TRUE,"general"}</definedName>
    <definedName name="__y6" hidden="1">{"via1",#N/A,TRUE,"general";"via2",#N/A,TRUE,"general";"via3",#N/A,TRUE,"general"}</definedName>
    <definedName name="__y7" localSheetId="8" hidden="1">{"via1",#N/A,TRUE,"general";"via2",#N/A,TRUE,"general";"via3",#N/A,TRUE,"general"}</definedName>
    <definedName name="__y7" hidden="1">{"via1",#N/A,TRUE,"general";"via2",#N/A,TRUE,"general";"via3",#N/A,TRUE,"general"}</definedName>
    <definedName name="__y8" localSheetId="8" hidden="1">{"via1",#N/A,TRUE,"general";"via2",#N/A,TRUE,"general";"via3",#N/A,TRUE,"general"}</definedName>
    <definedName name="__y8" hidden="1">{"via1",#N/A,TRUE,"general";"via2",#N/A,TRUE,"general";"via3",#N/A,TRUE,"general"}</definedName>
    <definedName name="__y9" localSheetId="8" hidden="1">{"TAB1",#N/A,TRUE,"GENERAL";"TAB2",#N/A,TRUE,"GENERAL";"TAB3",#N/A,TRUE,"GENERAL";"TAB4",#N/A,TRUE,"GENERAL";"TAB5",#N/A,TRUE,"GENERAL"}</definedName>
    <definedName name="__y9" hidden="1">{"TAB1",#N/A,TRUE,"GENERAL";"TAB2",#N/A,TRUE,"GENERAL";"TAB3",#N/A,TRUE,"GENERAL";"TAB4",#N/A,TRUE,"GENERAL";"TAB5",#N/A,TRUE,"GENERAL"}</definedName>
    <definedName name="__z1" localSheetId="8" hidden="1">{"TAB1",#N/A,TRUE,"GENERAL";"TAB2",#N/A,TRUE,"GENERAL";"TAB3",#N/A,TRUE,"GENERAL";"TAB4",#N/A,TRUE,"GENERAL";"TAB5",#N/A,TRUE,"GENERAL"}</definedName>
    <definedName name="__z1" hidden="1">{"TAB1",#N/A,TRUE,"GENERAL";"TAB2",#N/A,TRUE,"GENERAL";"TAB3",#N/A,TRUE,"GENERAL";"TAB4",#N/A,TRUE,"GENERAL";"TAB5",#N/A,TRUE,"GENERAL"}</definedName>
    <definedName name="__z2" localSheetId="8" hidden="1">{"via1",#N/A,TRUE,"general";"via2",#N/A,TRUE,"general";"via3",#N/A,TRUE,"general"}</definedName>
    <definedName name="__z2" hidden="1">{"via1",#N/A,TRUE,"general";"via2",#N/A,TRUE,"general";"via3",#N/A,TRUE,"general"}</definedName>
    <definedName name="__z3" localSheetId="8" hidden="1">{"via1",#N/A,TRUE,"general";"via2",#N/A,TRUE,"general";"via3",#N/A,TRUE,"general"}</definedName>
    <definedName name="__z3" hidden="1">{"via1",#N/A,TRUE,"general";"via2",#N/A,TRUE,"general";"via3",#N/A,TRUE,"general"}</definedName>
    <definedName name="__z4" localSheetId="8" hidden="1">{"TAB1",#N/A,TRUE,"GENERAL";"TAB2",#N/A,TRUE,"GENERAL";"TAB3",#N/A,TRUE,"GENERAL";"TAB4",#N/A,TRUE,"GENERAL";"TAB5",#N/A,TRUE,"GENERAL"}</definedName>
    <definedName name="__z4" hidden="1">{"TAB1",#N/A,TRUE,"GENERAL";"TAB2",#N/A,TRUE,"GENERAL";"TAB3",#N/A,TRUE,"GENERAL";"TAB4",#N/A,TRUE,"GENERAL";"TAB5",#N/A,TRUE,"GENERAL"}</definedName>
    <definedName name="__z5" localSheetId="8" hidden="1">{"via1",#N/A,TRUE,"general";"via2",#N/A,TRUE,"general";"via3",#N/A,TRUE,"general"}</definedName>
    <definedName name="__z5" hidden="1">{"via1",#N/A,TRUE,"general";"via2",#N/A,TRUE,"general";"via3",#N/A,TRUE,"general"}</definedName>
    <definedName name="__z6" localSheetId="8" hidden="1">{"TAB1",#N/A,TRUE,"GENERAL";"TAB2",#N/A,TRUE,"GENERAL";"TAB3",#N/A,TRUE,"GENERAL";"TAB4",#N/A,TRUE,"GENERAL";"TAB5",#N/A,TRUE,"GENERAL"}</definedName>
    <definedName name="__z6" hidden="1">{"TAB1",#N/A,TRUE,"GENERAL";"TAB2",#N/A,TRUE,"GENERAL";"TAB3",#N/A,TRUE,"GENERAL";"TAB4",#N/A,TRUE,"GENERAL";"TAB5",#N/A,TRUE,"GENERAL"}</definedName>
    <definedName name="_1__123Graph_ACart_Utilidad" hidden="1">[1]EVA!$F$104:$I$104</definedName>
    <definedName name="_2__123Graph_BCart_Utilidad" hidden="1">[1]EVA!$F$105:$I$105</definedName>
    <definedName name="_3__123Graph_CCart_Utilidad" hidden="1">[1]EVA!$F$106:$I$106</definedName>
    <definedName name="_4__123Graph_LBL_ACart_Utilidad" hidden="1">[1]EVA!$F$109:$I$109</definedName>
    <definedName name="_5__123Graph_LBL_BCart_Utilidad" hidden="1">[1]EVA!$F$110:$I$110</definedName>
    <definedName name="_6__123Graph_LBL_CCart_Utilidad" hidden="1">[1]EVA!$F$111:$I$111</definedName>
    <definedName name="_7__123Graph_XCart_Utilidad" hidden="1">[1]EVA!$F$103:$I$103</definedName>
    <definedName name="_a1" localSheetId="8" hidden="1">{"TAB1",#N/A,TRUE,"GENERAL";"TAB2",#N/A,TRUE,"GENERAL";"TAB3",#N/A,TRUE,"GENERAL";"TAB4",#N/A,TRUE,"GENERAL";"TAB5",#N/A,TRUE,"GENERAL"}</definedName>
    <definedName name="_a1" hidden="1">{"TAB1",#N/A,TRUE,"GENERAL";"TAB2",#N/A,TRUE,"GENERAL";"TAB3",#N/A,TRUE,"GENERAL";"TAB4",#N/A,TRUE,"GENERAL";"TAB5",#N/A,TRUE,"GENERAL"}</definedName>
    <definedName name="_a3" localSheetId="8" hidden="1">{"TAB1",#N/A,TRUE,"GENERAL";"TAB2",#N/A,TRUE,"GENERAL";"TAB3",#N/A,TRUE,"GENERAL";"TAB4",#N/A,TRUE,"GENERAL";"TAB5",#N/A,TRUE,"GENERAL"}</definedName>
    <definedName name="_a3" hidden="1">{"TAB1",#N/A,TRUE,"GENERAL";"TAB2",#N/A,TRUE,"GENERAL";"TAB3",#N/A,TRUE,"GENERAL";"TAB4",#N/A,TRUE,"GENERAL";"TAB5",#N/A,TRUE,"GENERAL"}</definedName>
    <definedName name="_a4" localSheetId="8" hidden="1">{"via1",#N/A,TRUE,"general";"via2",#N/A,TRUE,"general";"via3",#N/A,TRUE,"general"}</definedName>
    <definedName name="_a4" hidden="1">{"via1",#N/A,TRUE,"general";"via2",#N/A,TRUE,"general";"via3",#N/A,TRUE,"general"}</definedName>
    <definedName name="_a5" localSheetId="8" hidden="1">{"TAB1",#N/A,TRUE,"GENERAL";"TAB2",#N/A,TRUE,"GENERAL";"TAB3",#N/A,TRUE,"GENERAL";"TAB4",#N/A,TRUE,"GENERAL";"TAB5",#N/A,TRUE,"GENERAL"}</definedName>
    <definedName name="_a5" hidden="1">{"TAB1",#N/A,TRUE,"GENERAL";"TAB2",#N/A,TRUE,"GENERAL";"TAB3",#N/A,TRUE,"GENERAL";"TAB4",#N/A,TRUE,"GENERAL";"TAB5",#N/A,TRUE,"GENERAL"}</definedName>
    <definedName name="_a6" localSheetId="8" hidden="1">{"TAB1",#N/A,TRUE,"GENERAL";"TAB2",#N/A,TRUE,"GENERAL";"TAB3",#N/A,TRUE,"GENERAL";"TAB4",#N/A,TRUE,"GENERAL";"TAB5",#N/A,TRUE,"GENERAL"}</definedName>
    <definedName name="_a6" hidden="1">{"TAB1",#N/A,TRUE,"GENERAL";"TAB2",#N/A,TRUE,"GENERAL";"TAB3",#N/A,TRUE,"GENERAL";"TAB4",#N/A,TRUE,"GENERAL";"TAB5",#N/A,TRUE,"GENERAL"}</definedName>
    <definedName name="_b2" localSheetId="8" hidden="1">{"TAB1",#N/A,TRUE,"GENERAL";"TAB2",#N/A,TRUE,"GENERAL";"TAB3",#N/A,TRUE,"GENERAL";"TAB4",#N/A,TRUE,"GENERAL";"TAB5",#N/A,TRUE,"GENERAL"}</definedName>
    <definedName name="_b2" hidden="1">{"TAB1",#N/A,TRUE,"GENERAL";"TAB2",#N/A,TRUE,"GENERAL";"TAB3",#N/A,TRUE,"GENERAL";"TAB4",#N/A,TRUE,"GENERAL";"TAB5",#N/A,TRUE,"GENERAL"}</definedName>
    <definedName name="_b3" localSheetId="8" hidden="1">{"TAB1",#N/A,TRUE,"GENERAL";"TAB2",#N/A,TRUE,"GENERAL";"TAB3",#N/A,TRUE,"GENERAL";"TAB4",#N/A,TRUE,"GENERAL";"TAB5",#N/A,TRUE,"GENERAL"}</definedName>
    <definedName name="_b3" hidden="1">{"TAB1",#N/A,TRUE,"GENERAL";"TAB2",#N/A,TRUE,"GENERAL";"TAB3",#N/A,TRUE,"GENERAL";"TAB4",#N/A,TRUE,"GENERAL";"TAB5",#N/A,TRUE,"GENERAL"}</definedName>
    <definedName name="_b4" localSheetId="8" hidden="1">{"TAB1",#N/A,TRUE,"GENERAL";"TAB2",#N/A,TRUE,"GENERAL";"TAB3",#N/A,TRUE,"GENERAL";"TAB4",#N/A,TRUE,"GENERAL";"TAB5",#N/A,TRUE,"GENERAL"}</definedName>
    <definedName name="_b4" hidden="1">{"TAB1",#N/A,TRUE,"GENERAL";"TAB2",#N/A,TRUE,"GENERAL";"TAB3",#N/A,TRUE,"GENERAL";"TAB4",#N/A,TRUE,"GENERAL";"TAB5",#N/A,TRUE,"GENERAL"}</definedName>
    <definedName name="_b5" localSheetId="8" hidden="1">{"TAB1",#N/A,TRUE,"GENERAL";"TAB2",#N/A,TRUE,"GENERAL";"TAB3",#N/A,TRUE,"GENERAL";"TAB4",#N/A,TRUE,"GENERAL";"TAB5",#N/A,TRUE,"GENERAL"}</definedName>
    <definedName name="_b5" hidden="1">{"TAB1",#N/A,TRUE,"GENERAL";"TAB2",#N/A,TRUE,"GENERAL";"TAB3",#N/A,TRUE,"GENERAL";"TAB4",#N/A,TRUE,"GENERAL";"TAB5",#N/A,TRUE,"GENERAL"}</definedName>
    <definedName name="_b6" localSheetId="8" hidden="1">{"TAB1",#N/A,TRUE,"GENERAL";"TAB2",#N/A,TRUE,"GENERAL";"TAB3",#N/A,TRUE,"GENERAL";"TAB4",#N/A,TRUE,"GENERAL";"TAB5",#N/A,TRUE,"GENERAL"}</definedName>
    <definedName name="_b6" hidden="1">{"TAB1",#N/A,TRUE,"GENERAL";"TAB2",#N/A,TRUE,"GENERAL";"TAB3",#N/A,TRUE,"GENERAL";"TAB4",#N/A,TRUE,"GENERAL";"TAB5",#N/A,TRUE,"GENERAL"}</definedName>
    <definedName name="_b7" localSheetId="8" hidden="1">{"via1",#N/A,TRUE,"general";"via2",#N/A,TRUE,"general";"via3",#N/A,TRUE,"general"}</definedName>
    <definedName name="_b7" hidden="1">{"via1",#N/A,TRUE,"general";"via2",#N/A,TRUE,"general";"via3",#N/A,TRUE,"general"}</definedName>
    <definedName name="_b8" localSheetId="8" hidden="1">{"via1",#N/A,TRUE,"general";"via2",#N/A,TRUE,"general";"via3",#N/A,TRUE,"general"}</definedName>
    <definedName name="_b8" hidden="1">{"via1",#N/A,TRUE,"general";"via2",#N/A,TRUE,"general";"via3",#N/A,TRUE,"general"}</definedName>
    <definedName name="_bb9" localSheetId="8" hidden="1">{"TAB1",#N/A,TRUE,"GENERAL";"TAB2",#N/A,TRUE,"GENERAL";"TAB3",#N/A,TRUE,"GENERAL";"TAB4",#N/A,TRUE,"GENERAL";"TAB5",#N/A,TRUE,"GENERAL"}</definedName>
    <definedName name="_bb9" hidden="1">{"TAB1",#N/A,TRUE,"GENERAL";"TAB2",#N/A,TRUE,"GENERAL";"TAB3",#N/A,TRUE,"GENERAL";"TAB4",#N/A,TRUE,"GENERAL";"TAB5",#N/A,TRUE,"GENERAL"}</definedName>
    <definedName name="_bgb5" localSheetId="8" hidden="1">{"TAB1",#N/A,TRUE,"GENERAL";"TAB2",#N/A,TRUE,"GENERAL";"TAB3",#N/A,TRUE,"GENERAL";"TAB4",#N/A,TRUE,"GENERAL";"TAB5",#N/A,TRUE,"GENERAL"}</definedName>
    <definedName name="_bgb5" hidden="1">{"TAB1",#N/A,TRUE,"GENERAL";"TAB2",#N/A,TRUE,"GENERAL";"TAB3",#N/A,TRUE,"GENERAL";"TAB4",#N/A,TRUE,"GENERAL";"TAB5",#N/A,TRUE,"GENERAL"}</definedName>
    <definedName name="_Fill" localSheetId="10" hidden="1">#REF!</definedName>
    <definedName name="_Fill" localSheetId="1" hidden="1">#REF!</definedName>
    <definedName name="_Fill" localSheetId="2" hidden="1">#REF!</definedName>
    <definedName name="_Fill" localSheetId="7" hidden="1">#REF!</definedName>
    <definedName name="_Fill" localSheetId="5" hidden="1">#REF!</definedName>
    <definedName name="_Fill" localSheetId="9" hidden="1">#REF!</definedName>
    <definedName name="_Fill" hidden="1">#REF!</definedName>
    <definedName name="_xlnm._FilterDatabase" localSheetId="2" hidden="1">MATERIALES!$B$2:$D$220</definedName>
    <definedName name="_g2" localSheetId="8" hidden="1">{"TAB1",#N/A,TRUE,"GENERAL";"TAB2",#N/A,TRUE,"GENERAL";"TAB3",#N/A,TRUE,"GENERAL";"TAB4",#N/A,TRUE,"GENERAL";"TAB5",#N/A,TRUE,"GENERAL"}</definedName>
    <definedName name="_g2" hidden="1">{"TAB1",#N/A,TRUE,"GENERAL";"TAB2",#N/A,TRUE,"GENERAL";"TAB3",#N/A,TRUE,"GENERAL";"TAB4",#N/A,TRUE,"GENERAL";"TAB5",#N/A,TRUE,"GENERAL"}</definedName>
    <definedName name="_g3" localSheetId="8" hidden="1">{"via1",#N/A,TRUE,"general";"via2",#N/A,TRUE,"general";"via3",#N/A,TRUE,"general"}</definedName>
    <definedName name="_g3" hidden="1">{"via1",#N/A,TRUE,"general";"via2",#N/A,TRUE,"general";"via3",#N/A,TRUE,"general"}</definedName>
    <definedName name="_g4" localSheetId="8" hidden="1">{"via1",#N/A,TRUE,"general";"via2",#N/A,TRUE,"general";"via3",#N/A,TRUE,"general"}</definedName>
    <definedName name="_g4" hidden="1">{"via1",#N/A,TRUE,"general";"via2",#N/A,TRUE,"general";"via3",#N/A,TRUE,"general"}</definedName>
    <definedName name="_g5" localSheetId="8" hidden="1">{"via1",#N/A,TRUE,"general";"via2",#N/A,TRUE,"general";"via3",#N/A,TRUE,"general"}</definedName>
    <definedName name="_g5" hidden="1">{"via1",#N/A,TRUE,"general";"via2",#N/A,TRUE,"general";"via3",#N/A,TRUE,"general"}</definedName>
    <definedName name="_g6" localSheetId="8" hidden="1">{"via1",#N/A,TRUE,"general";"via2",#N/A,TRUE,"general";"via3",#N/A,TRUE,"general"}</definedName>
    <definedName name="_g6" hidden="1">{"via1",#N/A,TRUE,"general";"via2",#N/A,TRUE,"general";"via3",#N/A,TRUE,"general"}</definedName>
    <definedName name="_g7" localSheetId="8" hidden="1">{"TAB1",#N/A,TRUE,"GENERAL";"TAB2",#N/A,TRUE,"GENERAL";"TAB3",#N/A,TRUE,"GENERAL";"TAB4",#N/A,TRUE,"GENERAL";"TAB5",#N/A,TRUE,"GENERAL"}</definedName>
    <definedName name="_g7" hidden="1">{"TAB1",#N/A,TRUE,"GENERAL";"TAB2",#N/A,TRUE,"GENERAL";"TAB3",#N/A,TRUE,"GENERAL";"TAB4",#N/A,TRUE,"GENERAL";"TAB5",#N/A,TRUE,"GENERAL"}</definedName>
    <definedName name="_GR1" localSheetId="8" hidden="1">{"TAB1",#N/A,TRUE,"GENERAL";"TAB2",#N/A,TRUE,"GENERAL";"TAB3",#N/A,TRUE,"GENERAL";"TAB4",#N/A,TRUE,"GENERAL";"TAB5",#N/A,TRUE,"GENERAL"}</definedName>
    <definedName name="_GR1" hidden="1">{"TAB1",#N/A,TRUE,"GENERAL";"TAB2",#N/A,TRUE,"GENERAL";"TAB3",#N/A,TRUE,"GENERAL";"TAB4",#N/A,TRUE,"GENERAL";"TAB5",#N/A,TRUE,"GENERAL"}</definedName>
    <definedName name="_gtr4" localSheetId="8" hidden="1">{"via1",#N/A,TRUE,"general";"via2",#N/A,TRUE,"general";"via3",#N/A,TRUE,"general"}</definedName>
    <definedName name="_gtr4" hidden="1">{"via1",#N/A,TRUE,"general";"via2",#N/A,TRUE,"general";"via3",#N/A,TRUE,"general"}</definedName>
    <definedName name="_h2" localSheetId="8" hidden="1">{"via1",#N/A,TRUE,"general";"via2",#N/A,TRUE,"general";"via3",#N/A,TRUE,"general"}</definedName>
    <definedName name="_h2" hidden="1">{"via1",#N/A,TRUE,"general";"via2",#N/A,TRUE,"general";"via3",#N/A,TRUE,"general"}</definedName>
    <definedName name="_h3" localSheetId="8" hidden="1">{"via1",#N/A,TRUE,"general";"via2",#N/A,TRUE,"general";"via3",#N/A,TRUE,"general"}</definedName>
    <definedName name="_h3" hidden="1">{"via1",#N/A,TRUE,"general";"via2",#N/A,TRUE,"general";"via3",#N/A,TRUE,"general"}</definedName>
    <definedName name="_h4" localSheetId="8" hidden="1">{"TAB1",#N/A,TRUE,"GENERAL";"TAB2",#N/A,TRUE,"GENERAL";"TAB3",#N/A,TRUE,"GENERAL";"TAB4",#N/A,TRUE,"GENERAL";"TAB5",#N/A,TRUE,"GENERAL"}</definedName>
    <definedName name="_h4" hidden="1">{"TAB1",#N/A,TRUE,"GENERAL";"TAB2",#N/A,TRUE,"GENERAL";"TAB3",#N/A,TRUE,"GENERAL";"TAB4",#N/A,TRUE,"GENERAL";"TAB5",#N/A,TRUE,"GENERAL"}</definedName>
    <definedName name="_h5" localSheetId="8" hidden="1">{"TAB1",#N/A,TRUE,"GENERAL";"TAB2",#N/A,TRUE,"GENERAL";"TAB3",#N/A,TRUE,"GENERAL";"TAB4",#N/A,TRUE,"GENERAL";"TAB5",#N/A,TRUE,"GENERAL"}</definedName>
    <definedName name="_h5" hidden="1">{"TAB1",#N/A,TRUE,"GENERAL";"TAB2",#N/A,TRUE,"GENERAL";"TAB3",#N/A,TRUE,"GENERAL";"TAB4",#N/A,TRUE,"GENERAL";"TAB5",#N/A,TRUE,"GENERAL"}</definedName>
    <definedName name="_h6" localSheetId="8" hidden="1">{"via1",#N/A,TRUE,"general";"via2",#N/A,TRUE,"general";"via3",#N/A,TRUE,"general"}</definedName>
    <definedName name="_h6" hidden="1">{"via1",#N/A,TRUE,"general";"via2",#N/A,TRUE,"general";"via3",#N/A,TRUE,"general"}</definedName>
    <definedName name="_h7" localSheetId="8" hidden="1">{"TAB1",#N/A,TRUE,"GENERAL";"TAB2",#N/A,TRUE,"GENERAL";"TAB3",#N/A,TRUE,"GENERAL";"TAB4",#N/A,TRUE,"GENERAL";"TAB5",#N/A,TRUE,"GENERAL"}</definedName>
    <definedName name="_h7" hidden="1">{"TAB1",#N/A,TRUE,"GENERAL";"TAB2",#N/A,TRUE,"GENERAL";"TAB3",#N/A,TRUE,"GENERAL";"TAB4",#N/A,TRUE,"GENERAL";"TAB5",#N/A,TRUE,"GENERAL"}</definedName>
    <definedName name="_h8" localSheetId="8" hidden="1">{"via1",#N/A,TRUE,"general";"via2",#N/A,TRUE,"general";"via3",#N/A,TRUE,"general"}</definedName>
    <definedName name="_h8" hidden="1">{"via1",#N/A,TRUE,"general";"via2",#N/A,TRUE,"general";"via3",#N/A,TRUE,"general"}</definedName>
    <definedName name="_hfh7" localSheetId="8" hidden="1">{"via1",#N/A,TRUE,"general";"via2",#N/A,TRUE,"general";"via3",#N/A,TRUE,"general"}</definedName>
    <definedName name="_hfh7" hidden="1">{"via1",#N/A,TRUE,"general";"via2",#N/A,TRUE,"general";"via3",#N/A,TRUE,"general"}</definedName>
    <definedName name="_i4" localSheetId="8" hidden="1">{"via1",#N/A,TRUE,"general";"via2",#N/A,TRUE,"general";"via3",#N/A,TRUE,"general"}</definedName>
    <definedName name="_i4" hidden="1">{"via1",#N/A,TRUE,"general";"via2",#N/A,TRUE,"general";"via3",#N/A,TRUE,"general"}</definedName>
    <definedName name="_i5" localSheetId="8" hidden="1">{"TAB1",#N/A,TRUE,"GENERAL";"TAB2",#N/A,TRUE,"GENERAL";"TAB3",#N/A,TRUE,"GENERAL";"TAB4",#N/A,TRUE,"GENERAL";"TAB5",#N/A,TRUE,"GENERAL"}</definedName>
    <definedName name="_i5" hidden="1">{"TAB1",#N/A,TRUE,"GENERAL";"TAB2",#N/A,TRUE,"GENERAL";"TAB3",#N/A,TRUE,"GENERAL";"TAB4",#N/A,TRUE,"GENERAL";"TAB5",#N/A,TRUE,"GENERAL"}</definedName>
    <definedName name="_i6" localSheetId="8" hidden="1">{"TAB1",#N/A,TRUE,"GENERAL";"TAB2",#N/A,TRUE,"GENERAL";"TAB3",#N/A,TRUE,"GENERAL";"TAB4",#N/A,TRUE,"GENERAL";"TAB5",#N/A,TRUE,"GENERAL"}</definedName>
    <definedName name="_i6" hidden="1">{"TAB1",#N/A,TRUE,"GENERAL";"TAB2",#N/A,TRUE,"GENERAL";"TAB3",#N/A,TRUE,"GENERAL";"TAB4",#N/A,TRUE,"GENERAL";"TAB5",#N/A,TRUE,"GENERAL"}</definedName>
    <definedName name="_i7" localSheetId="8" hidden="1">{"via1",#N/A,TRUE,"general";"via2",#N/A,TRUE,"general";"via3",#N/A,TRUE,"general"}</definedName>
    <definedName name="_i7" hidden="1">{"via1",#N/A,TRUE,"general";"via2",#N/A,TRUE,"general";"via3",#N/A,TRUE,"general"}</definedName>
    <definedName name="_i77" localSheetId="8" hidden="1">{"TAB1",#N/A,TRUE,"GENERAL";"TAB2",#N/A,TRUE,"GENERAL";"TAB3",#N/A,TRUE,"GENERAL";"TAB4",#N/A,TRUE,"GENERAL";"TAB5",#N/A,TRUE,"GENERAL"}</definedName>
    <definedName name="_i77" hidden="1">{"TAB1",#N/A,TRUE,"GENERAL";"TAB2",#N/A,TRUE,"GENERAL";"TAB3",#N/A,TRUE,"GENERAL";"TAB4",#N/A,TRUE,"GENERAL";"TAB5",#N/A,TRUE,"GENERAL"}</definedName>
    <definedName name="_i8" localSheetId="8" hidden="1">{"via1",#N/A,TRUE,"general";"via2",#N/A,TRUE,"general";"via3",#N/A,TRUE,"general"}</definedName>
    <definedName name="_i8" hidden="1">{"via1",#N/A,TRUE,"general";"via2",#N/A,TRUE,"general";"via3",#N/A,TRUE,"general"}</definedName>
    <definedName name="_i9" localSheetId="8" hidden="1">{"TAB1",#N/A,TRUE,"GENERAL";"TAB2",#N/A,TRUE,"GENERAL";"TAB3",#N/A,TRUE,"GENERAL";"TAB4",#N/A,TRUE,"GENERAL";"TAB5",#N/A,TRUE,"GENERAL"}</definedName>
    <definedName name="_i9" hidden="1">{"TAB1",#N/A,TRUE,"GENERAL";"TAB2",#N/A,TRUE,"GENERAL";"TAB3",#N/A,TRUE,"GENERAL";"TAB4",#N/A,TRUE,"GENERAL";"TAB5",#N/A,TRUE,"GENERAL"}</definedName>
    <definedName name="_k3" localSheetId="8" hidden="1">{"TAB1",#N/A,TRUE,"GENERAL";"TAB2",#N/A,TRUE,"GENERAL";"TAB3",#N/A,TRUE,"GENERAL";"TAB4",#N/A,TRUE,"GENERAL";"TAB5",#N/A,TRUE,"GENERAL"}</definedName>
    <definedName name="_k3" hidden="1">{"TAB1",#N/A,TRUE,"GENERAL";"TAB2",#N/A,TRUE,"GENERAL";"TAB3",#N/A,TRUE,"GENERAL";"TAB4",#N/A,TRUE,"GENERAL";"TAB5",#N/A,TRUE,"GENERAL"}</definedName>
    <definedName name="_k4" localSheetId="8" hidden="1">{"via1",#N/A,TRUE,"general";"via2",#N/A,TRUE,"general";"via3",#N/A,TRUE,"general"}</definedName>
    <definedName name="_k4" hidden="1">{"via1",#N/A,TRUE,"general";"via2",#N/A,TRUE,"general";"via3",#N/A,TRUE,"general"}</definedName>
    <definedName name="_k5" localSheetId="8" hidden="1">{"via1",#N/A,TRUE,"general";"via2",#N/A,TRUE,"general";"via3",#N/A,TRUE,"general"}</definedName>
    <definedName name="_k5" hidden="1">{"via1",#N/A,TRUE,"general";"via2",#N/A,TRUE,"general";"via3",#N/A,TRUE,"general"}</definedName>
    <definedName name="_k6" localSheetId="8" hidden="1">{"TAB1",#N/A,TRUE,"GENERAL";"TAB2",#N/A,TRUE,"GENERAL";"TAB3",#N/A,TRUE,"GENERAL";"TAB4",#N/A,TRUE,"GENERAL";"TAB5",#N/A,TRUE,"GENERAL"}</definedName>
    <definedName name="_k6" hidden="1">{"TAB1",#N/A,TRUE,"GENERAL";"TAB2",#N/A,TRUE,"GENERAL";"TAB3",#N/A,TRUE,"GENERAL";"TAB4",#N/A,TRUE,"GENERAL";"TAB5",#N/A,TRUE,"GENERAL"}</definedName>
    <definedName name="_k7" localSheetId="8" hidden="1">{"via1",#N/A,TRUE,"general";"via2",#N/A,TRUE,"general";"via3",#N/A,TRUE,"general"}</definedName>
    <definedName name="_k7" hidden="1">{"via1",#N/A,TRUE,"general";"via2",#N/A,TRUE,"general";"via3",#N/A,TRUE,"general"}</definedName>
    <definedName name="_k8" localSheetId="8" hidden="1">{"via1",#N/A,TRUE,"general";"via2",#N/A,TRUE,"general";"via3",#N/A,TRUE,"general"}</definedName>
    <definedName name="_k8" hidden="1">{"via1",#N/A,TRUE,"general";"via2",#N/A,TRUE,"general";"via3",#N/A,TRUE,"general"}</definedName>
    <definedName name="_k9" localSheetId="8" hidden="1">{"TAB1",#N/A,TRUE,"GENERAL";"TAB2",#N/A,TRUE,"GENERAL";"TAB3",#N/A,TRUE,"GENERAL";"TAB4",#N/A,TRUE,"GENERAL";"TAB5",#N/A,TRUE,"GENERAL"}</definedName>
    <definedName name="_k9" hidden="1">{"TAB1",#N/A,TRUE,"GENERAL";"TAB2",#N/A,TRUE,"GENERAL";"TAB3",#N/A,TRUE,"GENERAL";"TAB4",#N/A,TRUE,"GENERAL";"TAB5",#N/A,TRUE,"GENERAL"}</definedName>
    <definedName name="_Key1" localSheetId="10" hidden="1">[2]OCTUBRE!#REF!</definedName>
    <definedName name="_Key1" localSheetId="1" hidden="1">#REF!</definedName>
    <definedName name="_Key1" localSheetId="2" hidden="1">#REF!</definedName>
    <definedName name="_Key1" localSheetId="7" hidden="1">[2]OCTUBRE!#REF!</definedName>
    <definedName name="_Key1" localSheetId="5" hidden="1">[2]OCTUBRE!#REF!</definedName>
    <definedName name="_Key1" localSheetId="9" hidden="1">[2]OCTUBRE!#REF!</definedName>
    <definedName name="_Key1" hidden="1">[2]OCTUBRE!#REF!</definedName>
    <definedName name="_kjk6" localSheetId="8" hidden="1">{"TAB1",#N/A,TRUE,"GENERAL";"TAB2",#N/A,TRUE,"GENERAL";"TAB3",#N/A,TRUE,"GENERAL";"TAB4",#N/A,TRUE,"GENERAL";"TAB5",#N/A,TRUE,"GENERAL"}</definedName>
    <definedName name="_kjk6" hidden="1">{"TAB1",#N/A,TRUE,"GENERAL";"TAB2",#N/A,TRUE,"GENERAL";"TAB3",#N/A,TRUE,"GENERAL";"TAB4",#N/A,TRUE,"GENERAL";"TAB5",#N/A,TRUE,"GENERAL"}</definedName>
    <definedName name="_m3" localSheetId="8" hidden="1">{"via1",#N/A,TRUE,"general";"via2",#N/A,TRUE,"general";"via3",#N/A,TRUE,"general"}</definedName>
    <definedName name="_m3" hidden="1">{"via1",#N/A,TRUE,"general";"via2",#N/A,TRUE,"general";"via3",#N/A,TRUE,"general"}</definedName>
    <definedName name="_m4" localSheetId="8" hidden="1">{"TAB1",#N/A,TRUE,"GENERAL";"TAB2",#N/A,TRUE,"GENERAL";"TAB3",#N/A,TRUE,"GENERAL";"TAB4",#N/A,TRUE,"GENERAL";"TAB5",#N/A,TRUE,"GENERAL"}</definedName>
    <definedName name="_m4" hidden="1">{"TAB1",#N/A,TRUE,"GENERAL";"TAB2",#N/A,TRUE,"GENERAL";"TAB3",#N/A,TRUE,"GENERAL";"TAB4",#N/A,TRUE,"GENERAL";"TAB5",#N/A,TRUE,"GENERAL"}</definedName>
    <definedName name="_m5" localSheetId="8" hidden="1">{"via1",#N/A,TRUE,"general";"via2",#N/A,TRUE,"general";"via3",#N/A,TRUE,"general"}</definedName>
    <definedName name="_m5" hidden="1">{"via1",#N/A,TRUE,"general";"via2",#N/A,TRUE,"general";"via3",#N/A,TRUE,"general"}</definedName>
    <definedName name="_m6" localSheetId="8" hidden="1">{"TAB1",#N/A,TRUE,"GENERAL";"TAB2",#N/A,TRUE,"GENERAL";"TAB3",#N/A,TRUE,"GENERAL";"TAB4",#N/A,TRUE,"GENERAL";"TAB5",#N/A,TRUE,"GENERAL"}</definedName>
    <definedName name="_m6" hidden="1">{"TAB1",#N/A,TRUE,"GENERAL";"TAB2",#N/A,TRUE,"GENERAL";"TAB3",#N/A,TRUE,"GENERAL";"TAB4",#N/A,TRUE,"GENERAL";"TAB5",#N/A,TRUE,"GENERAL"}</definedName>
    <definedName name="_m7" localSheetId="8" hidden="1">{"TAB1",#N/A,TRUE,"GENERAL";"TAB2",#N/A,TRUE,"GENERAL";"TAB3",#N/A,TRUE,"GENERAL";"TAB4",#N/A,TRUE,"GENERAL";"TAB5",#N/A,TRUE,"GENERAL"}</definedName>
    <definedName name="_m7" hidden="1">{"TAB1",#N/A,TRUE,"GENERAL";"TAB2",#N/A,TRUE,"GENERAL";"TAB3",#N/A,TRUE,"GENERAL";"TAB4",#N/A,TRUE,"GENERAL";"TAB5",#N/A,TRUE,"GENERAL"}</definedName>
    <definedName name="_m8" localSheetId="8" hidden="1">{"via1",#N/A,TRUE,"general";"via2",#N/A,TRUE,"general";"via3",#N/A,TRUE,"general"}</definedName>
    <definedName name="_m8" hidden="1">{"via1",#N/A,TRUE,"general";"via2",#N/A,TRUE,"general";"via3",#N/A,TRUE,"general"}</definedName>
    <definedName name="_m9" localSheetId="8" hidden="1">{"via1",#N/A,TRUE,"general";"via2",#N/A,TRUE,"general";"via3",#N/A,TRUE,"general"}</definedName>
    <definedName name="_m9" hidden="1">{"via1",#N/A,TRUE,"general";"via2",#N/A,TRUE,"general";"via3",#N/A,TRUE,"general"}</definedName>
    <definedName name="_n3" localSheetId="8" hidden="1">{"TAB1",#N/A,TRUE,"GENERAL";"TAB2",#N/A,TRUE,"GENERAL";"TAB3",#N/A,TRUE,"GENERAL";"TAB4",#N/A,TRUE,"GENERAL";"TAB5",#N/A,TRUE,"GENERAL"}</definedName>
    <definedName name="_n3" hidden="1">{"TAB1",#N/A,TRUE,"GENERAL";"TAB2",#N/A,TRUE,"GENERAL";"TAB3",#N/A,TRUE,"GENERAL";"TAB4",#N/A,TRUE,"GENERAL";"TAB5",#N/A,TRUE,"GENERAL"}</definedName>
    <definedName name="_n4" localSheetId="8" hidden="1">{"via1",#N/A,TRUE,"general";"via2",#N/A,TRUE,"general";"via3",#N/A,TRUE,"general"}</definedName>
    <definedName name="_n4" hidden="1">{"via1",#N/A,TRUE,"general";"via2",#N/A,TRUE,"general";"via3",#N/A,TRUE,"general"}</definedName>
    <definedName name="_n5" localSheetId="8" hidden="1">{"TAB1",#N/A,TRUE,"GENERAL";"TAB2",#N/A,TRUE,"GENERAL";"TAB3",#N/A,TRUE,"GENERAL";"TAB4",#N/A,TRUE,"GENERAL";"TAB5",#N/A,TRUE,"GENERAL"}</definedName>
    <definedName name="_n5" hidden="1">{"TAB1",#N/A,TRUE,"GENERAL";"TAB2",#N/A,TRUE,"GENERAL";"TAB3",#N/A,TRUE,"GENERAL";"TAB4",#N/A,TRUE,"GENERAL";"TAB5",#N/A,TRUE,"GENERAL"}</definedName>
    <definedName name="_nyn7" localSheetId="8" hidden="1">{"via1",#N/A,TRUE,"general";"via2",#N/A,TRUE,"general";"via3",#N/A,TRUE,"general"}</definedName>
    <definedName name="_nyn7" hidden="1">{"via1",#N/A,TRUE,"general";"via2",#N/A,TRUE,"general";"via3",#N/A,TRUE,"general"}</definedName>
    <definedName name="_o4" localSheetId="8" hidden="1">{"via1",#N/A,TRUE,"general";"via2",#N/A,TRUE,"general";"via3",#N/A,TRUE,"general"}</definedName>
    <definedName name="_o4" hidden="1">{"via1",#N/A,TRUE,"general";"via2",#N/A,TRUE,"general";"via3",#N/A,TRUE,"general"}</definedName>
    <definedName name="_o5" localSheetId="8" hidden="1">{"TAB1",#N/A,TRUE,"GENERAL";"TAB2",#N/A,TRUE,"GENERAL";"TAB3",#N/A,TRUE,"GENERAL";"TAB4",#N/A,TRUE,"GENERAL";"TAB5",#N/A,TRUE,"GENERAL"}</definedName>
    <definedName name="_o5" hidden="1">{"TAB1",#N/A,TRUE,"GENERAL";"TAB2",#N/A,TRUE,"GENERAL";"TAB3",#N/A,TRUE,"GENERAL";"TAB4",#N/A,TRUE,"GENERAL";"TAB5",#N/A,TRUE,"GENERAL"}</definedName>
    <definedName name="_o6" localSheetId="8" hidden="1">{"TAB1",#N/A,TRUE,"GENERAL";"TAB2",#N/A,TRUE,"GENERAL";"TAB3",#N/A,TRUE,"GENERAL";"TAB4",#N/A,TRUE,"GENERAL";"TAB5",#N/A,TRUE,"GENERAL"}</definedName>
    <definedName name="_o6" hidden="1">{"TAB1",#N/A,TRUE,"GENERAL";"TAB2",#N/A,TRUE,"GENERAL";"TAB3",#N/A,TRUE,"GENERAL";"TAB4",#N/A,TRUE,"GENERAL";"TAB5",#N/A,TRUE,"GENERAL"}</definedName>
    <definedName name="_o7" localSheetId="8" hidden="1">{"TAB1",#N/A,TRUE,"GENERAL";"TAB2",#N/A,TRUE,"GENERAL";"TAB3",#N/A,TRUE,"GENERAL";"TAB4",#N/A,TRUE,"GENERAL";"TAB5",#N/A,TRUE,"GENERAL"}</definedName>
    <definedName name="_o7" hidden="1">{"TAB1",#N/A,TRUE,"GENERAL";"TAB2",#N/A,TRUE,"GENERAL";"TAB3",#N/A,TRUE,"GENERAL";"TAB4",#N/A,TRUE,"GENERAL";"TAB5",#N/A,TRUE,"GENERAL"}</definedName>
    <definedName name="_o8" localSheetId="8" hidden="1">{"via1",#N/A,TRUE,"general";"via2",#N/A,TRUE,"general";"via3",#N/A,TRUE,"general"}</definedName>
    <definedName name="_o8" hidden="1">{"via1",#N/A,TRUE,"general";"via2",#N/A,TRUE,"general";"via3",#N/A,TRUE,"general"}</definedName>
    <definedName name="_o9" localSheetId="8"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255</definedName>
    <definedName name="_p6" localSheetId="8" hidden="1">{"via1",#N/A,TRUE,"general";"via2",#N/A,TRUE,"general";"via3",#N/A,TRUE,"general"}</definedName>
    <definedName name="_p6" hidden="1">{"via1",#N/A,TRUE,"general";"via2",#N/A,TRUE,"general";"via3",#N/A,TRUE,"general"}</definedName>
    <definedName name="_p7" localSheetId="8" hidden="1">{"via1",#N/A,TRUE,"general";"via2",#N/A,TRUE,"general";"via3",#N/A,TRUE,"general"}</definedName>
    <definedName name="_p7" hidden="1">{"via1",#N/A,TRUE,"general";"via2",#N/A,TRUE,"general";"via3",#N/A,TRUE,"general"}</definedName>
    <definedName name="_p8" localSheetId="8" hidden="1">{"TAB1",#N/A,TRUE,"GENERAL";"TAB2",#N/A,TRUE,"GENERAL";"TAB3",#N/A,TRUE,"GENERAL";"TAB4",#N/A,TRUE,"GENERAL";"TAB5",#N/A,TRUE,"GENERAL"}</definedName>
    <definedName name="_p8" hidden="1">{"TAB1",#N/A,TRUE,"GENERAL";"TAB2",#N/A,TRUE,"GENERAL";"TAB3",#N/A,TRUE,"GENERAL";"TAB4",#N/A,TRUE,"GENERAL";"TAB5",#N/A,TRUE,"GENERAL"}</definedName>
    <definedName name="_r" localSheetId="8" hidden="1">{"TAB1",#N/A,TRUE,"GENERAL";"TAB2",#N/A,TRUE,"GENERAL";"TAB3",#N/A,TRUE,"GENERAL";"TAB4",#N/A,TRUE,"GENERAL";"TAB5",#N/A,TRUE,"GENERAL"}</definedName>
    <definedName name="_r" hidden="1">{"TAB1",#N/A,TRUE,"GENERAL";"TAB2",#N/A,TRUE,"GENERAL";"TAB3",#N/A,TRUE,"GENERAL";"TAB4",#N/A,TRUE,"GENERAL";"TAB5",#N/A,TRUE,"GENERAL"}</definedName>
    <definedName name="_r4r" localSheetId="8" hidden="1">{"via1",#N/A,TRUE,"general";"via2",#N/A,TRUE,"general";"via3",#N/A,TRUE,"general"}</definedName>
    <definedName name="_r4r" hidden="1">{"via1",#N/A,TRUE,"general";"via2",#N/A,TRUE,"general";"via3",#N/A,TRUE,"general"}</definedName>
    <definedName name="_rtu6" localSheetId="8" hidden="1">{"via1",#N/A,TRUE,"general";"via2",#N/A,TRUE,"general";"via3",#N/A,TRUE,"general"}</definedName>
    <definedName name="_rtu6" hidden="1">{"via1",#N/A,TRUE,"general";"via2",#N/A,TRUE,"general";"via3",#N/A,TRUE,"general"}</definedName>
    <definedName name="_s1" localSheetId="8" hidden="1">{"via1",#N/A,TRUE,"general";"via2",#N/A,TRUE,"general";"via3",#N/A,TRUE,"general"}</definedName>
    <definedName name="_s1" hidden="1">{"via1",#N/A,TRUE,"general";"via2",#N/A,TRUE,"general";"via3",#N/A,TRUE,"general"}</definedName>
    <definedName name="_s2" localSheetId="8" hidden="1">{"TAB1",#N/A,TRUE,"GENERAL";"TAB2",#N/A,TRUE,"GENERAL";"TAB3",#N/A,TRUE,"GENERAL";"TAB4",#N/A,TRUE,"GENERAL";"TAB5",#N/A,TRUE,"GENERAL"}</definedName>
    <definedName name="_s2" hidden="1">{"TAB1",#N/A,TRUE,"GENERAL";"TAB2",#N/A,TRUE,"GENERAL";"TAB3",#N/A,TRUE,"GENERAL";"TAB4",#N/A,TRUE,"GENERAL";"TAB5",#N/A,TRUE,"GENERAL"}</definedName>
    <definedName name="_s3" localSheetId="8" hidden="1">{"TAB1",#N/A,TRUE,"GENERAL";"TAB2",#N/A,TRUE,"GENERAL";"TAB3",#N/A,TRUE,"GENERAL";"TAB4",#N/A,TRUE,"GENERAL";"TAB5",#N/A,TRUE,"GENERAL"}</definedName>
    <definedName name="_s3" hidden="1">{"TAB1",#N/A,TRUE,"GENERAL";"TAB2",#N/A,TRUE,"GENERAL";"TAB3",#N/A,TRUE,"GENERAL";"TAB4",#N/A,TRUE,"GENERAL";"TAB5",#N/A,TRUE,"GENERAL"}</definedName>
    <definedName name="_s4" localSheetId="8" hidden="1">{"via1",#N/A,TRUE,"general";"via2",#N/A,TRUE,"general";"via3",#N/A,TRUE,"general"}</definedName>
    <definedName name="_s4" hidden="1">{"via1",#N/A,TRUE,"general";"via2",#N/A,TRUE,"general";"via3",#N/A,TRUE,"general"}</definedName>
    <definedName name="_s5" localSheetId="8" hidden="1">{"via1",#N/A,TRUE,"general";"via2",#N/A,TRUE,"general";"via3",#N/A,TRUE,"general"}</definedName>
    <definedName name="_s5" hidden="1">{"via1",#N/A,TRUE,"general";"via2",#N/A,TRUE,"general";"via3",#N/A,TRUE,"general"}</definedName>
    <definedName name="_s6" localSheetId="8" hidden="1">{"TAB1",#N/A,TRUE,"GENERAL";"TAB2",#N/A,TRUE,"GENERAL";"TAB3",#N/A,TRUE,"GENERAL";"TAB4",#N/A,TRUE,"GENERAL";"TAB5",#N/A,TRUE,"GENERAL"}</definedName>
    <definedName name="_s6" hidden="1">{"TAB1",#N/A,TRUE,"GENERAL";"TAB2",#N/A,TRUE,"GENERAL";"TAB3",#N/A,TRUE,"GENERAL";"TAB4",#N/A,TRUE,"GENERAL";"TAB5",#N/A,TRUE,"GENERAL"}</definedName>
    <definedName name="_s7" localSheetId="8" hidden="1">{"via1",#N/A,TRUE,"general";"via2",#N/A,TRUE,"general";"via3",#N/A,TRUE,"general"}</definedName>
    <definedName name="_s7" hidden="1">{"via1",#N/A,TRUE,"general";"via2",#N/A,TRUE,"general";"via3",#N/A,TRUE,"general"}</definedName>
    <definedName name="_Sort" localSheetId="10" hidden="1">[2]OCTUBRE!#REF!</definedName>
    <definedName name="_Sort" localSheetId="1" hidden="1">#REF!</definedName>
    <definedName name="_Sort" localSheetId="2" hidden="1">#REF!</definedName>
    <definedName name="_Sort" localSheetId="7" hidden="1">[2]OCTUBRE!#REF!</definedName>
    <definedName name="_Sort" localSheetId="5" hidden="1">[2]OCTUBRE!#REF!</definedName>
    <definedName name="_Sort" localSheetId="9" hidden="1">[2]OCTUBRE!#REF!</definedName>
    <definedName name="_Sort" hidden="1">[2]OCTUBRE!#REF!</definedName>
    <definedName name="_t3" localSheetId="8" hidden="1">{"TAB1",#N/A,TRUE,"GENERAL";"TAB2",#N/A,TRUE,"GENERAL";"TAB3",#N/A,TRUE,"GENERAL";"TAB4",#N/A,TRUE,"GENERAL";"TAB5",#N/A,TRUE,"GENERAL"}</definedName>
    <definedName name="_t3" hidden="1">{"TAB1",#N/A,TRUE,"GENERAL";"TAB2",#N/A,TRUE,"GENERAL";"TAB3",#N/A,TRUE,"GENERAL";"TAB4",#N/A,TRUE,"GENERAL";"TAB5",#N/A,TRUE,"GENERAL"}</definedName>
    <definedName name="_t4" localSheetId="8" hidden="1">{"via1",#N/A,TRUE,"general";"via2",#N/A,TRUE,"general";"via3",#N/A,TRUE,"general"}</definedName>
    <definedName name="_t4" hidden="1">{"via1",#N/A,TRUE,"general";"via2",#N/A,TRUE,"general";"via3",#N/A,TRUE,"general"}</definedName>
    <definedName name="_t5" localSheetId="8" hidden="1">{"TAB1",#N/A,TRUE,"GENERAL";"TAB2",#N/A,TRUE,"GENERAL";"TAB3",#N/A,TRUE,"GENERAL";"TAB4",#N/A,TRUE,"GENERAL";"TAB5",#N/A,TRUE,"GENERAL"}</definedName>
    <definedName name="_t5" hidden="1">{"TAB1",#N/A,TRUE,"GENERAL";"TAB2",#N/A,TRUE,"GENERAL";"TAB3",#N/A,TRUE,"GENERAL";"TAB4",#N/A,TRUE,"GENERAL";"TAB5",#N/A,TRUE,"GENERAL"}</definedName>
    <definedName name="_t6" localSheetId="8" hidden="1">{"via1",#N/A,TRUE,"general";"via2",#N/A,TRUE,"general";"via3",#N/A,TRUE,"general"}</definedName>
    <definedName name="_t6" hidden="1">{"via1",#N/A,TRUE,"general";"via2",#N/A,TRUE,"general";"via3",#N/A,TRUE,"general"}</definedName>
    <definedName name="_t66" localSheetId="8" hidden="1">{"TAB1",#N/A,TRUE,"GENERAL";"TAB2",#N/A,TRUE,"GENERAL";"TAB3",#N/A,TRUE,"GENERAL";"TAB4",#N/A,TRUE,"GENERAL";"TAB5",#N/A,TRUE,"GENERAL"}</definedName>
    <definedName name="_t66" hidden="1">{"TAB1",#N/A,TRUE,"GENERAL";"TAB2",#N/A,TRUE,"GENERAL";"TAB3",#N/A,TRUE,"GENERAL";"TAB4",#N/A,TRUE,"GENERAL";"TAB5",#N/A,TRUE,"GENERAL"}</definedName>
    <definedName name="_t7" localSheetId="8" hidden="1">{"via1",#N/A,TRUE,"general";"via2",#N/A,TRUE,"general";"via3",#N/A,TRUE,"general"}</definedName>
    <definedName name="_t7" hidden="1">{"via1",#N/A,TRUE,"general";"via2",#N/A,TRUE,"general";"via3",#N/A,TRUE,"general"}</definedName>
    <definedName name="_t77" localSheetId="8" hidden="1">{"TAB1",#N/A,TRUE,"GENERAL";"TAB2",#N/A,TRUE,"GENERAL";"TAB3",#N/A,TRUE,"GENERAL";"TAB4",#N/A,TRUE,"GENERAL";"TAB5",#N/A,TRUE,"GENERAL"}</definedName>
    <definedName name="_t77" hidden="1">{"TAB1",#N/A,TRUE,"GENERAL";"TAB2",#N/A,TRUE,"GENERAL";"TAB3",#N/A,TRUE,"GENERAL";"TAB4",#N/A,TRUE,"GENERAL";"TAB5",#N/A,TRUE,"GENERAL"}</definedName>
    <definedName name="_t8" localSheetId="8" hidden="1">{"TAB1",#N/A,TRUE,"GENERAL";"TAB2",#N/A,TRUE,"GENERAL";"TAB3",#N/A,TRUE,"GENERAL";"TAB4",#N/A,TRUE,"GENERAL";"TAB5",#N/A,TRUE,"GENERAL"}</definedName>
    <definedName name="_t8" hidden="1">{"TAB1",#N/A,TRUE,"GENERAL";"TAB2",#N/A,TRUE,"GENERAL";"TAB3",#N/A,TRUE,"GENERAL";"TAB4",#N/A,TRUE,"GENERAL";"TAB5",#N/A,TRUE,"GENERAL"}</definedName>
    <definedName name="_t88" localSheetId="8" hidden="1">{"via1",#N/A,TRUE,"general";"via2",#N/A,TRUE,"general";"via3",#N/A,TRUE,"general"}</definedName>
    <definedName name="_t88" hidden="1">{"via1",#N/A,TRUE,"general";"via2",#N/A,TRUE,"general";"via3",#N/A,TRUE,"general"}</definedName>
    <definedName name="_t9" localSheetId="8" hidden="1">{"TAB1",#N/A,TRUE,"GENERAL";"TAB2",#N/A,TRUE,"GENERAL";"TAB3",#N/A,TRUE,"GENERAL";"TAB4",#N/A,TRUE,"GENERAL";"TAB5",#N/A,TRUE,"GENERAL"}</definedName>
    <definedName name="_t9" hidden="1">{"TAB1",#N/A,TRUE,"GENERAL";"TAB2",#N/A,TRUE,"GENERAL";"TAB3",#N/A,TRUE,"GENERAL";"TAB4",#N/A,TRUE,"GENERAL";"TAB5",#N/A,TRUE,"GENERAL"}</definedName>
    <definedName name="_t99" localSheetId="8" hidden="1">{"via1",#N/A,TRUE,"general";"via2",#N/A,TRUE,"general";"via3",#N/A,TRUE,"general"}</definedName>
    <definedName name="_t99" hidden="1">{"via1",#N/A,TRUE,"general";"via2",#N/A,TRUE,"general";"via3",#N/A,TRUE,"general"}</definedName>
    <definedName name="_u4" localSheetId="8" hidden="1">{"TAB1",#N/A,TRUE,"GENERAL";"TAB2",#N/A,TRUE,"GENERAL";"TAB3",#N/A,TRUE,"GENERAL";"TAB4",#N/A,TRUE,"GENERAL";"TAB5",#N/A,TRUE,"GENERAL"}</definedName>
    <definedName name="_u4" hidden="1">{"TAB1",#N/A,TRUE,"GENERAL";"TAB2",#N/A,TRUE,"GENERAL";"TAB3",#N/A,TRUE,"GENERAL";"TAB4",#N/A,TRUE,"GENERAL";"TAB5",#N/A,TRUE,"GENERAL"}</definedName>
    <definedName name="_u5" localSheetId="8" hidden="1">{"TAB1",#N/A,TRUE,"GENERAL";"TAB2",#N/A,TRUE,"GENERAL";"TAB3",#N/A,TRUE,"GENERAL";"TAB4",#N/A,TRUE,"GENERAL";"TAB5",#N/A,TRUE,"GENERAL"}</definedName>
    <definedName name="_u5" hidden="1">{"TAB1",#N/A,TRUE,"GENERAL";"TAB2",#N/A,TRUE,"GENERAL";"TAB3",#N/A,TRUE,"GENERAL";"TAB4",#N/A,TRUE,"GENERAL";"TAB5",#N/A,TRUE,"GENERAL"}</definedName>
    <definedName name="_u6" localSheetId="8" hidden="1">{"TAB1",#N/A,TRUE,"GENERAL";"TAB2",#N/A,TRUE,"GENERAL";"TAB3",#N/A,TRUE,"GENERAL";"TAB4",#N/A,TRUE,"GENERAL";"TAB5",#N/A,TRUE,"GENERAL"}</definedName>
    <definedName name="_u6" hidden="1">{"TAB1",#N/A,TRUE,"GENERAL";"TAB2",#N/A,TRUE,"GENERAL";"TAB3",#N/A,TRUE,"GENERAL";"TAB4",#N/A,TRUE,"GENERAL";"TAB5",#N/A,TRUE,"GENERAL"}</definedName>
    <definedName name="_u7" localSheetId="8" hidden="1">{"via1",#N/A,TRUE,"general";"via2",#N/A,TRUE,"general";"via3",#N/A,TRUE,"general"}</definedName>
    <definedName name="_u7" hidden="1">{"via1",#N/A,TRUE,"general";"via2",#N/A,TRUE,"general";"via3",#N/A,TRUE,"general"}</definedName>
    <definedName name="_u8" localSheetId="8" hidden="1">{"TAB1",#N/A,TRUE,"GENERAL";"TAB2",#N/A,TRUE,"GENERAL";"TAB3",#N/A,TRUE,"GENERAL";"TAB4",#N/A,TRUE,"GENERAL";"TAB5",#N/A,TRUE,"GENERAL"}</definedName>
    <definedName name="_u8" hidden="1">{"TAB1",#N/A,TRUE,"GENERAL";"TAB2",#N/A,TRUE,"GENERAL";"TAB3",#N/A,TRUE,"GENERAL";"TAB4",#N/A,TRUE,"GENERAL";"TAB5",#N/A,TRUE,"GENERAL"}</definedName>
    <definedName name="_u9" localSheetId="8" hidden="1">{"TAB1",#N/A,TRUE,"GENERAL";"TAB2",#N/A,TRUE,"GENERAL";"TAB3",#N/A,TRUE,"GENERAL";"TAB4",#N/A,TRUE,"GENERAL";"TAB5",#N/A,TRUE,"GENERAL"}</definedName>
    <definedName name="_u9" hidden="1">{"TAB1",#N/A,TRUE,"GENERAL";"TAB2",#N/A,TRUE,"GENERAL";"TAB3",#N/A,TRUE,"GENERAL";"TAB4",#N/A,TRUE,"GENERAL";"TAB5",#N/A,TRUE,"GENERAL"}</definedName>
    <definedName name="_ur7" localSheetId="8" hidden="1">{"TAB1",#N/A,TRUE,"GENERAL";"TAB2",#N/A,TRUE,"GENERAL";"TAB3",#N/A,TRUE,"GENERAL";"TAB4",#N/A,TRUE,"GENERAL";"TAB5",#N/A,TRUE,"GENERAL"}</definedName>
    <definedName name="_ur7" hidden="1">{"TAB1",#N/A,TRUE,"GENERAL";"TAB2",#N/A,TRUE,"GENERAL";"TAB3",#N/A,TRUE,"GENERAL";"TAB4",#N/A,TRUE,"GENERAL";"TAB5",#N/A,TRUE,"GENERAL"}</definedName>
    <definedName name="_v2" localSheetId="8" hidden="1">{"via1",#N/A,TRUE,"general";"via2",#N/A,TRUE,"general";"via3",#N/A,TRUE,"general"}</definedName>
    <definedName name="_v2" hidden="1">{"via1",#N/A,TRUE,"general";"via2",#N/A,TRUE,"general";"via3",#N/A,TRUE,"general"}</definedName>
    <definedName name="_v3" localSheetId="8" hidden="1">{"TAB1",#N/A,TRUE,"GENERAL";"TAB2",#N/A,TRUE,"GENERAL";"TAB3",#N/A,TRUE,"GENERAL";"TAB4",#N/A,TRUE,"GENERAL";"TAB5",#N/A,TRUE,"GENERAL"}</definedName>
    <definedName name="_v3" hidden="1">{"TAB1",#N/A,TRUE,"GENERAL";"TAB2",#N/A,TRUE,"GENERAL";"TAB3",#N/A,TRUE,"GENERAL";"TAB4",#N/A,TRUE,"GENERAL";"TAB5",#N/A,TRUE,"GENERAL"}</definedName>
    <definedName name="_v4" localSheetId="8" hidden="1">{"TAB1",#N/A,TRUE,"GENERAL";"TAB2",#N/A,TRUE,"GENERAL";"TAB3",#N/A,TRUE,"GENERAL";"TAB4",#N/A,TRUE,"GENERAL";"TAB5",#N/A,TRUE,"GENERAL"}</definedName>
    <definedName name="_v4" hidden="1">{"TAB1",#N/A,TRUE,"GENERAL";"TAB2",#N/A,TRUE,"GENERAL";"TAB3",#N/A,TRUE,"GENERAL";"TAB4",#N/A,TRUE,"GENERAL";"TAB5",#N/A,TRUE,"GENERAL"}</definedName>
    <definedName name="_v5" localSheetId="8" hidden="1">{"TAB1",#N/A,TRUE,"GENERAL";"TAB2",#N/A,TRUE,"GENERAL";"TAB3",#N/A,TRUE,"GENERAL";"TAB4",#N/A,TRUE,"GENERAL";"TAB5",#N/A,TRUE,"GENERAL"}</definedName>
    <definedName name="_v5" hidden="1">{"TAB1",#N/A,TRUE,"GENERAL";"TAB2",#N/A,TRUE,"GENERAL";"TAB3",#N/A,TRUE,"GENERAL";"TAB4",#N/A,TRUE,"GENERAL";"TAB5",#N/A,TRUE,"GENERAL"}</definedName>
    <definedName name="_v6" localSheetId="8" hidden="1">{"TAB1",#N/A,TRUE,"GENERAL";"TAB2",#N/A,TRUE,"GENERAL";"TAB3",#N/A,TRUE,"GENERAL";"TAB4",#N/A,TRUE,"GENERAL";"TAB5",#N/A,TRUE,"GENERAL"}</definedName>
    <definedName name="_v6" hidden="1">{"TAB1",#N/A,TRUE,"GENERAL";"TAB2",#N/A,TRUE,"GENERAL";"TAB3",#N/A,TRUE,"GENERAL";"TAB4",#N/A,TRUE,"GENERAL";"TAB5",#N/A,TRUE,"GENERAL"}</definedName>
    <definedName name="_v7" localSheetId="8" hidden="1">{"via1",#N/A,TRUE,"general";"via2",#N/A,TRUE,"general";"via3",#N/A,TRUE,"general"}</definedName>
    <definedName name="_v7" hidden="1">{"via1",#N/A,TRUE,"general";"via2",#N/A,TRUE,"general";"via3",#N/A,TRUE,"general"}</definedName>
    <definedName name="_v8" localSheetId="8" hidden="1">{"TAB1",#N/A,TRUE,"GENERAL";"TAB2",#N/A,TRUE,"GENERAL";"TAB3",#N/A,TRUE,"GENERAL";"TAB4",#N/A,TRUE,"GENERAL";"TAB5",#N/A,TRUE,"GENERAL"}</definedName>
    <definedName name="_v8" hidden="1">{"TAB1",#N/A,TRUE,"GENERAL";"TAB2",#N/A,TRUE,"GENERAL";"TAB3",#N/A,TRUE,"GENERAL";"TAB4",#N/A,TRUE,"GENERAL";"TAB5",#N/A,TRUE,"GENERAL"}</definedName>
    <definedName name="_v9" localSheetId="8" hidden="1">{"TAB1",#N/A,TRUE,"GENERAL";"TAB2",#N/A,TRUE,"GENERAL";"TAB3",#N/A,TRUE,"GENERAL";"TAB4",#N/A,TRUE,"GENERAL";"TAB5",#N/A,TRUE,"GENERAL"}</definedName>
    <definedName name="_v9" hidden="1">{"TAB1",#N/A,TRUE,"GENERAL";"TAB2",#N/A,TRUE,"GENERAL";"TAB3",#N/A,TRUE,"GENERAL";"TAB4",#N/A,TRUE,"GENERAL";"TAB5",#N/A,TRUE,"GENERAL"}</definedName>
    <definedName name="_vfv4" localSheetId="8" hidden="1">{"via1",#N/A,TRUE,"general";"via2",#N/A,TRUE,"general";"via3",#N/A,TRUE,"general"}</definedName>
    <definedName name="_vfv4" hidden="1">{"via1",#N/A,TRUE,"general";"via2",#N/A,TRUE,"general";"via3",#N/A,TRUE,"general"}</definedName>
    <definedName name="_x1" localSheetId="8" hidden="1">{"TAB1",#N/A,TRUE,"GENERAL";"TAB2",#N/A,TRUE,"GENERAL";"TAB3",#N/A,TRUE,"GENERAL";"TAB4",#N/A,TRUE,"GENERAL";"TAB5",#N/A,TRUE,"GENERAL"}</definedName>
    <definedName name="_x1" hidden="1">{"TAB1",#N/A,TRUE,"GENERAL";"TAB2",#N/A,TRUE,"GENERAL";"TAB3",#N/A,TRUE,"GENERAL";"TAB4",#N/A,TRUE,"GENERAL";"TAB5",#N/A,TRUE,"GENERAL"}</definedName>
    <definedName name="_x2" localSheetId="8" hidden="1">{"via1",#N/A,TRUE,"general";"via2",#N/A,TRUE,"general";"via3",#N/A,TRUE,"general"}</definedName>
    <definedName name="_x2" hidden="1">{"via1",#N/A,TRUE,"general";"via2",#N/A,TRUE,"general";"via3",#N/A,TRUE,"general"}</definedName>
    <definedName name="_x3" localSheetId="8" hidden="1">{"via1",#N/A,TRUE,"general";"via2",#N/A,TRUE,"general";"via3",#N/A,TRUE,"general"}</definedName>
    <definedName name="_x3" hidden="1">{"via1",#N/A,TRUE,"general";"via2",#N/A,TRUE,"general";"via3",#N/A,TRUE,"general"}</definedName>
    <definedName name="_x4" localSheetId="8" hidden="1">{"via1",#N/A,TRUE,"general";"via2",#N/A,TRUE,"general";"via3",#N/A,TRUE,"general"}</definedName>
    <definedName name="_x4" hidden="1">{"via1",#N/A,TRUE,"general";"via2",#N/A,TRUE,"general";"via3",#N/A,TRUE,"general"}</definedName>
    <definedName name="_x5" localSheetId="8" hidden="1">{"TAB1",#N/A,TRUE,"GENERAL";"TAB2",#N/A,TRUE,"GENERAL";"TAB3",#N/A,TRUE,"GENERAL";"TAB4",#N/A,TRUE,"GENERAL";"TAB5",#N/A,TRUE,"GENERAL"}</definedName>
    <definedName name="_x5" hidden="1">{"TAB1",#N/A,TRUE,"GENERAL";"TAB2",#N/A,TRUE,"GENERAL";"TAB3",#N/A,TRUE,"GENERAL";"TAB4",#N/A,TRUE,"GENERAL";"TAB5",#N/A,TRUE,"GENERAL"}</definedName>
    <definedName name="_x6" localSheetId="8" hidden="1">{"TAB1",#N/A,TRUE,"GENERAL";"TAB2",#N/A,TRUE,"GENERAL";"TAB3",#N/A,TRUE,"GENERAL";"TAB4",#N/A,TRUE,"GENERAL";"TAB5",#N/A,TRUE,"GENERAL"}</definedName>
    <definedName name="_x6" hidden="1">{"TAB1",#N/A,TRUE,"GENERAL";"TAB2",#N/A,TRUE,"GENERAL";"TAB3",#N/A,TRUE,"GENERAL";"TAB4",#N/A,TRUE,"GENERAL";"TAB5",#N/A,TRUE,"GENERAL"}</definedName>
    <definedName name="_x7" localSheetId="8" hidden="1">{"TAB1",#N/A,TRUE,"GENERAL";"TAB2",#N/A,TRUE,"GENERAL";"TAB3",#N/A,TRUE,"GENERAL";"TAB4",#N/A,TRUE,"GENERAL";"TAB5",#N/A,TRUE,"GENERAL"}</definedName>
    <definedName name="_x7" hidden="1">{"TAB1",#N/A,TRUE,"GENERAL";"TAB2",#N/A,TRUE,"GENERAL";"TAB3",#N/A,TRUE,"GENERAL";"TAB4",#N/A,TRUE,"GENERAL";"TAB5",#N/A,TRUE,"GENERAL"}</definedName>
    <definedName name="_x8" localSheetId="8" hidden="1">{"via1",#N/A,TRUE,"general";"via2",#N/A,TRUE,"general";"via3",#N/A,TRUE,"general"}</definedName>
    <definedName name="_x8" hidden="1">{"via1",#N/A,TRUE,"general";"via2",#N/A,TRUE,"general";"via3",#N/A,TRUE,"general"}</definedName>
    <definedName name="_x9" localSheetId="8" hidden="1">{"TAB1",#N/A,TRUE,"GENERAL";"TAB2",#N/A,TRUE,"GENERAL";"TAB3",#N/A,TRUE,"GENERAL";"TAB4",#N/A,TRUE,"GENERAL";"TAB5",#N/A,TRUE,"GENERAL"}</definedName>
    <definedName name="_x9" hidden="1">{"TAB1",#N/A,TRUE,"GENERAL";"TAB2",#N/A,TRUE,"GENERAL";"TAB3",#N/A,TRUE,"GENERAL";"TAB4",#N/A,TRUE,"GENERAL";"TAB5",#N/A,TRUE,"GENERAL"}</definedName>
    <definedName name="_y2" localSheetId="8" hidden="1">{"TAB1",#N/A,TRUE,"GENERAL";"TAB2",#N/A,TRUE,"GENERAL";"TAB3",#N/A,TRUE,"GENERAL";"TAB4",#N/A,TRUE,"GENERAL";"TAB5",#N/A,TRUE,"GENERAL"}</definedName>
    <definedName name="_y2" hidden="1">{"TAB1",#N/A,TRUE,"GENERAL";"TAB2",#N/A,TRUE,"GENERAL";"TAB3",#N/A,TRUE,"GENERAL";"TAB4",#N/A,TRUE,"GENERAL";"TAB5",#N/A,TRUE,"GENERAL"}</definedName>
    <definedName name="_y3" localSheetId="8" hidden="1">{"via1",#N/A,TRUE,"general";"via2",#N/A,TRUE,"general";"via3",#N/A,TRUE,"general"}</definedName>
    <definedName name="_y3" hidden="1">{"via1",#N/A,TRUE,"general";"via2",#N/A,TRUE,"general";"via3",#N/A,TRUE,"general"}</definedName>
    <definedName name="_y4" localSheetId="8" hidden="1">{"via1",#N/A,TRUE,"general";"via2",#N/A,TRUE,"general";"via3",#N/A,TRUE,"general"}</definedName>
    <definedName name="_y4" hidden="1">{"via1",#N/A,TRUE,"general";"via2",#N/A,TRUE,"general";"via3",#N/A,TRUE,"general"}</definedName>
    <definedName name="_y5" localSheetId="8" hidden="1">{"TAB1",#N/A,TRUE,"GENERAL";"TAB2",#N/A,TRUE,"GENERAL";"TAB3",#N/A,TRUE,"GENERAL";"TAB4",#N/A,TRUE,"GENERAL";"TAB5",#N/A,TRUE,"GENERAL"}</definedName>
    <definedName name="_y5" hidden="1">{"TAB1",#N/A,TRUE,"GENERAL";"TAB2",#N/A,TRUE,"GENERAL";"TAB3",#N/A,TRUE,"GENERAL";"TAB4",#N/A,TRUE,"GENERAL";"TAB5",#N/A,TRUE,"GENERAL"}</definedName>
    <definedName name="_y6" localSheetId="8" hidden="1">{"via1",#N/A,TRUE,"general";"via2",#N/A,TRUE,"general";"via3",#N/A,TRUE,"general"}</definedName>
    <definedName name="_y6" hidden="1">{"via1",#N/A,TRUE,"general";"via2",#N/A,TRUE,"general";"via3",#N/A,TRUE,"general"}</definedName>
    <definedName name="_y7" localSheetId="8" hidden="1">{"via1",#N/A,TRUE,"general";"via2",#N/A,TRUE,"general";"via3",#N/A,TRUE,"general"}</definedName>
    <definedName name="_y7" hidden="1">{"via1",#N/A,TRUE,"general";"via2",#N/A,TRUE,"general";"via3",#N/A,TRUE,"general"}</definedName>
    <definedName name="_y8" localSheetId="8" hidden="1">{"via1",#N/A,TRUE,"general";"via2",#N/A,TRUE,"general";"via3",#N/A,TRUE,"general"}</definedName>
    <definedName name="_y8" hidden="1">{"via1",#N/A,TRUE,"general";"via2",#N/A,TRUE,"general";"via3",#N/A,TRUE,"general"}</definedName>
    <definedName name="_y9" localSheetId="8" hidden="1">{"TAB1",#N/A,TRUE,"GENERAL";"TAB2",#N/A,TRUE,"GENERAL";"TAB3",#N/A,TRUE,"GENERAL";"TAB4",#N/A,TRUE,"GENERAL";"TAB5",#N/A,TRUE,"GENERAL"}</definedName>
    <definedName name="_y9" hidden="1">{"TAB1",#N/A,TRUE,"GENERAL";"TAB2",#N/A,TRUE,"GENERAL";"TAB3",#N/A,TRUE,"GENERAL";"TAB4",#N/A,TRUE,"GENERAL";"TAB5",#N/A,TRUE,"GENERAL"}</definedName>
    <definedName name="_z1" localSheetId="8" hidden="1">{"TAB1",#N/A,TRUE,"GENERAL";"TAB2",#N/A,TRUE,"GENERAL";"TAB3",#N/A,TRUE,"GENERAL";"TAB4",#N/A,TRUE,"GENERAL";"TAB5",#N/A,TRUE,"GENERAL"}</definedName>
    <definedName name="_z1" hidden="1">{"TAB1",#N/A,TRUE,"GENERAL";"TAB2",#N/A,TRUE,"GENERAL";"TAB3",#N/A,TRUE,"GENERAL";"TAB4",#N/A,TRUE,"GENERAL";"TAB5",#N/A,TRUE,"GENERAL"}</definedName>
    <definedName name="_z2" localSheetId="8" hidden="1">{"via1",#N/A,TRUE,"general";"via2",#N/A,TRUE,"general";"via3",#N/A,TRUE,"general"}</definedName>
    <definedName name="_z2" hidden="1">{"via1",#N/A,TRUE,"general";"via2",#N/A,TRUE,"general";"via3",#N/A,TRUE,"general"}</definedName>
    <definedName name="_z3" localSheetId="8" hidden="1">{"via1",#N/A,TRUE,"general";"via2",#N/A,TRUE,"general";"via3",#N/A,TRUE,"general"}</definedName>
    <definedName name="_z3" hidden="1">{"via1",#N/A,TRUE,"general";"via2",#N/A,TRUE,"general";"via3",#N/A,TRUE,"general"}</definedName>
    <definedName name="_z4" localSheetId="8" hidden="1">{"TAB1",#N/A,TRUE,"GENERAL";"TAB2",#N/A,TRUE,"GENERAL";"TAB3",#N/A,TRUE,"GENERAL";"TAB4",#N/A,TRUE,"GENERAL";"TAB5",#N/A,TRUE,"GENERAL"}</definedName>
    <definedName name="_z4" hidden="1">{"TAB1",#N/A,TRUE,"GENERAL";"TAB2",#N/A,TRUE,"GENERAL";"TAB3",#N/A,TRUE,"GENERAL";"TAB4",#N/A,TRUE,"GENERAL";"TAB5",#N/A,TRUE,"GENERAL"}</definedName>
    <definedName name="_z5" localSheetId="8" hidden="1">{"via1",#N/A,TRUE,"general";"via2",#N/A,TRUE,"general";"via3",#N/A,TRUE,"general"}</definedName>
    <definedName name="_z5" hidden="1">{"via1",#N/A,TRUE,"general";"via2",#N/A,TRUE,"general";"via3",#N/A,TRUE,"general"}</definedName>
    <definedName name="_z6" localSheetId="8" hidden="1">{"TAB1",#N/A,TRUE,"GENERAL";"TAB2",#N/A,TRUE,"GENERAL";"TAB3",#N/A,TRUE,"GENERAL";"TAB4",#N/A,TRUE,"GENERAL";"TAB5",#N/A,TRUE,"GENERAL"}</definedName>
    <definedName name="_z6" hidden="1">{"TAB1",#N/A,TRUE,"GENERAL";"TAB2",#N/A,TRUE,"GENERAL";"TAB3",#N/A,TRUE,"GENERAL";"TAB4",#N/A,TRUE,"GENERAL";"TAB5",#N/A,TRUE,"GENERAL"}</definedName>
    <definedName name="a2a" localSheetId="8" hidden="1">{"TAB1",#N/A,TRUE,"GENERAL";"TAB2",#N/A,TRUE,"GENERAL";"TAB3",#N/A,TRUE,"GENERAL";"TAB4",#N/A,TRUE,"GENERAL";"TAB5",#N/A,TRUE,"GENERAL"}</definedName>
    <definedName name="a2a" hidden="1">{"TAB1",#N/A,TRUE,"GENERAL";"TAB2",#N/A,TRUE,"GENERAL";"TAB3",#N/A,TRUE,"GENERAL";"TAB4",#N/A,TRUE,"GENERAL";"TAB5",#N/A,TRUE,"GENERAL"}</definedName>
    <definedName name="aaaaas" localSheetId="8" hidden="1">{"TAB1",#N/A,TRUE,"GENERAL";"TAB2",#N/A,TRUE,"GENERAL";"TAB3",#N/A,TRUE,"GENERAL";"TAB4",#N/A,TRUE,"GENERAL";"TAB5",#N/A,TRUE,"GENERAL"}</definedName>
    <definedName name="aaaaas" hidden="1">{"TAB1",#N/A,TRUE,"GENERAL";"TAB2",#N/A,TRUE,"GENERAL";"TAB3",#N/A,TRUE,"GENERAL";"TAB4",#N/A,TRUE,"GENERAL";"TAB5",#N/A,TRUE,"GENERAL"}</definedName>
    <definedName name="aas" localSheetId="8" hidden="1">{"TAB1",#N/A,TRUE,"GENERAL";"TAB2",#N/A,TRUE,"GENERAL";"TAB3",#N/A,TRUE,"GENERAL";"TAB4",#N/A,TRUE,"GENERAL";"TAB5",#N/A,TRUE,"GENERAL"}</definedName>
    <definedName name="aas" hidden="1">{"TAB1",#N/A,TRUE,"GENERAL";"TAB2",#N/A,TRUE,"GENERAL";"TAB3",#N/A,TRUE,"GENERAL";"TAB4",#N/A,TRUE,"GENERAL";"TAB5",#N/A,TRUE,"GENERAL"}</definedName>
    <definedName name="AccessDatabase" localSheetId="1" hidden="1">"A:\SAIN.mdb"</definedName>
    <definedName name="AccessDatabase" localSheetId="2" hidden="1">"A:\SAIN.mdb"</definedName>
    <definedName name="AccessDatabase" hidden="1">"C:\C-314\VOLUMENES\volfin4.mdb"</definedName>
    <definedName name="ADFGSDB" localSheetId="8" hidden="1">{"via1",#N/A,TRUE,"general";"via2",#N/A,TRUE,"general";"via3",#N/A,TRUE,"general"}</definedName>
    <definedName name="ADFGSDB" hidden="1">{"via1",#N/A,TRUE,"general";"via2",#N/A,TRUE,"general";"via3",#N/A,TRUE,"general"}</definedName>
    <definedName name="ADSAD" localSheetId="8" hidden="1">{"TAB1",#N/A,TRUE,"GENERAL";"TAB2",#N/A,TRUE,"GENERAL";"TAB3",#N/A,TRUE,"GENERAL";"TAB4",#N/A,TRUE,"GENERAL";"TAB5",#N/A,TRUE,"GENERAL"}</definedName>
    <definedName name="ADSAD" hidden="1">{"TAB1",#N/A,TRUE,"GENERAL";"TAB2",#N/A,TRUE,"GENERAL";"TAB3",#N/A,TRUE,"GENERAL";"TAB4",#N/A,TRUE,"GENERAL";"TAB5",#N/A,TRUE,"GENERAL"}</definedName>
    <definedName name="aefa" localSheetId="8" hidden="1">{"via1",#N/A,TRUE,"general";"via2",#N/A,TRUE,"general";"via3",#N/A,TRUE,"general"}</definedName>
    <definedName name="aefa" hidden="1">{"via1",#N/A,TRUE,"general";"via2",#N/A,TRUE,"general";"via3",#N/A,TRUE,"general"}</definedName>
    <definedName name="afdsw" localSheetId="8" hidden="1">{"TAB1",#N/A,TRUE,"GENERAL";"TAB2",#N/A,TRUE,"GENERAL";"TAB3",#N/A,TRUE,"GENERAL";"TAB4",#N/A,TRUE,"GENERAL";"TAB5",#N/A,TRUE,"GENERAL"}</definedName>
    <definedName name="afdsw" hidden="1">{"TAB1",#N/A,TRUE,"GENERAL";"TAB2",#N/A,TRUE,"GENERAL";"TAB3",#N/A,TRUE,"GENERAL";"TAB4",#N/A,TRUE,"GENERAL";"TAB5",#N/A,TRUE,"GENERAL"}</definedName>
    <definedName name="agdsgg" localSheetId="8" hidden="1">{"via1",#N/A,TRUE,"general";"via2",#N/A,TRUE,"general";"via3",#N/A,TRUE,"general"}</definedName>
    <definedName name="agdsgg" hidden="1">{"via1",#N/A,TRUE,"general";"via2",#N/A,TRUE,"general";"via3",#N/A,TRUE,"general"}</definedName>
    <definedName name="anscount" hidden="1">1</definedName>
    <definedName name="aqaq" localSheetId="8" hidden="1">{"TAB1",#N/A,TRUE,"GENERAL";"TAB2",#N/A,TRUE,"GENERAL";"TAB3",#N/A,TRUE,"GENERAL";"TAB4",#N/A,TRUE,"GENERAL";"TAB5",#N/A,TRUE,"GENERAL"}</definedName>
    <definedName name="aqaq" hidden="1">{"TAB1",#N/A,TRUE,"GENERAL";"TAB2",#N/A,TRUE,"GENERAL";"TAB3",#N/A,TRUE,"GENERAL";"TAB4",#N/A,TRUE,"GENERAL";"TAB5",#N/A,TRUE,"GENERAL"}</definedName>
    <definedName name="_xlnm.Print_Area" localSheetId="10">'AQUILER DE RIELES'!$A$1:$N$70</definedName>
    <definedName name="_xlnm.Print_Area" localSheetId="4">'DISTANCIA ACARREO'!$A$1:$E$14</definedName>
    <definedName name="_xlnm.Print_Area" localSheetId="1">EQUIPOS!$A$1:$E$150</definedName>
    <definedName name="_xlnm.Print_Area" localSheetId="0">'MANO DE OBRA'!$A$1:$E$62</definedName>
    <definedName name="_xlnm.Print_Area" localSheetId="2">MATERIALES!$A$1:$E$372</definedName>
    <definedName name="_xlnm.Print_Area" localSheetId="7">'OFERTA ECONOMICA'!$A$3:$H$51</definedName>
    <definedName name="_xlnm.Print_Area" localSheetId="5">PRESUPUESTO!$A$3:$H$51</definedName>
    <definedName name="_xlnm.Print_Area" localSheetId="9">'SUMINISTRO DE ACERO'!$A$1:$N$72</definedName>
    <definedName name="_xlnm.Print_Area" localSheetId="8">'SUMINISTRO Y TRAN DE CANASTILLA'!$A$1:$N$80</definedName>
    <definedName name="_xlnm.Print_Area" localSheetId="3">TRANSPORTE!$A$1:$E$114</definedName>
    <definedName name="ASD" localSheetId="8" hidden="1">{"via1",#N/A,TRUE,"general";"via2",#N/A,TRUE,"general";"via3",#N/A,TRUE,"general"}</definedName>
    <definedName name="ASD" hidden="1">{"via1",#N/A,TRUE,"general";"via2",#N/A,TRUE,"general";"via3",#N/A,TRUE,"general"}</definedName>
    <definedName name="ASDA" localSheetId="8" hidden="1">{"via1",#N/A,TRUE,"general";"via2",#N/A,TRUE,"general";"via3",#N/A,TRUE,"general"}</definedName>
    <definedName name="ASDA" hidden="1">{"via1",#N/A,TRUE,"general";"via2",#N/A,TRUE,"general";"via3",#N/A,TRUE,"general"}</definedName>
    <definedName name="asdasd" localSheetId="8" hidden="1">{"TAB1",#N/A,TRUE,"GENERAL";"TAB2",#N/A,TRUE,"GENERAL";"TAB3",#N/A,TRUE,"GENERAL";"TAB4",#N/A,TRUE,"GENERAL";"TAB5",#N/A,TRUE,"GENERAL"}</definedName>
    <definedName name="asdasd" hidden="1">{"TAB1",#N/A,TRUE,"GENERAL";"TAB2",#N/A,TRUE,"GENERAL";"TAB3",#N/A,TRUE,"GENERAL";"TAB4",#N/A,TRUE,"GENERAL";"TAB5",#N/A,TRUE,"GENERAL"}</definedName>
    <definedName name="asdf" localSheetId="8" hidden="1">{"via1",#N/A,TRUE,"general";"via2",#N/A,TRUE,"general";"via3",#N/A,TRUE,"general"}</definedName>
    <definedName name="asdf" hidden="1">{"via1",#N/A,TRUE,"general";"via2",#N/A,TRUE,"general";"via3",#N/A,TRUE,"general"}</definedName>
    <definedName name="asdfa" localSheetId="8" hidden="1">{"via1",#N/A,TRUE,"general";"via2",#N/A,TRUE,"general";"via3",#N/A,TRUE,"general"}</definedName>
    <definedName name="asdfa" hidden="1">{"via1",#N/A,TRUE,"general";"via2",#N/A,TRUE,"general";"via3",#N/A,TRUE,"general"}</definedName>
    <definedName name="asfasd" localSheetId="8" hidden="1">{"via1",#N/A,TRUE,"general";"via2",#N/A,TRUE,"general";"via3",#N/A,TRUE,"general"}</definedName>
    <definedName name="asfasd" hidden="1">{"via1",#N/A,TRUE,"general";"via2",#N/A,TRUE,"general";"via3",#N/A,TRUE,"general"}</definedName>
    <definedName name="asfasdl" localSheetId="8" hidden="1">{"via1",#N/A,TRUE,"general";"via2",#N/A,TRUE,"general";"via3",#N/A,TRUE,"general"}</definedName>
    <definedName name="asfasdl" hidden="1">{"via1",#N/A,TRUE,"general";"via2",#N/A,TRUE,"general";"via3",#N/A,TRUE,"general"}</definedName>
    <definedName name="asff" localSheetId="8" hidden="1">{"TAB1",#N/A,TRUE,"GENERAL";"TAB2",#N/A,TRUE,"GENERAL";"TAB3",#N/A,TRUE,"GENERAL";"TAB4",#N/A,TRUE,"GENERAL";"TAB5",#N/A,TRUE,"GENERAL"}</definedName>
    <definedName name="asff" hidden="1">{"TAB1",#N/A,TRUE,"GENERAL";"TAB2",#N/A,TRUE,"GENERAL";"TAB3",#N/A,TRUE,"GENERAL";"TAB4",#N/A,TRUE,"GENERAL";"TAB5",#N/A,TRUE,"GENERAL"}</definedName>
    <definedName name="asfghjoi" localSheetId="8" hidden="1">{"via1",#N/A,TRUE,"general";"via2",#N/A,TRUE,"general";"via3",#N/A,TRUE,"general"}</definedName>
    <definedName name="asfghjoi" hidden="1">{"via1",#N/A,TRUE,"general";"via2",#N/A,TRUE,"general";"via3",#N/A,TRUE,"general"}</definedName>
    <definedName name="asojkdr" localSheetId="8" hidden="1">{"TAB1",#N/A,TRUE,"GENERAL";"TAB2",#N/A,TRUE,"GENERAL";"TAB3",#N/A,TRUE,"GENERAL";"TAB4",#N/A,TRUE,"GENERAL";"TAB5",#N/A,TRUE,"GENERAL"}</definedName>
    <definedName name="asojkdr" hidden="1">{"TAB1",#N/A,TRUE,"GENERAL";"TAB2",#N/A,TRUE,"GENERAL";"TAB3",#N/A,TRUE,"GENERAL";"TAB4",#N/A,TRUE,"GENERAL";"TAB5",#N/A,TRUE,"GENERAL"}</definedName>
    <definedName name="azaz" localSheetId="8" hidden="1">{"TAB1",#N/A,TRUE,"GENERAL";"TAB2",#N/A,TRUE,"GENERAL";"TAB3",#N/A,TRUE,"GENERAL";"TAB4",#N/A,TRUE,"GENERAL";"TAB5",#N/A,TRUE,"GENERAL"}</definedName>
    <definedName name="azaz" hidden="1">{"TAB1",#N/A,TRUE,"GENERAL";"TAB2",#N/A,TRUE,"GENERAL";"TAB3",#N/A,TRUE,"GENERAL";"TAB4",#N/A,TRUE,"GENERAL";"TAB5",#N/A,TRUE,"GENERAL"}</definedName>
    <definedName name="B" localSheetId="8" hidden="1">{"via1",#N/A,TRUE,"general";"via2",#N/A,TRUE,"general";"via3",#N/A,TRUE,"general"}</definedName>
    <definedName name="B" hidden="1">{"via1",#N/A,TRUE,"general";"via2",#N/A,TRUE,"general";"via3",#N/A,TRUE,"general"}</definedName>
    <definedName name="bbbbbb" localSheetId="8" hidden="1">{"via1",#N/A,TRUE,"general";"via2",#N/A,TRUE,"general";"via3",#N/A,TRUE,"general"}</definedName>
    <definedName name="bbbbbb" hidden="1">{"via1",#N/A,TRUE,"general";"via2",#N/A,TRUE,"general";"via3",#N/A,TRUE,"general"}</definedName>
    <definedName name="bbbbbh" localSheetId="8" hidden="1">{"TAB1",#N/A,TRUE,"GENERAL";"TAB2",#N/A,TRUE,"GENERAL";"TAB3",#N/A,TRUE,"GENERAL";"TAB4",#N/A,TRUE,"GENERAL";"TAB5",#N/A,TRUE,"GENERAL"}</definedName>
    <definedName name="bbbbbh" hidden="1">{"TAB1",#N/A,TRUE,"GENERAL";"TAB2",#N/A,TRUE,"GENERAL";"TAB3",#N/A,TRUE,"GENERAL";"TAB4",#N/A,TRUE,"GENERAL";"TAB5",#N/A,TRUE,"GENERAL"}</definedName>
    <definedName name="bbd" localSheetId="8" hidden="1">{"TAB1",#N/A,TRUE,"GENERAL";"TAB2",#N/A,TRUE,"GENERAL";"TAB3",#N/A,TRUE,"GENERAL";"TAB4",#N/A,TRUE,"GENERAL";"TAB5",#N/A,TRUE,"GENERAL"}</definedName>
    <definedName name="bbd" hidden="1">{"TAB1",#N/A,TRUE,"GENERAL";"TAB2",#N/A,TRUE,"GENERAL";"TAB3",#N/A,TRUE,"GENERAL";"TAB4",#N/A,TRUE,"GENERAL";"TAB5",#N/A,TRUE,"GENERAL"}</definedName>
    <definedName name="BCXBDFG" localSheetId="8" hidden="1">{"TAB1",#N/A,TRUE,"GENERAL";"TAB2",#N/A,TRUE,"GENERAL";"TAB3",#N/A,TRUE,"GENERAL";"TAB4",#N/A,TRUE,"GENERAL";"TAB5",#N/A,TRUE,"GENERAL"}</definedName>
    <definedName name="BCXBDFG" hidden="1">{"TAB1",#N/A,TRUE,"GENERAL";"TAB2",#N/A,TRUE,"GENERAL";"TAB3",#N/A,TRUE,"GENERAL";"TAB4",#N/A,TRUE,"GENERAL";"TAB5",#N/A,TRUE,"GENERAL"}</definedName>
    <definedName name="BDFB" localSheetId="8" hidden="1">{"via1",#N/A,TRUE,"general";"via2",#N/A,TRUE,"general";"via3",#N/A,TRUE,"general"}</definedName>
    <definedName name="BDFB" hidden="1">{"via1",#N/A,TRUE,"general";"via2",#N/A,TRUE,"general";"via3",#N/A,TRUE,"general"}</definedName>
    <definedName name="BDFGDG" localSheetId="8" hidden="1">{"TAB1",#N/A,TRUE,"GENERAL";"TAB2",#N/A,TRUE,"GENERAL";"TAB3",#N/A,TRUE,"GENERAL";"TAB4",#N/A,TRUE,"GENERAL";"TAB5",#N/A,TRUE,"GENERAL"}</definedName>
    <definedName name="BDFGDG" hidden="1">{"TAB1",#N/A,TRUE,"GENERAL";"TAB2",#N/A,TRUE,"GENERAL";"TAB3",#N/A,TRUE,"GENERAL";"TAB4",#N/A,TRUE,"GENERAL";"TAB5",#N/A,TRUE,"GENERAL"}</definedName>
    <definedName name="be" localSheetId="8" hidden="1">{"TAB1",#N/A,TRUE,"GENERAL";"TAB2",#N/A,TRUE,"GENERAL";"TAB3",#N/A,TRUE,"GENERAL";"TAB4",#N/A,TRUE,"GENERAL";"TAB5",#N/A,TRUE,"GENERAL"}</definedName>
    <definedName name="be" hidden="1">{"TAB1",#N/A,TRUE,"GENERAL";"TAB2",#N/A,TRUE,"GENERAL";"TAB3",#N/A,TRUE,"GENERAL";"TAB4",#N/A,TRUE,"GENERAL";"TAB5",#N/A,TRUE,"GENERAL"}</definedName>
    <definedName name="bfnfv" localSheetId="8" hidden="1">{"TAB1",#N/A,TRUE,"GENERAL";"TAB2",#N/A,TRUE,"GENERAL";"TAB3",#N/A,TRUE,"GENERAL";"TAB4",#N/A,TRUE,"GENERAL";"TAB5",#N/A,TRUE,"GENERAL"}</definedName>
    <definedName name="bfnfv" hidden="1">{"TAB1",#N/A,TRUE,"GENERAL";"TAB2",#N/A,TRUE,"GENERAL";"TAB3",#N/A,TRUE,"GENERAL";"TAB4",#N/A,TRUE,"GENERAL";"TAB5",#N/A,TRUE,"GENERAL"}</definedName>
    <definedName name="bgb" localSheetId="8" hidden="1">{"TAB1",#N/A,TRUE,"GENERAL";"TAB2",#N/A,TRUE,"GENERAL";"TAB3",#N/A,TRUE,"GENERAL";"TAB4",#N/A,TRUE,"GENERAL";"TAB5",#N/A,TRUE,"GENERAL"}</definedName>
    <definedName name="bgb" hidden="1">{"TAB1",#N/A,TRUE,"GENERAL";"TAB2",#N/A,TRUE,"GENERAL";"TAB3",#N/A,TRUE,"GENERAL";"TAB4",#N/A,TRUE,"GENERAL";"TAB5",#N/A,TRUE,"GENERAL"}</definedName>
    <definedName name="BGDGFRT" localSheetId="8" hidden="1">{"via1",#N/A,TRUE,"general";"via2",#N/A,TRUE,"general";"via3",#N/A,TRUE,"general"}</definedName>
    <definedName name="BGDGFRT" hidden="1">{"via1",#N/A,TRUE,"general";"via2",#N/A,TRUE,"general";"via3",#N/A,TRUE,"general"}</definedName>
    <definedName name="BGFBFH" localSheetId="8" hidden="1">{"via1",#N/A,TRUE,"general";"via2",#N/A,TRUE,"general";"via3",#N/A,TRUE,"general"}</definedName>
    <definedName name="BGFBFH" hidden="1">{"via1",#N/A,TRUE,"general";"via2",#N/A,TRUE,"general";"via3",#N/A,TRUE,"general"}</definedName>
    <definedName name="bgvfcdx" localSheetId="8" hidden="1">{"via1",#N/A,TRUE,"general";"via2",#N/A,TRUE,"general";"via3",#N/A,TRUE,"general"}</definedName>
    <definedName name="bgvfcdx" hidden="1">{"via1",#N/A,TRUE,"general";"via2",#N/A,TRUE,"general";"via3",#N/A,TRUE,"general"}</definedName>
    <definedName name="br" localSheetId="8" hidden="1">{"TAB1",#N/A,TRUE,"GENERAL";"TAB2",#N/A,TRUE,"GENERAL";"TAB3",#N/A,TRUE,"GENERAL";"TAB4",#N/A,TRUE,"GENERAL";"TAB5",#N/A,TRUE,"GENERAL"}</definedName>
    <definedName name="br" hidden="1">{"TAB1",#N/A,TRUE,"GENERAL";"TAB2",#N/A,TRUE,"GENERAL";"TAB3",#N/A,TRUE,"GENERAL";"TAB4",#N/A,TRUE,"GENERAL";"TAB5",#N/A,TRUE,"GENERAL"}</definedName>
    <definedName name="bsb" localSheetId="8" hidden="1">{"via1",#N/A,TRUE,"general";"via2",#N/A,TRUE,"general";"via3",#N/A,TRUE,"general"}</definedName>
    <definedName name="bsb" hidden="1">{"via1",#N/A,TRUE,"general";"via2",#N/A,TRUE,"general";"via3",#N/A,TRUE,"general"}</definedName>
    <definedName name="bspoi" localSheetId="8" hidden="1">{"TAB1",#N/A,TRUE,"GENERAL";"TAB2",#N/A,TRUE,"GENERAL";"TAB3",#N/A,TRUE,"GENERAL";"TAB4",#N/A,TRUE,"GENERAL";"TAB5",#N/A,TRUE,"GENERAL"}</definedName>
    <definedName name="bspoi" hidden="1">{"TAB1",#N/A,TRUE,"GENERAL";"TAB2",#N/A,TRUE,"GENERAL";"TAB3",#N/A,TRUE,"GENERAL";"TAB4",#N/A,TRUE,"GENERAL";"TAB5",#N/A,TRUE,"GENERAL"}</definedName>
    <definedName name="bt" localSheetId="8" hidden="1">{"via1",#N/A,TRUE,"general";"via2",#N/A,TRUE,"general";"via3",#N/A,TRUE,"general"}</definedName>
    <definedName name="bt" hidden="1">{"via1",#N/A,TRUE,"general";"via2",#N/A,TRUE,"general";"via3",#N/A,TRUE,"general"}</definedName>
    <definedName name="BTYJHTR" localSheetId="8" hidden="1">{"TAB1",#N/A,TRUE,"GENERAL";"TAB2",#N/A,TRUE,"GENERAL";"TAB3",#N/A,TRUE,"GENERAL";"TAB4",#N/A,TRUE,"GENERAL";"TAB5",#N/A,TRUE,"GENERAL"}</definedName>
    <definedName name="BTYJHTR" hidden="1">{"TAB1",#N/A,TRUE,"GENERAL";"TAB2",#N/A,TRUE,"GENERAL";"TAB3",#N/A,TRUE,"GENERAL";"TAB4",#N/A,TRUE,"GENERAL";"TAB5",#N/A,TRUE,"GENERAL"}</definedName>
    <definedName name="bvbc" localSheetId="8" hidden="1">{"TAB1",#N/A,TRUE,"GENERAL";"TAB2",#N/A,TRUE,"GENERAL";"TAB3",#N/A,TRUE,"GENERAL";"TAB4",#N/A,TRUE,"GENERAL";"TAB5",#N/A,TRUE,"GENERAL"}</definedName>
    <definedName name="bvbc" hidden="1">{"TAB1",#N/A,TRUE,"GENERAL";"TAB2",#N/A,TRUE,"GENERAL";"TAB3",#N/A,TRUE,"GENERAL";"TAB4",#N/A,TRUE,"GENERAL";"TAB5",#N/A,TRUE,"GENERAL"}</definedName>
    <definedName name="bvcb" localSheetId="8" hidden="1">{"via1",#N/A,TRUE,"general";"via2",#N/A,TRUE,"general";"via3",#N/A,TRUE,"general"}</definedName>
    <definedName name="bvcb" hidden="1">{"via1",#N/A,TRUE,"general";"via2",#N/A,TRUE,"general";"via3",#N/A,TRUE,"general"}</definedName>
    <definedName name="bvn" localSheetId="8" hidden="1">{"via1",#N/A,TRUE,"general";"via2",#N/A,TRUE,"general";"via3",#N/A,TRUE,"general"}</definedName>
    <definedName name="bvn" hidden="1">{"via1",#N/A,TRUE,"general";"via2",#N/A,TRUE,"general";"via3",#N/A,TRUE,"general"}</definedName>
    <definedName name="by" localSheetId="8" hidden="1">{"via1",#N/A,TRUE,"general";"via2",#N/A,TRUE,"general";"via3",#N/A,TRUE,"general"}</definedName>
    <definedName name="by" hidden="1">{"via1",#N/A,TRUE,"general";"via2",#N/A,TRUE,"general";"via3",#N/A,TRUE,"general"}</definedName>
    <definedName name="ccccc" localSheetId="8" hidden="1">{"TAB1",#N/A,TRUE,"GENERAL";"TAB2",#N/A,TRUE,"GENERAL";"TAB3",#N/A,TRUE,"GENERAL";"TAB4",#N/A,TRUE,"GENERAL";"TAB5",#N/A,TRUE,"GENERAL"}</definedName>
    <definedName name="ccccc" hidden="1">{"TAB1",#N/A,TRUE,"GENERAL";"TAB2",#N/A,TRUE,"GENERAL";"TAB3",#N/A,TRUE,"GENERAL";"TAB4",#N/A,TRUE,"GENERAL";"TAB5",#N/A,TRUE,"GENERAL"}</definedName>
    <definedName name="cdcdc" localSheetId="8" hidden="1">{"via1",#N/A,TRUE,"general";"via2",#N/A,TRUE,"general";"via3",#N/A,TRUE,"general"}</definedName>
    <definedName name="cdcdc" hidden="1">{"via1",#N/A,TRUE,"general";"via2",#N/A,TRUE,"general";"via3",#N/A,TRUE,"general"}</definedName>
    <definedName name="ceerf" localSheetId="8" hidden="1">{"TAB1",#N/A,TRUE,"GENERAL";"TAB2",#N/A,TRUE,"GENERAL";"TAB3",#N/A,TRUE,"GENERAL";"TAB4",#N/A,TRUE,"GENERAL";"TAB5",#N/A,TRUE,"GENERAL"}</definedName>
    <definedName name="ceerf" hidden="1">{"TAB1",#N/A,TRUE,"GENERAL";"TAB2",#N/A,TRUE,"GENERAL";"TAB3",#N/A,TRUE,"GENERAL";"TAB4",#N/A,TRUE,"GENERAL";"TAB5",#N/A,TRUE,"GENERAL"}</definedName>
    <definedName name="CUNET" localSheetId="8" hidden="1">{"via1",#N/A,TRUE,"general";"via2",#N/A,TRUE,"general";"via3",#N/A,TRUE,"general"}</definedName>
    <definedName name="CUNET" hidden="1">{"via1",#N/A,TRUE,"general";"via2",#N/A,TRUE,"general";"via3",#N/A,TRUE,"general"}</definedName>
    <definedName name="cvfvd" localSheetId="8" hidden="1">{"via1",#N/A,TRUE,"general";"via2",#N/A,TRUE,"general";"via3",#N/A,TRUE,"general"}</definedName>
    <definedName name="cvfvd" hidden="1">{"via1",#N/A,TRUE,"general";"via2",#N/A,TRUE,"general";"via3",#N/A,TRUE,"general"}</definedName>
    <definedName name="cvn" localSheetId="8" hidden="1">{"TAB1",#N/A,TRUE,"GENERAL";"TAB2",#N/A,TRUE,"GENERAL";"TAB3",#N/A,TRUE,"GENERAL";"TAB4",#N/A,TRUE,"GENERAL";"TAB5",#N/A,TRUE,"GENERAL"}</definedName>
    <definedName name="cvn" hidden="1">{"TAB1",#N/A,TRUE,"GENERAL";"TAB2",#N/A,TRUE,"GENERAL";"TAB3",#N/A,TRUE,"GENERAL";"TAB4",#N/A,TRUE,"GENERAL";"TAB5",#N/A,TRUE,"GENERAL"}</definedName>
    <definedName name="CVXC" localSheetId="8" hidden="1">{"via1",#N/A,TRUE,"general";"via2",#N/A,TRUE,"general";"via3",#N/A,TRUE,"general"}</definedName>
    <definedName name="CVXC" hidden="1">{"via1",#N/A,TRUE,"general";"via2",#N/A,TRUE,"general";"via3",#N/A,TRUE,"general"}</definedName>
    <definedName name="d" localSheetId="8" hidden="1">{"TAB1",#N/A,TRUE,"GENERAL";"TAB2",#N/A,TRUE,"GENERAL";"TAB3",#N/A,TRUE,"GENERAL";"TAB4",#N/A,TRUE,"GENERAL";"TAB5",#N/A,TRUE,"GENERAL"}</definedName>
    <definedName name="d" hidden="1">{"TAB1",#N/A,TRUE,"GENERAL";"TAB2",#N/A,TRUE,"GENERAL";"TAB3",#N/A,TRUE,"GENERAL";"TAB4",#N/A,TRUE,"GENERAL";"TAB5",#N/A,TRUE,"GENERAL"}</definedName>
    <definedName name="DASD" localSheetId="8" hidden="1">{"TAB1",#N/A,TRUE,"GENERAL";"TAB2",#N/A,TRUE,"GENERAL";"TAB3",#N/A,TRUE,"GENERAL";"TAB4",#N/A,TRUE,"GENERAL";"TAB5",#N/A,TRUE,"GENERAL"}</definedName>
    <definedName name="DASD" hidden="1">{"TAB1",#N/A,TRUE,"GENERAL";"TAB2",#N/A,TRUE,"GENERAL";"TAB3",#N/A,TRUE,"GENERAL";"TAB4",#N/A,TRUE,"GENERAL";"TAB5",#N/A,TRUE,"GENERAL"}</definedName>
    <definedName name="dbfdfbi" localSheetId="8" hidden="1">{"TAB1",#N/A,TRUE,"GENERAL";"TAB2",#N/A,TRUE,"GENERAL";"TAB3",#N/A,TRUE,"GENERAL";"TAB4",#N/A,TRUE,"GENERAL";"TAB5",#N/A,TRUE,"GENERAL"}</definedName>
    <definedName name="dbfdfbi" hidden="1">{"TAB1",#N/A,TRUE,"GENERAL";"TAB2",#N/A,TRUE,"GENERAL";"TAB3",#N/A,TRUE,"GENERAL";"TAB4",#N/A,TRUE,"GENERAL";"TAB5",#N/A,TRUE,"GENERAL"}</definedName>
    <definedName name="DCSDCTV" localSheetId="8" hidden="1">{"via1",#N/A,TRUE,"general";"via2",#N/A,TRUE,"general";"via3",#N/A,TRUE,"general"}</definedName>
    <definedName name="DCSDCTV" hidden="1">{"via1",#N/A,TRUE,"general";"via2",#N/A,TRUE,"general";"via3",#N/A,TRUE,"general"}</definedName>
    <definedName name="ddd" localSheetId="7" hidden="1">{"via1",#N/A,TRUE,"general";"via2",#N/A,TRUE,"general";"via3",#N/A,TRUE,"general"}</definedName>
    <definedName name="ddd" localSheetId="5" hidden="1">{"via1",#N/A,TRUE,"general";"via2",#N/A,TRUE,"general";"via3",#N/A,TRUE,"general"}</definedName>
    <definedName name="ddddt" localSheetId="8" hidden="1">{"via1",#N/A,TRUE,"general";"via2",#N/A,TRUE,"general";"via3",#N/A,TRUE,"general"}</definedName>
    <definedName name="ddddt" hidden="1">{"via1",#N/A,TRUE,"general";"via2",#N/A,TRUE,"general";"via3",#N/A,TRUE,"general"}</definedName>
    <definedName name="ddewdw" localSheetId="8" hidden="1">{"TAB1",#N/A,TRUE,"GENERAL";"TAB2",#N/A,TRUE,"GENERAL";"TAB3",#N/A,TRUE,"GENERAL";"TAB4",#N/A,TRUE,"GENERAL";"TAB5",#N/A,TRUE,"GENERAL"}</definedName>
    <definedName name="ddewdw" hidden="1">{"TAB1",#N/A,TRUE,"GENERAL";"TAB2",#N/A,TRUE,"GENERAL";"TAB3",#N/A,TRUE,"GENERAL";"TAB4",#N/A,TRUE,"GENERAL";"TAB5",#N/A,TRUE,"GENERAL"}</definedName>
    <definedName name="ddfdh" localSheetId="8" hidden="1">{"TAB1",#N/A,TRUE,"GENERAL";"TAB2",#N/A,TRUE,"GENERAL";"TAB3",#N/A,TRUE,"GENERAL";"TAB4",#N/A,TRUE,"GENERAL";"TAB5",#N/A,TRUE,"GENERAL"}</definedName>
    <definedName name="ddfdh" hidden="1">{"TAB1",#N/A,TRUE,"GENERAL";"TAB2",#N/A,TRUE,"GENERAL";"TAB3",#N/A,TRUE,"GENERAL";"TAB4",#N/A,TRUE,"GENERAL";"TAB5",#N/A,TRUE,"GENERAL"}</definedName>
    <definedName name="DDGSDP" localSheetId="8" hidden="1">{"TAB1",#N/A,TRUE,"GENERAL";"TAB2",#N/A,TRUE,"GENERAL";"TAB3",#N/A,TRUE,"GENERAL";"TAB4",#N/A,TRUE,"GENERAL";"TAB5",#N/A,TRUE,"GENERAL"}</definedName>
    <definedName name="DDGSDP" hidden="1">{"TAB1",#N/A,TRUE,"GENERAL";"TAB2",#N/A,TRUE,"GENERAL";"TAB3",#N/A,TRUE,"GENERAL";"TAB4",#N/A,TRUE,"GENERAL";"TAB5",#N/A,TRUE,"GENERAL"}</definedName>
    <definedName name="deded" localSheetId="8" hidden="1">{"TAB1",#N/A,TRUE,"GENERAL";"TAB2",#N/A,TRUE,"GENERAL";"TAB3",#N/A,TRUE,"GENERAL";"TAB4",#N/A,TRUE,"GENERAL";"TAB5",#N/A,TRUE,"GENERAL"}</definedName>
    <definedName name="deded" hidden="1">{"TAB1",#N/A,TRUE,"GENERAL";"TAB2",#N/A,TRUE,"GENERAL";"TAB3",#N/A,TRUE,"GENERAL";"TAB4",#N/A,TRUE,"GENERAL";"TAB5",#N/A,TRUE,"GENERAL"}</definedName>
    <definedName name="defd" localSheetId="8" hidden="1">{"via1",#N/A,TRUE,"general";"via2",#N/A,TRUE,"general";"via3",#N/A,TRUE,"general"}</definedName>
    <definedName name="defd" hidden="1">{"via1",#N/A,TRUE,"general";"via2",#N/A,TRUE,"general";"via3",#N/A,TRUE,"general"}</definedName>
    <definedName name="dfa" localSheetId="8" hidden="1">{"TAB1",#N/A,TRUE,"GENERAL";"TAB2",#N/A,TRUE,"GENERAL";"TAB3",#N/A,TRUE,"GENERAL";"TAB4",#N/A,TRUE,"GENERAL";"TAB5",#N/A,TRUE,"GENERAL"}</definedName>
    <definedName name="dfa" hidden="1">{"TAB1",#N/A,TRUE,"GENERAL";"TAB2",#N/A,TRUE,"GENERAL";"TAB3",#N/A,TRUE,"GENERAL";"TAB4",#N/A,TRUE,"GENERAL";"TAB5",#N/A,TRUE,"GENERAL"}</definedName>
    <definedName name="dfasd" localSheetId="8" hidden="1">{"TAB1",#N/A,TRUE,"GENERAL";"TAB2",#N/A,TRUE,"GENERAL";"TAB3",#N/A,TRUE,"GENERAL";"TAB4",#N/A,TRUE,"GENERAL";"TAB5",#N/A,TRUE,"GENERAL"}</definedName>
    <definedName name="dfasd" hidden="1">{"TAB1",#N/A,TRUE,"GENERAL";"TAB2",#N/A,TRUE,"GENERAL";"TAB3",#N/A,TRUE,"GENERAL";"TAB4",#N/A,TRUE,"GENERAL";"TAB5",#N/A,TRUE,"GENERAL"}</definedName>
    <definedName name="DFBNJ" localSheetId="8" hidden="1">{"via1",#N/A,TRUE,"general";"via2",#N/A,TRUE,"general";"via3",#N/A,TRUE,"general"}</definedName>
    <definedName name="DFBNJ" hidden="1">{"via1",#N/A,TRUE,"general";"via2",#N/A,TRUE,"general";"via3",#N/A,TRUE,"general"}</definedName>
    <definedName name="dfds" localSheetId="8" hidden="1">{"TAB1",#N/A,TRUE,"GENERAL";"TAB2",#N/A,TRUE,"GENERAL";"TAB3",#N/A,TRUE,"GENERAL";"TAB4",#N/A,TRUE,"GENERAL";"TAB5",#N/A,TRUE,"GENERAL"}</definedName>
    <definedName name="dfds" hidden="1">{"TAB1",#N/A,TRUE,"GENERAL";"TAB2",#N/A,TRUE,"GENERAL";"TAB3",#N/A,TRUE,"GENERAL";"TAB4",#N/A,TRUE,"GENERAL";"TAB5",#N/A,TRUE,"GENERAL"}</definedName>
    <definedName name="dfdsfi" localSheetId="8" hidden="1">{"via1",#N/A,TRUE,"general";"via2",#N/A,TRUE,"general";"via3",#N/A,TRUE,"general"}</definedName>
    <definedName name="dfdsfi" hidden="1">{"via1",#N/A,TRUE,"general";"via2",#N/A,TRUE,"general";"via3",#N/A,TRUE,"general"}</definedName>
    <definedName name="dffffe" localSheetId="8" hidden="1">{"TAB1",#N/A,TRUE,"GENERAL";"TAB2",#N/A,TRUE,"GENERAL";"TAB3",#N/A,TRUE,"GENERAL";"TAB4",#N/A,TRUE,"GENERAL";"TAB5",#N/A,TRUE,"GENERAL"}</definedName>
    <definedName name="dffffe" hidden="1">{"TAB1",#N/A,TRUE,"GENERAL";"TAB2",#N/A,TRUE,"GENERAL";"TAB3",#N/A,TRUE,"GENERAL";"TAB4",#N/A,TRUE,"GENERAL";"TAB5",#N/A,TRUE,"GENERAL"}</definedName>
    <definedName name="DFG" localSheetId="8" hidden="1">{"via1",#N/A,TRUE,"general";"via2",#N/A,TRUE,"general";"via3",#N/A,TRUE,"general"}</definedName>
    <definedName name="DFG" hidden="1">{"via1",#N/A,TRUE,"general";"via2",#N/A,TRUE,"general";"via3",#N/A,TRUE,"general"}</definedName>
    <definedName name="DFGBHJ" localSheetId="8" hidden="1">{"via1",#N/A,TRUE,"general";"via2",#N/A,TRUE,"general";"via3",#N/A,TRUE,"general"}</definedName>
    <definedName name="DFGBHJ" hidden="1">{"via1",#N/A,TRUE,"general";"via2",#N/A,TRUE,"general";"via3",#N/A,TRUE,"general"}</definedName>
    <definedName name="DFGDFG" localSheetId="8" hidden="1">{"via1",#N/A,TRUE,"general";"via2",#N/A,TRUE,"general";"via3",#N/A,TRUE,"general"}</definedName>
    <definedName name="DFGDFG" hidden="1">{"via1",#N/A,TRUE,"general";"via2",#N/A,TRUE,"general";"via3",#N/A,TRUE,"general"}</definedName>
    <definedName name="DFGDYYB" localSheetId="8" hidden="1">{"TAB1",#N/A,TRUE,"GENERAL";"TAB2",#N/A,TRUE,"GENERAL";"TAB3",#N/A,TRUE,"GENERAL";"TAB4",#N/A,TRUE,"GENERAL";"TAB5",#N/A,TRUE,"GENERAL"}</definedName>
    <definedName name="DFGDYYB" hidden="1">{"TAB1",#N/A,TRUE,"GENERAL";"TAB2",#N/A,TRUE,"GENERAL";"TAB3",#N/A,TRUE,"GENERAL";"TAB4",#N/A,TRUE,"GENERAL";"TAB5",#N/A,TRUE,"GENERAL"}</definedName>
    <definedName name="dfgf" localSheetId="8" hidden="1">{"via1",#N/A,TRUE,"general";"via2",#N/A,TRUE,"general";"via3",#N/A,TRUE,"general"}</definedName>
    <definedName name="dfgf" hidden="1">{"via1",#N/A,TRUE,"general";"via2",#N/A,TRUE,"general";"via3",#N/A,TRUE,"general"}</definedName>
    <definedName name="DFGFBOP" localSheetId="8" hidden="1">{"TAB1",#N/A,TRUE,"GENERAL";"TAB2",#N/A,TRUE,"GENERAL";"TAB3",#N/A,TRUE,"GENERAL";"TAB4",#N/A,TRUE,"GENERAL";"TAB5",#N/A,TRUE,"GENERAL"}</definedName>
    <definedName name="DFGFBOP" hidden="1">{"TAB1",#N/A,TRUE,"GENERAL";"TAB2",#N/A,TRUE,"GENERAL";"TAB3",#N/A,TRUE,"GENERAL";"TAB4",#N/A,TRUE,"GENERAL";"TAB5",#N/A,TRUE,"GENERAL"}</definedName>
    <definedName name="DFGFDG" localSheetId="8" hidden="1">{"TAB1",#N/A,TRUE,"GENERAL";"TAB2",#N/A,TRUE,"GENERAL";"TAB3",#N/A,TRUE,"GENERAL";"TAB4",#N/A,TRUE,"GENERAL";"TAB5",#N/A,TRUE,"GENERAL"}</definedName>
    <definedName name="DFGFDG" hidden="1">{"TAB1",#N/A,TRUE,"GENERAL";"TAB2",#N/A,TRUE,"GENERAL";"TAB3",#N/A,TRUE,"GENERAL";"TAB4",#N/A,TRUE,"GENERAL";"TAB5",#N/A,TRUE,"GENERAL"}</definedName>
    <definedName name="DFGV" localSheetId="8" hidden="1">{"TAB1",#N/A,TRUE,"GENERAL";"TAB2",#N/A,TRUE,"GENERAL";"TAB3",#N/A,TRUE,"GENERAL";"TAB4",#N/A,TRUE,"GENERAL";"TAB5",#N/A,TRUE,"GENERAL"}</definedName>
    <definedName name="DFGV" hidden="1">{"TAB1",#N/A,TRUE,"GENERAL";"TAB2",#N/A,TRUE,"GENERAL";"TAB3",#N/A,TRUE,"GENERAL";"TAB4",#N/A,TRUE,"GENERAL";"TAB5",#N/A,TRUE,"GENERAL"}</definedName>
    <definedName name="dfgypuj" localSheetId="8" hidden="1">{"TAB1",#N/A,TRUE,"GENERAL";"TAB2",#N/A,TRUE,"GENERAL";"TAB3",#N/A,TRUE,"GENERAL";"TAB4",#N/A,TRUE,"GENERAL";"TAB5",#N/A,TRUE,"GENERAL"}</definedName>
    <definedName name="dfgypuj" hidden="1">{"TAB1",#N/A,TRUE,"GENERAL";"TAB2",#N/A,TRUE,"GENERAL";"TAB3",#N/A,TRUE,"GENERAL";"TAB4",#N/A,TRUE,"GENERAL";"TAB5",#N/A,TRUE,"GENERAL"}</definedName>
    <definedName name="dfh" localSheetId="8" hidden="1">{"TAB1",#N/A,TRUE,"GENERAL";"TAB2",#N/A,TRUE,"GENERAL";"TAB3",#N/A,TRUE,"GENERAL";"TAB4",#N/A,TRUE,"GENERAL";"TAB5",#N/A,TRUE,"GENERAL"}</definedName>
    <definedName name="dfh" hidden="1">{"TAB1",#N/A,TRUE,"GENERAL";"TAB2",#N/A,TRUE,"GENERAL";"TAB3",#N/A,TRUE,"GENERAL";"TAB4",#N/A,TRUE,"GENERAL";"TAB5",#N/A,TRUE,"GENERAL"}</definedName>
    <definedName name="dfhdr" localSheetId="8" hidden="1">{"via1",#N/A,TRUE,"general";"via2",#N/A,TRUE,"general";"via3",#N/A,TRUE,"general"}</definedName>
    <definedName name="dfhdr" hidden="1">{"via1",#N/A,TRUE,"general";"via2",#N/A,TRUE,"general";"via3",#N/A,TRUE,"general"}</definedName>
    <definedName name="dfhgh" localSheetId="8" hidden="1">{"via1",#N/A,TRUE,"general";"via2",#N/A,TRUE,"general";"via3",#N/A,TRUE,"general"}</definedName>
    <definedName name="dfhgh" hidden="1">{"via1",#N/A,TRUE,"general";"via2",#N/A,TRUE,"general";"via3",#N/A,TRUE,"general"}</definedName>
    <definedName name="dfj" localSheetId="8" hidden="1">{"via1",#N/A,TRUE,"general";"via2",#N/A,TRUE,"general";"via3",#N/A,TRUE,"general"}</definedName>
    <definedName name="dfj" hidden="1">{"via1",#N/A,TRUE,"general";"via2",#N/A,TRUE,"general";"via3",#N/A,TRUE,"general"}</definedName>
    <definedName name="DFRFRF" localSheetId="8" hidden="1">{"via1",#N/A,TRUE,"general";"via2",#N/A,TRUE,"general";"via3",#N/A,TRUE,"general"}</definedName>
    <definedName name="DFRFRF" hidden="1">{"via1",#N/A,TRUE,"general";"via2",#N/A,TRUE,"general";"via3",#N/A,TRUE,"general"}</definedName>
    <definedName name="DFVUI" localSheetId="8" hidden="1">{"via1",#N/A,TRUE,"general";"via2",#N/A,TRUE,"general";"via3",#N/A,TRUE,"general"}</definedName>
    <definedName name="DFVUI" hidden="1">{"via1",#N/A,TRUE,"general";"via2",#N/A,TRUE,"general";"via3",#N/A,TRUE,"general"}</definedName>
    <definedName name="dg" localSheetId="8" hidden="1">{"via1",#N/A,TRUE,"general";"via2",#N/A,TRUE,"general";"via3",#N/A,TRUE,"general"}</definedName>
    <definedName name="dg" hidden="1">{"via1",#N/A,TRUE,"general";"via2",#N/A,TRUE,"general";"via3",#N/A,TRUE,"general"}</definedName>
    <definedName name="dgdgr" localSheetId="8" hidden="1">{"via1",#N/A,TRUE,"general";"via2",#N/A,TRUE,"general";"via3",#N/A,TRUE,"general"}</definedName>
    <definedName name="dgdgr" hidden="1">{"via1",#N/A,TRUE,"general";"via2",#N/A,TRUE,"general";"via3",#N/A,TRUE,"general"}</definedName>
    <definedName name="dgfd" localSheetId="8" hidden="1">{"TAB1",#N/A,TRUE,"GENERAL";"TAB2",#N/A,TRUE,"GENERAL";"TAB3",#N/A,TRUE,"GENERAL";"TAB4",#N/A,TRUE,"GENERAL";"TAB5",#N/A,TRUE,"GENERAL"}</definedName>
    <definedName name="dgfd" hidden="1">{"TAB1",#N/A,TRUE,"GENERAL";"TAB2",#N/A,TRUE,"GENERAL";"TAB3",#N/A,TRUE,"GENERAL";"TAB4",#N/A,TRUE,"GENERAL";"TAB5",#N/A,TRUE,"GENERAL"}</definedName>
    <definedName name="DGFDFVSDF" localSheetId="8" hidden="1">{"via1",#N/A,TRUE,"general";"via2",#N/A,TRUE,"general";"via3",#N/A,TRUE,"general"}</definedName>
    <definedName name="DGFDFVSDF" hidden="1">{"via1",#N/A,TRUE,"general";"via2",#N/A,TRUE,"general";"via3",#N/A,TRUE,"general"}</definedName>
    <definedName name="dgfdg" localSheetId="8" hidden="1">{"via1",#N/A,TRUE,"general";"via2",#N/A,TRUE,"general";"via3",#N/A,TRUE,"general"}</definedName>
    <definedName name="dgfdg" hidden="1">{"via1",#N/A,TRUE,"general";"via2",#N/A,TRUE,"general";"via3",#N/A,TRUE,"general"}</definedName>
    <definedName name="DGFG" localSheetId="8" hidden="1">{"via1",#N/A,TRUE,"general";"via2",#N/A,TRUE,"general";"via3",#N/A,TRUE,"general"}</definedName>
    <definedName name="DGFG" hidden="1">{"via1",#N/A,TRUE,"general";"via2",#N/A,TRUE,"general";"via3",#N/A,TRUE,"general"}</definedName>
    <definedName name="dgfsado" localSheetId="8" hidden="1">{"TAB1",#N/A,TRUE,"GENERAL";"TAB2",#N/A,TRUE,"GENERAL";"TAB3",#N/A,TRUE,"GENERAL";"TAB4",#N/A,TRUE,"GENERAL";"TAB5",#N/A,TRUE,"GENERAL"}</definedName>
    <definedName name="dgfsado" hidden="1">{"TAB1",#N/A,TRUE,"GENERAL";"TAB2",#N/A,TRUE,"GENERAL";"TAB3",#N/A,TRUE,"GENERAL";"TAB4",#N/A,TRUE,"GENERAL";"TAB5",#N/A,TRUE,"GENERAL"}</definedName>
    <definedName name="dgrdeb" localSheetId="8" hidden="1">{"TAB1",#N/A,TRUE,"GENERAL";"TAB2",#N/A,TRUE,"GENERAL";"TAB3",#N/A,TRUE,"GENERAL";"TAB4",#N/A,TRUE,"GENERAL";"TAB5",#N/A,TRUE,"GENERAL"}</definedName>
    <definedName name="dgrdeb" hidden="1">{"TAB1",#N/A,TRUE,"GENERAL";"TAB2",#N/A,TRUE,"GENERAL";"TAB3",#N/A,TRUE,"GENERAL";"TAB4",#N/A,TRUE,"GENERAL";"TAB5",#N/A,TRUE,"GENERAL"}</definedName>
    <definedName name="dgreg" localSheetId="8" hidden="1">{"via1",#N/A,TRUE,"general";"via2",#N/A,TRUE,"general";"via3",#N/A,TRUE,"general"}</definedName>
    <definedName name="dgreg" hidden="1">{"via1",#N/A,TRUE,"general";"via2",#N/A,TRUE,"general";"via3",#N/A,TRUE,"general"}</definedName>
    <definedName name="DH" localSheetId="8" hidden="1">{"via1",#N/A,TRUE,"general";"via2",#N/A,TRUE,"general";"via3",#N/A,TRUE,"general"}</definedName>
    <definedName name="DH" hidden="1">{"via1",#N/A,TRUE,"general";"via2",#N/A,TRUE,"general";"via3",#N/A,TRUE,"general"}</definedName>
    <definedName name="dhdth" localSheetId="8" hidden="1">{"TAB1",#N/A,TRUE,"GENERAL";"TAB2",#N/A,TRUE,"GENERAL";"TAB3",#N/A,TRUE,"GENERAL";"TAB4",#N/A,TRUE,"GENERAL";"TAB5",#N/A,TRUE,"GENERAL"}</definedName>
    <definedName name="dhdth" hidden="1">{"TAB1",#N/A,TRUE,"GENERAL";"TAB2",#N/A,TRUE,"GENERAL";"TAB3",#N/A,TRUE,"GENERAL";"TAB4",#N/A,TRUE,"GENERAL";"TAB5",#N/A,TRUE,"GENERAL"}</definedName>
    <definedName name="dhgh" localSheetId="8" hidden="1">{"via1",#N/A,TRUE,"general";"via2",#N/A,TRUE,"general";"via3",#N/A,TRUE,"general"}</definedName>
    <definedName name="dhgh" hidden="1">{"via1",#N/A,TRUE,"general";"via2",#N/A,TRUE,"general";"via3",#N/A,TRUE,"general"}</definedName>
    <definedName name="djdytj" localSheetId="8" hidden="1">{"TAB1",#N/A,TRUE,"GENERAL";"TAB2",#N/A,TRUE,"GENERAL";"TAB3",#N/A,TRUE,"GENERAL";"TAB4",#N/A,TRUE,"GENERAL";"TAB5",#N/A,TRUE,"GENERAL"}</definedName>
    <definedName name="djdytj" hidden="1">{"TAB1",#N/A,TRUE,"GENERAL";"TAB2",#N/A,TRUE,"GENERAL";"TAB3",#N/A,TRUE,"GENERAL";"TAB4",#N/A,TRUE,"GENERAL";"TAB5",#N/A,TRUE,"GENERAL"}</definedName>
    <definedName name="dry" localSheetId="8" hidden="1">{"via1",#N/A,TRUE,"general";"via2",#N/A,TRUE,"general";"via3",#N/A,TRUE,"general"}</definedName>
    <definedName name="dry" hidden="1">{"via1",#N/A,TRUE,"general";"via2",#N/A,TRUE,"general";"via3",#N/A,TRUE,"general"}</definedName>
    <definedName name="DSAD" localSheetId="8" hidden="1">{"via1",#N/A,TRUE,"general";"via2",#N/A,TRUE,"general";"via3",#N/A,TRUE,"general"}</definedName>
    <definedName name="DSAD" hidden="1">{"via1",#N/A,TRUE,"general";"via2",#N/A,TRUE,"general";"via3",#N/A,TRUE,"general"}</definedName>
    <definedName name="dsadfp" localSheetId="8" hidden="1">{"TAB1",#N/A,TRUE,"GENERAL";"TAB2",#N/A,TRUE,"GENERAL";"TAB3",#N/A,TRUE,"GENERAL";"TAB4",#N/A,TRUE,"GENERAL";"TAB5",#N/A,TRUE,"GENERAL"}</definedName>
    <definedName name="dsadfp" hidden="1">{"TAB1",#N/A,TRUE,"GENERAL";"TAB2",#N/A,TRUE,"GENERAL";"TAB3",#N/A,TRUE,"GENERAL";"TAB4",#N/A,TRUE,"GENERAL";"TAB5",#N/A,TRUE,"GENERAL"}</definedName>
    <definedName name="DSD" localSheetId="8" hidden="1">{"via1",#N/A,TRUE,"general";"via2",#N/A,TRUE,"general";"via3",#N/A,TRUE,"general"}</definedName>
    <definedName name="DSD" hidden="1">{"via1",#N/A,TRUE,"general";"via2",#N/A,TRUE,"general";"via3",#N/A,TRUE,"general"}</definedName>
    <definedName name="dsdads4" localSheetId="8" hidden="1">{"TAB1",#N/A,TRUE,"GENERAL";"TAB2",#N/A,TRUE,"GENERAL";"TAB3",#N/A,TRUE,"GENERAL";"TAB4",#N/A,TRUE,"GENERAL";"TAB5",#N/A,TRUE,"GENERAL"}</definedName>
    <definedName name="dsdads4" hidden="1">{"TAB1",#N/A,TRUE,"GENERAL";"TAB2",#N/A,TRUE,"GENERAL";"TAB3",#N/A,TRUE,"GENERAL";"TAB4",#N/A,TRUE,"GENERAL";"TAB5",#N/A,TRUE,"GENERAL"}</definedName>
    <definedName name="DSF" localSheetId="8" hidden="1">{"via1",#N/A,TRUE,"general";"via2",#N/A,TRUE,"general";"via3",#N/A,TRUE,"general"}</definedName>
    <definedName name="DSF" hidden="1">{"via1",#N/A,TRUE,"general";"via2",#N/A,TRUE,"general";"via3",#N/A,TRUE,"general"}</definedName>
    <definedName name="DSFCVTY" localSheetId="8" hidden="1">{"TAB1",#N/A,TRUE,"GENERAL";"TAB2",#N/A,TRUE,"GENERAL";"TAB3",#N/A,TRUE,"GENERAL";"TAB4",#N/A,TRUE,"GENERAL";"TAB5",#N/A,TRUE,"GENERAL"}</definedName>
    <definedName name="DSFCVTY" hidden="1">{"TAB1",#N/A,TRUE,"GENERAL";"TAB2",#N/A,TRUE,"GENERAL";"TAB3",#N/A,TRUE,"GENERAL";"TAB4",#N/A,TRUE,"GENERAL";"TAB5",#N/A,TRUE,"GENERAL"}</definedName>
    <definedName name="dsfg" localSheetId="8" hidden="1">{"via1",#N/A,TRUE,"general";"via2",#N/A,TRUE,"general";"via3",#N/A,TRUE,"general"}</definedName>
    <definedName name="dsfg" hidden="1">{"via1",#N/A,TRUE,"general";"via2",#N/A,TRUE,"general";"via3",#N/A,TRUE,"general"}</definedName>
    <definedName name="dsfhgfdh" localSheetId="8" hidden="1">{"TAB1",#N/A,TRUE,"GENERAL";"TAB2",#N/A,TRUE,"GENERAL";"TAB3",#N/A,TRUE,"GENERAL";"TAB4",#N/A,TRUE,"GENERAL";"TAB5",#N/A,TRUE,"GENERAL"}</definedName>
    <definedName name="dsfhgfdh" hidden="1">{"TAB1",#N/A,TRUE,"GENERAL";"TAB2",#N/A,TRUE,"GENERAL";"TAB3",#N/A,TRUE,"GENERAL";"TAB4",#N/A,TRUE,"GENERAL";"TAB5",#N/A,TRUE,"GENERAL"}</definedName>
    <definedName name="dsfsdf" localSheetId="8" hidden="1">{"via1",#N/A,TRUE,"general";"via2",#N/A,TRUE,"general";"via3",#N/A,TRUE,"general"}</definedName>
    <definedName name="dsfsdf" hidden="1">{"via1",#N/A,TRUE,"general";"via2",#N/A,TRUE,"general";"via3",#N/A,TRUE,"general"}</definedName>
    <definedName name="DSFSDFCXV" localSheetId="8" hidden="1">{"TAB1",#N/A,TRUE,"GENERAL";"TAB2",#N/A,TRUE,"GENERAL";"TAB3",#N/A,TRUE,"GENERAL";"TAB4",#N/A,TRUE,"GENERAL";"TAB5",#N/A,TRUE,"GENERAL"}</definedName>
    <definedName name="DSFSDFCXV" hidden="1">{"TAB1",#N/A,TRUE,"GENERAL";"TAB2",#N/A,TRUE,"GENERAL";"TAB3",#N/A,TRUE,"GENERAL";"TAB4",#N/A,TRUE,"GENERAL";"TAB5",#N/A,TRUE,"GENERAL"}</definedName>
    <definedName name="dsfsvm" localSheetId="8" hidden="1">{"TAB1",#N/A,TRUE,"GENERAL";"TAB2",#N/A,TRUE,"GENERAL";"TAB3",#N/A,TRUE,"GENERAL";"TAB4",#N/A,TRUE,"GENERAL";"TAB5",#N/A,TRUE,"GENERAL"}</definedName>
    <definedName name="dsfsvm" hidden="1">{"TAB1",#N/A,TRUE,"GENERAL";"TAB2",#N/A,TRUE,"GENERAL";"TAB3",#N/A,TRUE,"GENERAL";"TAB4",#N/A,TRUE,"GENERAL";"TAB5",#N/A,TRUE,"GENERAL"}</definedName>
    <definedName name="dsftbv" localSheetId="8" hidden="1">{"via1",#N/A,TRUE,"general";"via2",#N/A,TRUE,"general";"via3",#N/A,TRUE,"general"}</definedName>
    <definedName name="dsftbv" hidden="1">{"via1",#N/A,TRUE,"general";"via2",#N/A,TRUE,"general";"via3",#N/A,TRUE,"general"}</definedName>
    <definedName name="dtrhj" localSheetId="8" hidden="1">{"via1",#N/A,TRUE,"general";"via2",#N/A,TRUE,"general";"via3",#N/A,TRUE,"general"}</definedName>
    <definedName name="dtrhj" hidden="1">{"via1",#N/A,TRUE,"general";"via2",#N/A,TRUE,"general";"via3",#N/A,TRUE,"general"}</definedName>
    <definedName name="dxfgg" localSheetId="8" hidden="1">{"via1",#N/A,TRUE,"general";"via2",#N/A,TRUE,"general";"via3",#N/A,TRUE,"general"}</definedName>
    <definedName name="dxfgg" hidden="1">{"via1",#N/A,TRUE,"general";"via2",#N/A,TRUE,"general";"via3",#N/A,TRUE,"general"}</definedName>
    <definedName name="e3e33" localSheetId="8" hidden="1">{"via1",#N/A,TRUE,"general";"via2",#N/A,TRUE,"general";"via3",#N/A,TRUE,"general"}</definedName>
    <definedName name="e3e33" hidden="1">{"via1",#N/A,TRUE,"general";"via2",#N/A,TRUE,"general";"via3",#N/A,TRUE,"general"}</definedName>
    <definedName name="EDEDWSWQA" localSheetId="8" hidden="1">{"TAB1",#N/A,TRUE,"GENERAL";"TAB2",#N/A,TRUE,"GENERAL";"TAB3",#N/A,TRUE,"GENERAL";"TAB4",#N/A,TRUE,"GENERAL";"TAB5",#N/A,TRUE,"GENERAL"}</definedName>
    <definedName name="EDEDWSWQA" hidden="1">{"TAB1",#N/A,TRUE,"GENERAL";"TAB2",#N/A,TRUE,"GENERAL";"TAB3",#N/A,TRUE,"GENERAL";"TAB4",#N/A,TRUE,"GENERAL";"TAB5",#N/A,TRUE,"GENERAL"}</definedName>
    <definedName name="edgfhmn" localSheetId="8" hidden="1">{"via1",#N/A,TRUE,"general";"via2",#N/A,TRUE,"general";"via3",#N/A,TRUE,"general"}</definedName>
    <definedName name="edgfhmn" hidden="1">{"via1",#N/A,TRUE,"general";"via2",#N/A,TRUE,"general";"via3",#N/A,TRUE,"general"}</definedName>
    <definedName name="eeedfr" localSheetId="8" hidden="1">{"TAB1",#N/A,TRUE,"GENERAL";"TAB2",#N/A,TRUE,"GENERAL";"TAB3",#N/A,TRUE,"GENERAL";"TAB4",#N/A,TRUE,"GENERAL";"TAB5",#N/A,TRUE,"GENERAL"}</definedName>
    <definedName name="eeedfr" hidden="1">{"TAB1",#N/A,TRUE,"GENERAL";"TAB2",#N/A,TRUE,"GENERAL";"TAB3",#N/A,TRUE,"GENERAL";"TAB4",#N/A,TRUE,"GENERAL";"TAB5",#N/A,TRUE,"GENERAL"}</definedName>
    <definedName name="eeeeer" localSheetId="8" hidden="1">{"TAB1",#N/A,TRUE,"GENERAL";"TAB2",#N/A,TRUE,"GENERAL";"TAB3",#N/A,TRUE,"GENERAL";"TAB4",#N/A,TRUE,"GENERAL";"TAB5",#N/A,TRUE,"GENERAL"}</definedName>
    <definedName name="eeeeer" hidden="1">{"TAB1",#N/A,TRUE,"GENERAL";"TAB2",#N/A,TRUE,"GENERAL";"TAB3",#N/A,TRUE,"GENERAL";"TAB4",#N/A,TRUE,"GENERAL";"TAB5",#N/A,TRUE,"GENERAL"}</definedName>
    <definedName name="eeerfd" localSheetId="8" hidden="1">{"via1",#N/A,TRUE,"general";"via2",#N/A,TRUE,"general";"via3",#N/A,TRUE,"general"}</definedName>
    <definedName name="eeerfd" hidden="1">{"via1",#N/A,TRUE,"general";"via2",#N/A,TRUE,"general";"via3",#N/A,TRUE,"general"}</definedName>
    <definedName name="efef" localSheetId="8" hidden="1">{"TAB1",#N/A,TRUE,"GENERAL";"TAB2",#N/A,TRUE,"GENERAL";"TAB3",#N/A,TRUE,"GENERAL";"TAB4",#N/A,TRUE,"GENERAL";"TAB5",#N/A,TRUE,"GENERAL"}</definedName>
    <definedName name="efef" hidden="1">{"TAB1",#N/A,TRUE,"GENERAL";"TAB2",#N/A,TRUE,"GENERAL";"TAB3",#N/A,TRUE,"GENERAL";"TAB4",#N/A,TRUE,"GENERAL";"TAB5",#N/A,TRUE,"GENERAL"}</definedName>
    <definedName name="efer" localSheetId="8" hidden="1">{"via1",#N/A,TRUE,"general";"via2",#N/A,TRUE,"general";"via3",#N/A,TRUE,"general"}</definedName>
    <definedName name="efer" hidden="1">{"via1",#N/A,TRUE,"general";"via2",#N/A,TRUE,"general";"via3",#N/A,TRUE,"general"}</definedName>
    <definedName name="egeg" localSheetId="8" hidden="1">{"TAB1",#N/A,TRUE,"GENERAL";"TAB2",#N/A,TRUE,"GENERAL";"TAB3",#N/A,TRUE,"GENERAL";"TAB4",#N/A,TRUE,"GENERAL";"TAB5",#N/A,TRUE,"GENERAL"}</definedName>
    <definedName name="egeg" hidden="1">{"TAB1",#N/A,TRUE,"GENERAL";"TAB2",#N/A,TRUE,"GENERAL";"TAB3",#N/A,TRUE,"GENERAL";"TAB4",#N/A,TRUE,"GENERAL";"TAB5",#N/A,TRUE,"GENERAL"}</definedName>
    <definedName name="egtrgthrt" localSheetId="8" hidden="1">{"TAB1",#N/A,TRUE,"GENERAL";"TAB2",#N/A,TRUE,"GENERAL";"TAB3",#N/A,TRUE,"GENERAL";"TAB4",#N/A,TRUE,"GENERAL";"TAB5",#N/A,TRUE,"GENERAL"}</definedName>
    <definedName name="egtrgthrt" hidden="1">{"TAB1",#N/A,TRUE,"GENERAL";"TAB2",#N/A,TRUE,"GENERAL";"TAB3",#N/A,TRUE,"GENERAL";"TAB4",#N/A,TRUE,"GENERAL";"TAB5",#N/A,TRUE,"GENERAL"}</definedName>
    <definedName name="eqw" localSheetId="8" hidden="1">{"via1",#N/A,TRUE,"general";"via2",#N/A,TRUE,"general";"via3",#N/A,TRUE,"general"}</definedName>
    <definedName name="eqw" hidden="1">{"via1",#N/A,TRUE,"general";"via2",#N/A,TRUE,"general";"via3",#N/A,TRUE,"general"}</definedName>
    <definedName name="erg" localSheetId="8" hidden="1">{"TAB1",#N/A,TRUE,"GENERAL";"TAB2",#N/A,TRUE,"GENERAL";"TAB3",#N/A,TRUE,"GENERAL";"TAB4",#N/A,TRUE,"GENERAL";"TAB5",#N/A,TRUE,"GENERAL"}</definedName>
    <definedName name="erg" hidden="1">{"TAB1",#N/A,TRUE,"GENERAL";"TAB2",#N/A,TRUE,"GENERAL";"TAB3",#N/A,TRUE,"GENERAL";"TAB4",#N/A,TRUE,"GENERAL";"TAB5",#N/A,TRUE,"GENERAL"}</definedName>
    <definedName name="erger" localSheetId="8" hidden="1">{"via1",#N/A,TRUE,"general";"via2",#N/A,TRUE,"general";"via3",#N/A,TRUE,"general"}</definedName>
    <definedName name="erger" hidden="1">{"via1",#N/A,TRUE,"general";"via2",#N/A,TRUE,"general";"via3",#N/A,TRUE,"general"}</definedName>
    <definedName name="ergerg" localSheetId="8" hidden="1">{"via1",#N/A,TRUE,"general";"via2",#N/A,TRUE,"general";"via3",#N/A,TRUE,"general"}</definedName>
    <definedName name="ergerg" hidden="1">{"via1",#N/A,TRUE,"general";"via2",#N/A,TRUE,"general";"via3",#N/A,TRUE,"general"}</definedName>
    <definedName name="ergfegr" localSheetId="8" hidden="1">{"via1",#N/A,TRUE,"general";"via2",#N/A,TRUE,"general";"via3",#N/A,TRUE,"general"}</definedName>
    <definedName name="ergfegr" hidden="1">{"via1",#N/A,TRUE,"general";"via2",#N/A,TRUE,"general";"via3",#N/A,TRUE,"general"}</definedName>
    <definedName name="ergge" localSheetId="8" hidden="1">{"TAB1",#N/A,TRUE,"GENERAL";"TAB2",#N/A,TRUE,"GENERAL";"TAB3",#N/A,TRUE,"GENERAL";"TAB4",#N/A,TRUE,"GENERAL";"TAB5",#N/A,TRUE,"GENERAL"}</definedName>
    <definedName name="ergge" hidden="1">{"TAB1",#N/A,TRUE,"GENERAL";"TAB2",#N/A,TRUE,"GENERAL";"TAB3",#N/A,TRUE,"GENERAL";"TAB4",#N/A,TRUE,"GENERAL";"TAB5",#N/A,TRUE,"GENERAL"}</definedName>
    <definedName name="erggewg" localSheetId="8" hidden="1">{"via1",#N/A,TRUE,"general";"via2",#N/A,TRUE,"general";"via3",#N/A,TRUE,"general"}</definedName>
    <definedName name="erggewg" hidden="1">{"via1",#N/A,TRUE,"general";"via2",#N/A,TRUE,"general";"via3",#N/A,TRUE,"general"}</definedName>
    <definedName name="ergreg" localSheetId="8" hidden="1">{"TAB1",#N/A,TRUE,"GENERAL";"TAB2",#N/A,TRUE,"GENERAL";"TAB3",#N/A,TRUE,"GENERAL";"TAB4",#N/A,TRUE,"GENERAL";"TAB5",#N/A,TRUE,"GENERAL"}</definedName>
    <definedName name="ergreg" hidden="1">{"TAB1",#N/A,TRUE,"GENERAL";"TAB2",#N/A,TRUE,"GENERAL";"TAB3",#N/A,TRUE,"GENERAL";"TAB4",#N/A,TRUE,"GENERAL";"TAB5",#N/A,TRUE,"GENERAL"}</definedName>
    <definedName name="ergregerg" localSheetId="8" hidden="1">{"via1",#N/A,TRUE,"general";"via2",#N/A,TRUE,"general";"via3",#N/A,TRUE,"general"}</definedName>
    <definedName name="ergregerg" hidden="1">{"via1",#N/A,TRUE,"general";"via2",#N/A,TRUE,"general";"via3",#N/A,TRUE,"general"}</definedName>
    <definedName name="ergrg" localSheetId="8" hidden="1">{"TAB1",#N/A,TRUE,"GENERAL";"TAB2",#N/A,TRUE,"GENERAL";"TAB3",#N/A,TRUE,"GENERAL";"TAB4",#N/A,TRUE,"GENERAL";"TAB5",#N/A,TRUE,"GENERAL"}</definedName>
    <definedName name="ergrg" hidden="1">{"TAB1",#N/A,TRUE,"GENERAL";"TAB2",#N/A,TRUE,"GENERAL";"TAB3",#N/A,TRUE,"GENERAL";"TAB4",#N/A,TRUE,"GENERAL";"TAB5",#N/A,TRUE,"GENERAL"}</definedName>
    <definedName name="ergweg" localSheetId="8" hidden="1">{"TAB1",#N/A,TRUE,"GENERAL";"TAB2",#N/A,TRUE,"GENERAL";"TAB3",#N/A,TRUE,"GENERAL";"TAB4",#N/A,TRUE,"GENERAL";"TAB5",#N/A,TRUE,"GENERAL"}</definedName>
    <definedName name="ergweg" hidden="1">{"TAB1",#N/A,TRUE,"GENERAL";"TAB2",#N/A,TRUE,"GENERAL";"TAB3",#N/A,TRUE,"GENERAL";"TAB4",#N/A,TRUE,"GENERAL";"TAB5",#N/A,TRUE,"GENERAL"}</definedName>
    <definedName name="ergwreg" localSheetId="8" hidden="1">{"via1",#N/A,TRUE,"general";"via2",#N/A,TRUE,"general";"via3",#N/A,TRUE,"general"}</definedName>
    <definedName name="ergwreg" hidden="1">{"via1",#N/A,TRUE,"general";"via2",#N/A,TRUE,"general";"via3",#N/A,TRUE,"general"}</definedName>
    <definedName name="erheyh" localSheetId="8" hidden="1">{"TAB1",#N/A,TRUE,"GENERAL";"TAB2",#N/A,TRUE,"GENERAL";"TAB3",#N/A,TRUE,"GENERAL";"TAB4",#N/A,TRUE,"GENERAL";"TAB5",#N/A,TRUE,"GENERAL"}</definedName>
    <definedName name="erheyh" hidden="1">{"TAB1",#N/A,TRUE,"GENERAL";"TAB2",#N/A,TRUE,"GENERAL";"TAB3",#N/A,TRUE,"GENERAL";"TAB4",#N/A,TRUE,"GENERAL";"TAB5",#N/A,TRUE,"GENERAL"}</definedName>
    <definedName name="err" localSheetId="8" hidden="1">{"TAB1",#N/A,TRUE,"GENERAL";"TAB2",#N/A,TRUE,"GENERAL";"TAB3",#N/A,TRUE,"GENERAL";"TAB4",#N/A,TRUE,"GENERAL";"TAB5",#N/A,TRUE,"GENERAL"}</definedName>
    <definedName name="err" hidden="1">{"TAB1",#N/A,TRUE,"GENERAL";"TAB2",#N/A,TRUE,"GENERAL";"TAB3",#N/A,TRUE,"GENERAL";"TAB4",#N/A,TRUE,"GENERAL";"TAB5",#N/A,TRUE,"GENERAL"}</definedName>
    <definedName name="ert" localSheetId="8" hidden="1">{"via1",#N/A,TRUE,"general";"via2",#N/A,TRUE,"general";"via3",#N/A,TRUE,"general"}</definedName>
    <definedName name="ert" hidden="1">{"via1",#N/A,TRUE,"general";"via2",#N/A,TRUE,"general";"via3",#N/A,TRUE,"general"}</definedName>
    <definedName name="erte" localSheetId="8" hidden="1">{"via1",#N/A,TRUE,"general";"via2",#N/A,TRUE,"general";"via3",#N/A,TRUE,"general"}</definedName>
    <definedName name="erte" hidden="1">{"via1",#N/A,TRUE,"general";"via2",#N/A,TRUE,"general";"via3",#N/A,TRUE,"general"}</definedName>
    <definedName name="erter" localSheetId="8" hidden="1">{"TAB1",#N/A,TRUE,"GENERAL";"TAB2",#N/A,TRUE,"GENERAL";"TAB3",#N/A,TRUE,"GENERAL";"TAB4",#N/A,TRUE,"GENERAL";"TAB5",#N/A,TRUE,"GENERAL"}</definedName>
    <definedName name="erter" hidden="1">{"TAB1",#N/A,TRUE,"GENERAL";"TAB2",#N/A,TRUE,"GENERAL";"TAB3",#N/A,TRUE,"GENERAL";"TAB4",#N/A,TRUE,"GENERAL";"TAB5",#N/A,TRUE,"GENERAL"}</definedName>
    <definedName name="ertert" localSheetId="8" hidden="1">{"via1",#N/A,TRUE,"general";"via2",#N/A,TRUE,"general";"via3",#N/A,TRUE,"general"}</definedName>
    <definedName name="ertert" hidden="1">{"via1",#N/A,TRUE,"general";"via2",#N/A,TRUE,"general";"via3",#N/A,TRUE,"general"}</definedName>
    <definedName name="ertgyhik" localSheetId="8" hidden="1">{"TAB1",#N/A,TRUE,"GENERAL";"TAB2",#N/A,TRUE,"GENERAL";"TAB3",#N/A,TRUE,"GENERAL";"TAB4",#N/A,TRUE,"GENERAL";"TAB5",#N/A,TRUE,"GENERAL"}</definedName>
    <definedName name="ertgyhik" hidden="1">{"TAB1",#N/A,TRUE,"GENERAL";"TAB2",#N/A,TRUE,"GENERAL";"TAB3",#N/A,TRUE,"GENERAL";"TAB4",#N/A,TRUE,"GENERAL";"TAB5",#N/A,TRUE,"GENERAL"}</definedName>
    <definedName name="ertreb" localSheetId="8" hidden="1">{"via1",#N/A,TRUE,"general";"via2",#N/A,TRUE,"general";"via3",#N/A,TRUE,"general"}</definedName>
    <definedName name="ertreb" hidden="1">{"via1",#N/A,TRUE,"general";"via2",#N/A,TRUE,"general";"via3",#N/A,TRUE,"general"}</definedName>
    <definedName name="ertret" localSheetId="8" hidden="1">{"TAB1",#N/A,TRUE,"GENERAL";"TAB2",#N/A,TRUE,"GENERAL";"TAB3",#N/A,TRUE,"GENERAL";"TAB4",#N/A,TRUE,"GENERAL";"TAB5",#N/A,TRUE,"GENERAL"}</definedName>
    <definedName name="ertret" hidden="1">{"TAB1",#N/A,TRUE,"GENERAL";"TAB2",#N/A,TRUE,"GENERAL";"TAB3",#N/A,TRUE,"GENERAL";"TAB4",#N/A,TRUE,"GENERAL";"TAB5",#N/A,TRUE,"GENERAL"}</definedName>
    <definedName name="erttret" localSheetId="8" hidden="1">{"via1",#N/A,TRUE,"general";"via2",#N/A,TRUE,"general";"via3",#N/A,TRUE,"general"}</definedName>
    <definedName name="erttret" hidden="1">{"via1",#N/A,TRUE,"general";"via2",#N/A,TRUE,"general";"via3",#N/A,TRUE,"general"}</definedName>
    <definedName name="ertuiy" localSheetId="8" hidden="1">{"via1",#N/A,TRUE,"general";"via2",#N/A,TRUE,"general";"via3",#N/A,TRUE,"general"}</definedName>
    <definedName name="ertuiy" hidden="1">{"via1",#N/A,TRUE,"general";"via2",#N/A,TRUE,"general";"via3",#N/A,TRUE,"general"}</definedName>
    <definedName name="ertwert" localSheetId="8" hidden="1">{"TAB1",#N/A,TRUE,"GENERAL";"TAB2",#N/A,TRUE,"GENERAL";"TAB3",#N/A,TRUE,"GENERAL";"TAB4",#N/A,TRUE,"GENERAL";"TAB5",#N/A,TRUE,"GENERAL"}</definedName>
    <definedName name="ertwert" hidden="1">{"TAB1",#N/A,TRUE,"GENERAL";"TAB2",#N/A,TRUE,"GENERAL";"TAB3",#N/A,TRUE,"GENERAL";"TAB4",#N/A,TRUE,"GENERAL";"TAB5",#N/A,TRUE,"GENERAL"}</definedName>
    <definedName name="eru" localSheetId="8" hidden="1">{"TAB1",#N/A,TRUE,"GENERAL";"TAB2",#N/A,TRUE,"GENERAL";"TAB3",#N/A,TRUE,"GENERAL";"TAB4",#N/A,TRUE,"GENERAL";"TAB5",#N/A,TRUE,"GENERAL"}</definedName>
    <definedName name="eru" hidden="1">{"TAB1",#N/A,TRUE,"GENERAL";"TAB2",#N/A,TRUE,"GENERAL";"TAB3",#N/A,TRUE,"GENERAL";"TAB4",#N/A,TRUE,"GENERAL";"TAB5",#N/A,TRUE,"GENERAL"}</definedName>
    <definedName name="ERV" localSheetId="8" hidden="1">{"via1",#N/A,TRUE,"general";"via2",#N/A,TRUE,"general";"via3",#N/A,TRUE,"general"}</definedName>
    <definedName name="ERV" hidden="1">{"via1",#N/A,TRUE,"general";"via2",#N/A,TRUE,"general";"via3",#N/A,TRUE,"general"}</definedName>
    <definedName name="erware" localSheetId="8" hidden="1">{"via1",#N/A,TRUE,"general";"via2",#N/A,TRUE,"general";"via3",#N/A,TRUE,"general"}</definedName>
    <definedName name="erware" hidden="1">{"via1",#N/A,TRUE,"general";"via2",#N/A,TRUE,"general";"via3",#N/A,TRUE,"general"}</definedName>
    <definedName name="ERWER" localSheetId="8" hidden="1">{"via1",#N/A,TRUE,"general";"via2",#N/A,TRUE,"general";"via3",#N/A,TRUE,"general"}</definedName>
    <definedName name="ERWER" hidden="1">{"via1",#N/A,TRUE,"general";"via2",#N/A,TRUE,"general";"via3",#N/A,TRUE,"general"}</definedName>
    <definedName name="erwertd" localSheetId="8" hidden="1">{"TAB1",#N/A,TRUE,"GENERAL";"TAB2",#N/A,TRUE,"GENERAL";"TAB3",#N/A,TRUE,"GENERAL";"TAB4",#N/A,TRUE,"GENERAL";"TAB5",#N/A,TRUE,"GENERAL"}</definedName>
    <definedName name="erwertd" hidden="1">{"TAB1",#N/A,TRUE,"GENERAL";"TAB2",#N/A,TRUE,"GENERAL";"TAB3",#N/A,TRUE,"GENERAL";"TAB4",#N/A,TRUE,"GENERAL";"TAB5",#N/A,TRUE,"GENERAL"}</definedName>
    <definedName name="erwr" localSheetId="8" hidden="1">{"TAB1",#N/A,TRUE,"GENERAL";"TAB2",#N/A,TRUE,"GENERAL";"TAB3",#N/A,TRUE,"GENERAL";"TAB4",#N/A,TRUE,"GENERAL";"TAB5",#N/A,TRUE,"GENERAL"}</definedName>
    <definedName name="erwr" hidden="1">{"TAB1",#N/A,TRUE,"GENERAL";"TAB2",#N/A,TRUE,"GENERAL";"TAB3",#N/A,TRUE,"GENERAL";"TAB4",#N/A,TRUE,"GENERAL";"TAB5",#N/A,TRUE,"GENERAL"}</definedName>
    <definedName name="ERWRL" localSheetId="8" hidden="1">{"via1",#N/A,TRUE,"general";"via2",#N/A,TRUE,"general";"via3",#N/A,TRUE,"general"}</definedName>
    <definedName name="ERWRL" hidden="1">{"via1",#N/A,TRUE,"general";"via2",#N/A,TRUE,"general";"via3",#N/A,TRUE,"general"}</definedName>
    <definedName name="ery" localSheetId="8" hidden="1">{"via1",#N/A,TRUE,"general";"via2",#N/A,TRUE,"general";"via3",#N/A,TRUE,"general"}</definedName>
    <definedName name="ery" hidden="1">{"via1",#N/A,TRUE,"general";"via2",#N/A,TRUE,"general";"via3",#N/A,TRUE,"general"}</definedName>
    <definedName name="eryhd" localSheetId="8" hidden="1">{"via1",#N/A,TRUE,"general";"via2",#N/A,TRUE,"general";"via3",#N/A,TRUE,"general"}</definedName>
    <definedName name="eryhd" hidden="1">{"via1",#N/A,TRUE,"general";"via2",#N/A,TRUE,"general";"via3",#N/A,TRUE,"general"}</definedName>
    <definedName name="eryhdf" localSheetId="8" hidden="1">{"TAB1",#N/A,TRUE,"GENERAL";"TAB2",#N/A,TRUE,"GENERAL";"TAB3",#N/A,TRUE,"GENERAL";"TAB4",#N/A,TRUE,"GENERAL";"TAB5",#N/A,TRUE,"GENERAL"}</definedName>
    <definedName name="eryhdf" hidden="1">{"TAB1",#N/A,TRUE,"GENERAL";"TAB2",#N/A,TRUE,"GENERAL";"TAB3",#N/A,TRUE,"GENERAL";"TAB4",#N/A,TRUE,"GENERAL";"TAB5",#N/A,TRUE,"GENERAL"}</definedName>
    <definedName name="eryhk" localSheetId="8" hidden="1">{"TAB1",#N/A,TRUE,"GENERAL";"TAB2",#N/A,TRUE,"GENERAL";"TAB3",#N/A,TRUE,"GENERAL";"TAB4",#N/A,TRUE,"GENERAL";"TAB5",#N/A,TRUE,"GENERAL"}</definedName>
    <definedName name="eryhk" hidden="1">{"TAB1",#N/A,TRUE,"GENERAL";"TAB2",#N/A,TRUE,"GENERAL";"TAB3",#N/A,TRUE,"GENERAL";"TAB4",#N/A,TRUE,"GENERAL";"TAB5",#N/A,TRUE,"GENERAL"}</definedName>
    <definedName name="eryhrf" localSheetId="8" hidden="1">{"TAB1",#N/A,TRUE,"GENERAL";"TAB2",#N/A,TRUE,"GENERAL";"TAB3",#N/A,TRUE,"GENERAL";"TAB4",#N/A,TRUE,"GENERAL";"TAB5",#N/A,TRUE,"GENERAL"}</definedName>
    <definedName name="eryhrf" hidden="1">{"TAB1",#N/A,TRUE,"GENERAL";"TAB2",#N/A,TRUE,"GENERAL";"TAB3",#N/A,TRUE,"GENERAL";"TAB4",#N/A,TRUE,"GENERAL";"TAB5",#N/A,TRUE,"GENERAL"}</definedName>
    <definedName name="eryre" localSheetId="8" hidden="1">{"TAB1",#N/A,TRUE,"GENERAL";"TAB2",#N/A,TRUE,"GENERAL";"TAB3",#N/A,TRUE,"GENERAL";"TAB4",#N/A,TRUE,"GENERAL";"TAB5",#N/A,TRUE,"GENERAL"}</definedName>
    <definedName name="eryre" hidden="1">{"TAB1",#N/A,TRUE,"GENERAL";"TAB2",#N/A,TRUE,"GENERAL";"TAB3",#N/A,TRUE,"GENERAL";"TAB4",#N/A,TRUE,"GENERAL";"TAB5",#N/A,TRUE,"GENERAL"}</definedName>
    <definedName name="erytd" localSheetId="8" hidden="1">{"via1",#N/A,TRUE,"general";"via2",#N/A,TRUE,"general";"via3",#N/A,TRUE,"general"}</definedName>
    <definedName name="erytd" hidden="1">{"via1",#N/A,TRUE,"general";"via2",#N/A,TRUE,"general";"via3",#N/A,TRUE,"general"}</definedName>
    <definedName name="eryty" localSheetId="8" hidden="1">{"via1",#N/A,TRUE,"general";"via2",#N/A,TRUE,"general";"via3",#N/A,TRUE,"general"}</definedName>
    <definedName name="eryty" hidden="1">{"via1",#N/A,TRUE,"general";"via2",#N/A,TRUE,"general";"via3",#N/A,TRUE,"general"}</definedName>
    <definedName name="eryy" localSheetId="8" hidden="1">{"via1",#N/A,TRUE,"general";"via2",#N/A,TRUE,"general";"via3",#N/A,TRUE,"general"}</definedName>
    <definedName name="eryy" hidden="1">{"via1",#N/A,TRUE,"general";"via2",#N/A,TRUE,"general";"via3",#N/A,TRUE,"general"}</definedName>
    <definedName name="etertgg" localSheetId="8" hidden="1">{"via1",#N/A,TRUE,"general";"via2",#N/A,TRUE,"general";"via3",#N/A,TRUE,"general"}</definedName>
    <definedName name="etertgg" hidden="1">{"via1",#N/A,TRUE,"general";"via2",#N/A,TRUE,"general";"via3",#N/A,TRUE,"general"}</definedName>
    <definedName name="etewt" localSheetId="8" hidden="1">{"TAB1",#N/A,TRUE,"GENERAL";"TAB2",#N/A,TRUE,"GENERAL";"TAB3",#N/A,TRUE,"GENERAL";"TAB4",#N/A,TRUE,"GENERAL";"TAB5",#N/A,TRUE,"GENERAL"}</definedName>
    <definedName name="etewt" hidden="1">{"TAB1",#N/A,TRUE,"GENERAL";"TAB2",#N/A,TRUE,"GENERAL";"TAB3",#N/A,TRUE,"GENERAL";"TAB4",#N/A,TRUE,"GENERAL";"TAB5",#N/A,TRUE,"GENERAL"}</definedName>
    <definedName name="etu" localSheetId="8" hidden="1">{"via1",#N/A,TRUE,"general";"via2",#N/A,TRUE,"general";"via3",#N/A,TRUE,"general"}</definedName>
    <definedName name="etu" hidden="1">{"via1",#N/A,TRUE,"general";"via2",#N/A,TRUE,"general";"via3",#N/A,TRUE,"general"}</definedName>
    <definedName name="etueh" localSheetId="8" hidden="1">{"via1",#N/A,TRUE,"general";"via2",#N/A,TRUE,"general";"via3",#N/A,TRUE,"general"}</definedName>
    <definedName name="etueh" hidden="1">{"via1",#N/A,TRUE,"general";"via2",#N/A,TRUE,"general";"via3",#N/A,TRUE,"general"}</definedName>
    <definedName name="etyty" localSheetId="8" hidden="1">{"via1",#N/A,TRUE,"general";"via2",#N/A,TRUE,"general";"via3",#N/A,TRUE,"general"}</definedName>
    <definedName name="etyty" hidden="1">{"via1",#N/A,TRUE,"general";"via2",#N/A,TRUE,"general";"via3",#N/A,TRUE,"general"}</definedName>
    <definedName name="etyu" localSheetId="8" hidden="1">{"TAB1",#N/A,TRUE,"GENERAL";"TAB2",#N/A,TRUE,"GENERAL";"TAB3",#N/A,TRUE,"GENERAL";"TAB4",#N/A,TRUE,"GENERAL";"TAB5",#N/A,TRUE,"GENERAL"}</definedName>
    <definedName name="etyu" hidden="1">{"TAB1",#N/A,TRUE,"GENERAL";"TAB2",#N/A,TRUE,"GENERAL";"TAB3",#N/A,TRUE,"GENERAL";"TAB4",#N/A,TRUE,"GENERAL";"TAB5",#N/A,TRUE,"GENERAL"}</definedName>
    <definedName name="eu" localSheetId="8" hidden="1">{"via1",#N/A,TRUE,"general";"via2",#N/A,TRUE,"general";"via3",#N/A,TRUE,"general"}</definedName>
    <definedName name="eu" hidden="1">{"via1",#N/A,TRUE,"general";"via2",#N/A,TRUE,"general";"via3",#N/A,TRUE,"general"}</definedName>
    <definedName name="eut" localSheetId="8" hidden="1">{"via1",#N/A,TRUE,"general";"via2",#N/A,TRUE,"general";"via3",#N/A,TRUE,"general"}</definedName>
    <definedName name="eut" hidden="1">{"via1",#N/A,TRUE,"general";"via2",#N/A,TRUE,"general";"via3",#N/A,TRUE,"general"}</definedName>
    <definedName name="euyt" localSheetId="8" hidden="1">{"TAB1",#N/A,TRUE,"GENERAL";"TAB2",#N/A,TRUE,"GENERAL";"TAB3",#N/A,TRUE,"GENERAL";"TAB4",#N/A,TRUE,"GENERAL";"TAB5",#N/A,TRUE,"GENERAL"}</definedName>
    <definedName name="euyt" hidden="1">{"TAB1",#N/A,TRUE,"GENERAL";"TAB2",#N/A,TRUE,"GENERAL";"TAB3",#N/A,TRUE,"GENERAL";"TAB4",#N/A,TRUE,"GENERAL";"TAB5",#N/A,TRUE,"GENERAL"}</definedName>
    <definedName name="ewegt" localSheetId="8" hidden="1">{"TAB1",#N/A,TRUE,"GENERAL";"TAB2",#N/A,TRUE,"GENERAL";"TAB3",#N/A,TRUE,"GENERAL";"TAB4",#N/A,TRUE,"GENERAL";"TAB5",#N/A,TRUE,"GENERAL"}</definedName>
    <definedName name="ewegt" hidden="1">{"TAB1",#N/A,TRUE,"GENERAL";"TAB2",#N/A,TRUE,"GENERAL";"TAB3",#N/A,TRUE,"GENERAL";"TAB4",#N/A,TRUE,"GENERAL";"TAB5",#N/A,TRUE,"GENERAL"}</definedName>
    <definedName name="ewfewfg" localSheetId="8" hidden="1">{"TAB1",#N/A,TRUE,"GENERAL";"TAB2",#N/A,TRUE,"GENERAL";"TAB3",#N/A,TRUE,"GENERAL";"TAB4",#N/A,TRUE,"GENERAL";"TAB5",#N/A,TRUE,"GENERAL"}</definedName>
    <definedName name="ewfewfg" hidden="1">{"TAB1",#N/A,TRUE,"GENERAL";"TAB2",#N/A,TRUE,"GENERAL";"TAB3",#N/A,TRUE,"GENERAL";"TAB4",#N/A,TRUE,"GENERAL";"TAB5",#N/A,TRUE,"GENERAL"}</definedName>
    <definedName name="ewre" localSheetId="8" hidden="1">{"TAB1",#N/A,TRUE,"GENERAL";"TAB2",#N/A,TRUE,"GENERAL";"TAB3",#N/A,TRUE,"GENERAL";"TAB4",#N/A,TRUE,"GENERAL";"TAB5",#N/A,TRUE,"GENERAL"}</definedName>
    <definedName name="ewre" hidden="1">{"TAB1",#N/A,TRUE,"GENERAL";"TAB2",#N/A,TRUE,"GENERAL";"TAB3",#N/A,TRUE,"GENERAL";"TAB4",#N/A,TRUE,"GENERAL";"TAB5",#N/A,TRUE,"GENERAL"}</definedName>
    <definedName name="ewrewf" localSheetId="8" hidden="1">{"TAB1",#N/A,TRUE,"GENERAL";"TAB2",#N/A,TRUE,"GENERAL";"TAB3",#N/A,TRUE,"GENERAL";"TAB4",#N/A,TRUE,"GENERAL";"TAB5",#N/A,TRUE,"GENERAL"}</definedName>
    <definedName name="ewrewf" hidden="1">{"TAB1",#N/A,TRUE,"GENERAL";"TAB2",#N/A,TRUE,"GENERAL";"TAB3",#N/A,TRUE,"GENERAL";"TAB4",#N/A,TRUE,"GENERAL";"TAB5",#N/A,TRUE,"GENERAL"}</definedName>
    <definedName name="ewrr" localSheetId="8" hidden="1">{"TAB1",#N/A,TRUE,"GENERAL";"TAB2",#N/A,TRUE,"GENERAL";"TAB3",#N/A,TRUE,"GENERAL";"TAB4",#N/A,TRUE,"GENERAL";"TAB5",#N/A,TRUE,"GENERAL"}</definedName>
    <definedName name="ewrr" hidden="1">{"TAB1",#N/A,TRUE,"GENERAL";"TAB2",#N/A,TRUE,"GENERAL";"TAB3",#N/A,TRUE,"GENERAL";"TAB4",#N/A,TRUE,"GENERAL";"TAB5",#N/A,TRUE,"GENERAL"}</definedName>
    <definedName name="ewrt" localSheetId="8" hidden="1">{"TAB1",#N/A,TRUE,"GENERAL";"TAB2",#N/A,TRUE,"GENERAL";"TAB3",#N/A,TRUE,"GENERAL";"TAB4",#N/A,TRUE,"GENERAL";"TAB5",#N/A,TRUE,"GENERAL"}</definedName>
    <definedName name="ewrt" hidden="1">{"TAB1",#N/A,TRUE,"GENERAL";"TAB2",#N/A,TRUE,"GENERAL";"TAB3",#N/A,TRUE,"GENERAL";"TAB4",#N/A,TRUE,"GENERAL";"TAB5",#N/A,TRUE,"GENERAL"}</definedName>
    <definedName name="ewrwer" localSheetId="8" hidden="1">{"TAB1",#N/A,TRUE,"GENERAL";"TAB2",#N/A,TRUE,"GENERAL";"TAB3",#N/A,TRUE,"GENERAL";"TAB4",#N/A,TRUE,"GENERAL";"TAB5",#N/A,TRUE,"GENERAL"}</definedName>
    <definedName name="ewrwer" hidden="1">{"TAB1",#N/A,TRUE,"GENERAL";"TAB2",#N/A,TRUE,"GENERAL";"TAB3",#N/A,TRUE,"GENERAL";"TAB4",#N/A,TRUE,"GENERAL";"TAB5",#N/A,TRUE,"GENERAL"}</definedName>
    <definedName name="fda" localSheetId="8" hidden="1">{"TAB1",#N/A,TRUE,"GENERAL";"TAB2",#N/A,TRUE,"GENERAL";"TAB3",#N/A,TRUE,"GENERAL";"TAB4",#N/A,TRUE,"GENERAL";"TAB5",#N/A,TRUE,"GENERAL"}</definedName>
    <definedName name="fda" hidden="1">{"TAB1",#N/A,TRUE,"GENERAL";"TAB2",#N/A,TRUE,"GENERAL";"TAB3",#N/A,TRUE,"GENERAL";"TAB4",#N/A,TRUE,"GENERAL";"TAB5",#N/A,TRUE,"GENERAL"}</definedName>
    <definedName name="fdbjp" localSheetId="8" hidden="1">{"TAB1",#N/A,TRUE,"GENERAL";"TAB2",#N/A,TRUE,"GENERAL";"TAB3",#N/A,TRUE,"GENERAL";"TAB4",#N/A,TRUE,"GENERAL";"TAB5",#N/A,TRUE,"GENERAL"}</definedName>
    <definedName name="fdbjp" hidden="1">{"TAB1",#N/A,TRUE,"GENERAL";"TAB2",#N/A,TRUE,"GENERAL";"TAB3",#N/A,TRUE,"GENERAL";"TAB4",#N/A,TRUE,"GENERAL";"TAB5",#N/A,TRUE,"GENERAL"}</definedName>
    <definedName name="fdf" localSheetId="8" hidden="1">{"TAB1",#N/A,TRUE,"GENERAL";"TAB2",#N/A,TRUE,"GENERAL";"TAB3",#N/A,TRUE,"GENERAL";"TAB4",#N/A,TRUE,"GENERAL";"TAB5",#N/A,TRUE,"GENERAL"}</definedName>
    <definedName name="fdf" hidden="1">{"TAB1",#N/A,TRUE,"GENERAL";"TAB2",#N/A,TRUE,"GENERAL";"TAB3",#N/A,TRUE,"GENERAL";"TAB4",#N/A,TRUE,"GENERAL";"TAB5",#N/A,TRUE,"GENERAL"}</definedName>
    <definedName name="fdg" localSheetId="8" hidden="1">{"via1",#N/A,TRUE,"general";"via2",#N/A,TRUE,"general";"via3",#N/A,TRUE,"general"}</definedName>
    <definedName name="fdg" hidden="1">{"via1",#N/A,TRUE,"general";"via2",#N/A,TRUE,"general";"via3",#N/A,TRUE,"general"}</definedName>
    <definedName name="FDGD" localSheetId="8" hidden="1">{"TAB1",#N/A,TRUE,"GENERAL";"TAB2",#N/A,TRUE,"GENERAL";"TAB3",#N/A,TRUE,"GENERAL";"TAB4",#N/A,TRUE,"GENERAL";"TAB5",#N/A,TRUE,"GENERAL"}</definedName>
    <definedName name="FDGD" hidden="1">{"TAB1",#N/A,TRUE,"GENERAL";"TAB2",#N/A,TRUE,"GENERAL";"TAB3",#N/A,TRUE,"GENERAL";"TAB4",#N/A,TRUE,"GENERAL";"TAB5",#N/A,TRUE,"GENERAL"}</definedName>
    <definedName name="FDGFDBBP" localSheetId="8" hidden="1">{"TAB1",#N/A,TRUE,"GENERAL";"TAB2",#N/A,TRUE,"GENERAL";"TAB3",#N/A,TRUE,"GENERAL";"TAB4",#N/A,TRUE,"GENERAL";"TAB5",#N/A,TRUE,"GENERAL"}</definedName>
    <definedName name="FDGFDBBP" hidden="1">{"TAB1",#N/A,TRUE,"GENERAL";"TAB2",#N/A,TRUE,"GENERAL";"TAB3",#N/A,TRUE,"GENERAL";"TAB4",#N/A,TRUE,"GENERAL";"TAB5",#N/A,TRUE,"GENERAL"}</definedName>
    <definedName name="fdh" localSheetId="8" hidden="1">{"TAB1",#N/A,TRUE,"GENERAL";"TAB2",#N/A,TRUE,"GENERAL";"TAB3",#N/A,TRUE,"GENERAL";"TAB4",#N/A,TRUE,"GENERAL";"TAB5",#N/A,TRUE,"GENERAL"}</definedName>
    <definedName name="fdh" hidden="1">{"TAB1",#N/A,TRUE,"GENERAL";"TAB2",#N/A,TRUE,"GENERAL";"TAB3",#N/A,TRUE,"GENERAL";"TAB4",#N/A,TRUE,"GENERAL";"TAB5",#N/A,TRUE,"GENERAL"}</definedName>
    <definedName name="fdsf" localSheetId="8" hidden="1">{"TAB1",#N/A,TRUE,"GENERAL";"TAB2",#N/A,TRUE,"GENERAL";"TAB3",#N/A,TRUE,"GENERAL";"TAB4",#N/A,TRUE,"GENERAL";"TAB5",#N/A,TRUE,"GENERAL"}</definedName>
    <definedName name="fdsf" hidden="1">{"TAB1",#N/A,TRUE,"GENERAL";"TAB2",#N/A,TRUE,"GENERAL";"TAB3",#N/A,TRUE,"GENERAL";"TAB4",#N/A,TRUE,"GENERAL";"TAB5",#N/A,TRUE,"GENERAL"}</definedName>
    <definedName name="fdsfds" localSheetId="8" hidden="1">{"TAB1",#N/A,TRUE,"GENERAL";"TAB2",#N/A,TRUE,"GENERAL";"TAB3",#N/A,TRUE,"GENERAL";"TAB4",#N/A,TRUE,"GENERAL";"TAB5",#N/A,TRUE,"GENERAL"}</definedName>
    <definedName name="fdsfds" hidden="1">{"TAB1",#N/A,TRUE,"GENERAL";"TAB2",#N/A,TRUE,"GENERAL";"TAB3",#N/A,TRUE,"GENERAL";"TAB4",#N/A,TRUE,"GENERAL";"TAB5",#N/A,TRUE,"GENERAL"}</definedName>
    <definedName name="fdsfdsf" localSheetId="8" hidden="1">{"via1",#N/A,TRUE,"general";"via2",#N/A,TRUE,"general";"via3",#N/A,TRUE,"general"}</definedName>
    <definedName name="fdsfdsf" hidden="1">{"via1",#N/A,TRUE,"general";"via2",#N/A,TRUE,"general";"via3",#N/A,TRUE,"general"}</definedName>
    <definedName name="fdsgfds" localSheetId="8" hidden="1">{"via1",#N/A,TRUE,"general";"via2",#N/A,TRUE,"general";"via3",#N/A,TRUE,"general"}</definedName>
    <definedName name="fdsgfds" hidden="1">{"via1",#N/A,TRUE,"general";"via2",#N/A,TRUE,"general";"via3",#N/A,TRUE,"general"}</definedName>
    <definedName name="fdsgsdfu" localSheetId="8" hidden="1">{"TAB1",#N/A,TRUE,"GENERAL";"TAB2",#N/A,TRUE,"GENERAL";"TAB3",#N/A,TRUE,"GENERAL";"TAB4",#N/A,TRUE,"GENERAL";"TAB5",#N/A,TRUE,"GENERAL"}</definedName>
    <definedName name="fdsgsdfu" hidden="1">{"TAB1",#N/A,TRUE,"GENERAL";"TAB2",#N/A,TRUE,"GENERAL";"TAB3",#N/A,TRUE,"GENERAL";"TAB4",#N/A,TRUE,"GENERAL";"TAB5",#N/A,TRUE,"GENERAL"}</definedName>
    <definedName name="FDSIO" localSheetId="8" hidden="1">{"TAB1",#N/A,TRUE,"GENERAL";"TAB2",#N/A,TRUE,"GENERAL";"TAB3",#N/A,TRUE,"GENERAL";"TAB4",#N/A,TRUE,"GENERAL";"TAB5",#N/A,TRUE,"GENERAL"}</definedName>
    <definedName name="FDSIO" hidden="1">{"TAB1",#N/A,TRUE,"GENERAL";"TAB2",#N/A,TRUE,"GENERAL";"TAB3",#N/A,TRUE,"GENERAL";"TAB4",#N/A,TRUE,"GENERAL";"TAB5",#N/A,TRUE,"GENERAL"}</definedName>
    <definedName name="ferfer" localSheetId="8" hidden="1">{"via1",#N/A,TRUE,"general";"via2",#N/A,TRUE,"general";"via3",#N/A,TRUE,"general"}</definedName>
    <definedName name="ferfer" hidden="1">{"via1",#N/A,TRUE,"general";"via2",#N/A,TRUE,"general";"via3",#N/A,TRUE,"general"}</definedName>
    <definedName name="fff" localSheetId="8" hidden="1">{"via1",#N/A,TRUE,"general";"via2",#N/A,TRUE,"general";"via3",#N/A,TRUE,"general"}</definedName>
    <definedName name="fff" hidden="1">{"via1",#N/A,TRUE,"general";"via2",#N/A,TRUE,"general";"via3",#N/A,TRUE,"general"}</definedName>
    <definedName name="FFFF" localSheetId="10" hidden="1">#REF!</definedName>
    <definedName name="FFFF" localSheetId="7" hidden="1">#REF!</definedName>
    <definedName name="FFFF" localSheetId="5" hidden="1">#REF!</definedName>
    <definedName name="FFFF" localSheetId="9" hidden="1">#REF!</definedName>
    <definedName name="FFFF" hidden="1">#REF!</definedName>
    <definedName name="ffffd" localSheetId="8" hidden="1">{"via1",#N/A,TRUE,"general";"via2",#N/A,TRUE,"general";"via3",#N/A,TRUE,"general"}</definedName>
    <definedName name="ffffd" hidden="1">{"via1",#N/A,TRUE,"general";"via2",#N/A,TRUE,"general";"via3",#N/A,TRUE,"general"}</definedName>
    <definedName name="fffffft" localSheetId="8" hidden="1">{"TAB1",#N/A,TRUE,"GENERAL";"TAB2",#N/A,TRUE,"GENERAL";"TAB3",#N/A,TRUE,"GENERAL";"TAB4",#N/A,TRUE,"GENERAL";"TAB5",#N/A,TRUE,"GENERAL"}</definedName>
    <definedName name="fffffft" hidden="1">{"TAB1",#N/A,TRUE,"GENERAL";"TAB2",#N/A,TRUE,"GENERAL";"TAB3",#N/A,TRUE,"GENERAL";"TAB4",#N/A,TRUE,"GENERAL";"TAB5",#N/A,TRUE,"GENERAL"}</definedName>
    <definedName name="fffffik" localSheetId="8" hidden="1">{"TAB1",#N/A,TRUE,"GENERAL";"TAB2",#N/A,TRUE,"GENERAL";"TAB3",#N/A,TRUE,"GENERAL";"TAB4",#N/A,TRUE,"GENERAL";"TAB5",#N/A,TRUE,"GENERAL"}</definedName>
    <definedName name="fffffik" hidden="1">{"TAB1",#N/A,TRUE,"GENERAL";"TAB2",#N/A,TRUE,"GENERAL";"TAB3",#N/A,TRUE,"GENERAL";"TAB4",#N/A,TRUE,"GENERAL";"TAB5",#N/A,TRUE,"GENERAL"}</definedName>
    <definedName name="fffffj" localSheetId="8" hidden="1">{"TAB1",#N/A,TRUE,"GENERAL";"TAB2",#N/A,TRUE,"GENERAL";"TAB3",#N/A,TRUE,"GENERAL";"TAB4",#N/A,TRUE,"GENERAL";"TAB5",#N/A,TRUE,"GENERAL"}</definedName>
    <definedName name="fffffj" hidden="1">{"TAB1",#N/A,TRUE,"GENERAL";"TAB2",#N/A,TRUE,"GENERAL";"TAB3",#N/A,TRUE,"GENERAL";"TAB4",#N/A,TRUE,"GENERAL";"TAB5",#N/A,TRUE,"GENERAL"}</definedName>
    <definedName name="ffffrd" localSheetId="8" hidden="1">{"via1",#N/A,TRUE,"general";"via2",#N/A,TRUE,"general";"via3",#N/A,TRUE,"general"}</definedName>
    <definedName name="ffffrd" hidden="1">{"via1",#N/A,TRUE,"general";"via2",#N/A,TRUE,"general";"via3",#N/A,TRUE,"general"}</definedName>
    <definedName name="ffffy" localSheetId="8" hidden="1">{"TAB1",#N/A,TRUE,"GENERAL";"TAB2",#N/A,TRUE,"GENERAL";"TAB3",#N/A,TRUE,"GENERAL";"TAB4",#N/A,TRUE,"GENERAL";"TAB5",#N/A,TRUE,"GENERAL"}</definedName>
    <definedName name="ffffy" hidden="1">{"TAB1",#N/A,TRUE,"GENERAL";"TAB2",#N/A,TRUE,"GENERAL";"TAB3",#N/A,TRUE,"GENERAL";"TAB4",#N/A,TRUE,"GENERAL";"TAB5",#N/A,TRUE,"GENERAL"}</definedName>
    <definedName name="fffrfr" localSheetId="8" hidden="1">{"TAB1",#N/A,TRUE,"GENERAL";"TAB2",#N/A,TRUE,"GENERAL";"TAB3",#N/A,TRUE,"GENERAL";"TAB4",#N/A,TRUE,"GENERAL";"TAB5",#N/A,TRUE,"GENERAL"}</definedName>
    <definedName name="fffrfr" hidden="1">{"TAB1",#N/A,TRUE,"GENERAL";"TAB2",#N/A,TRUE,"GENERAL";"TAB3",#N/A,TRUE,"GENERAL";"TAB4",#N/A,TRUE,"GENERAL";"TAB5",#N/A,TRUE,"GENERAL"}</definedName>
    <definedName name="fffs" localSheetId="8" hidden="1">{"TAB1",#N/A,TRUE,"GENERAL";"TAB2",#N/A,TRUE,"GENERAL";"TAB3",#N/A,TRUE,"GENERAL";"TAB4",#N/A,TRUE,"GENERAL";"TAB5",#N/A,TRUE,"GENERAL"}</definedName>
    <definedName name="fffs" hidden="1">{"TAB1",#N/A,TRUE,"GENERAL";"TAB2",#N/A,TRUE,"GENERAL";"TAB3",#N/A,TRUE,"GENERAL";"TAB4",#N/A,TRUE,"GENERAL";"TAB5",#N/A,TRUE,"GENERAL"}</definedName>
    <definedName name="fgdfg" localSheetId="8" hidden="1">{"TAB1",#N/A,TRUE,"GENERAL";"TAB2",#N/A,TRUE,"GENERAL";"TAB3",#N/A,TRUE,"GENERAL";"TAB4",#N/A,TRUE,"GENERAL";"TAB5",#N/A,TRUE,"GENERAL"}</definedName>
    <definedName name="fgdfg" hidden="1">{"TAB1",#N/A,TRUE,"GENERAL";"TAB2",#N/A,TRUE,"GENERAL";"TAB3",#N/A,TRUE,"GENERAL";"TAB4",#N/A,TRUE,"GENERAL";"TAB5",#N/A,TRUE,"GENERAL"}</definedName>
    <definedName name="fgdfsgr" localSheetId="8" hidden="1">{"via1",#N/A,TRUE,"general";"via2",#N/A,TRUE,"general";"via3",#N/A,TRUE,"general"}</definedName>
    <definedName name="fgdfsgr" hidden="1">{"via1",#N/A,TRUE,"general";"via2",#N/A,TRUE,"general";"via3",#N/A,TRUE,"general"}</definedName>
    <definedName name="fgdsfg" localSheetId="8" hidden="1">{"TAB1",#N/A,TRUE,"GENERAL";"TAB2",#N/A,TRUE,"GENERAL";"TAB3",#N/A,TRUE,"GENERAL";"TAB4",#N/A,TRUE,"GENERAL";"TAB5",#N/A,TRUE,"GENERAL"}</definedName>
    <definedName name="fgdsfg" hidden="1">{"TAB1",#N/A,TRUE,"GENERAL";"TAB2",#N/A,TRUE,"GENERAL";"TAB3",#N/A,TRUE,"GENERAL";"TAB4",#N/A,TRUE,"GENERAL";"TAB5",#N/A,TRUE,"GENERAL"}</definedName>
    <definedName name="FGFDH" localSheetId="8" hidden="1">{"via1",#N/A,TRUE,"general";"via2",#N/A,TRUE,"general";"via3",#N/A,TRUE,"general"}</definedName>
    <definedName name="FGFDH" hidden="1">{"via1",#N/A,TRUE,"general";"via2",#N/A,TRUE,"general";"via3",#N/A,TRUE,"general"}</definedName>
    <definedName name="fgghhj" localSheetId="8" hidden="1">{"via1",#N/A,TRUE,"general";"via2",#N/A,TRUE,"general";"via3",#N/A,TRUE,"general"}</definedName>
    <definedName name="fgghhj" hidden="1">{"via1",#N/A,TRUE,"general";"via2",#N/A,TRUE,"general";"via3",#N/A,TRUE,"general"}</definedName>
    <definedName name="FGHFBC" localSheetId="8" hidden="1">{"via1",#N/A,TRUE,"general";"via2",#N/A,TRUE,"general";"via3",#N/A,TRUE,"general"}</definedName>
    <definedName name="FGHFBC" hidden="1">{"via1",#N/A,TRUE,"general";"via2",#N/A,TRUE,"general";"via3",#N/A,TRUE,"general"}</definedName>
    <definedName name="fghfg" localSheetId="8" hidden="1">{"TAB1",#N/A,TRUE,"GENERAL";"TAB2",#N/A,TRUE,"GENERAL";"TAB3",#N/A,TRUE,"GENERAL";"TAB4",#N/A,TRUE,"GENERAL";"TAB5",#N/A,TRUE,"GENERAL"}</definedName>
    <definedName name="fghfg" hidden="1">{"TAB1",#N/A,TRUE,"GENERAL";"TAB2",#N/A,TRUE,"GENERAL";"TAB3",#N/A,TRUE,"GENERAL";"TAB4",#N/A,TRUE,"GENERAL";"TAB5",#N/A,TRUE,"GENERAL"}</definedName>
    <definedName name="fghfgh" localSheetId="8" hidden="1">{"via1",#N/A,TRUE,"general";"via2",#N/A,TRUE,"general";"via3",#N/A,TRUE,"general"}</definedName>
    <definedName name="fghfgh" hidden="1">{"via1",#N/A,TRUE,"general";"via2",#N/A,TRUE,"general";"via3",#N/A,TRUE,"general"}</definedName>
    <definedName name="FGHFW" localSheetId="8" hidden="1">{"via1",#N/A,TRUE,"general";"via2",#N/A,TRUE,"general";"via3",#N/A,TRUE,"general"}</definedName>
    <definedName name="FGHFW" hidden="1">{"via1",#N/A,TRUE,"general";"via2",#N/A,TRUE,"general";"via3",#N/A,TRUE,"general"}</definedName>
    <definedName name="fghhh" localSheetId="8" hidden="1">{"TAB1",#N/A,TRUE,"GENERAL";"TAB2",#N/A,TRUE,"GENERAL";"TAB3",#N/A,TRUE,"GENERAL";"TAB4",#N/A,TRUE,"GENERAL";"TAB5",#N/A,TRUE,"GENERAL"}</definedName>
    <definedName name="fghhh" hidden="1">{"TAB1",#N/A,TRUE,"GENERAL";"TAB2",#N/A,TRUE,"GENERAL";"TAB3",#N/A,TRUE,"GENERAL";"TAB4",#N/A,TRUE,"GENERAL";"TAB5",#N/A,TRUE,"GENERAL"}</definedName>
    <definedName name="fghsfgh" localSheetId="8" hidden="1">{"via1",#N/A,TRUE,"general";"via2",#N/A,TRUE,"general";"via3",#N/A,TRUE,"general"}</definedName>
    <definedName name="fghsfgh" hidden="1">{"via1",#N/A,TRUE,"general";"via2",#N/A,TRUE,"general";"via3",#N/A,TRUE,"general"}</definedName>
    <definedName name="fght" localSheetId="8" hidden="1">{"TAB1",#N/A,TRUE,"GENERAL";"TAB2",#N/A,TRUE,"GENERAL";"TAB3",#N/A,TRUE,"GENERAL";"TAB4",#N/A,TRUE,"GENERAL";"TAB5",#N/A,TRUE,"GENERAL"}</definedName>
    <definedName name="fght" hidden="1">{"TAB1",#N/A,TRUE,"GENERAL";"TAB2",#N/A,TRUE,"GENERAL";"TAB3",#N/A,TRUE,"GENERAL";"TAB4",#N/A,TRUE,"GENERAL";"TAB5",#N/A,TRUE,"GENERAL"}</definedName>
    <definedName name="fgjgryi" localSheetId="8" hidden="1">{"TAB1",#N/A,TRUE,"GENERAL";"TAB2",#N/A,TRUE,"GENERAL";"TAB3",#N/A,TRUE,"GENERAL";"TAB4",#N/A,TRUE,"GENERAL";"TAB5",#N/A,TRUE,"GENERAL"}</definedName>
    <definedName name="fgjgryi" hidden="1">{"TAB1",#N/A,TRUE,"GENERAL";"TAB2",#N/A,TRUE,"GENERAL";"TAB3",#N/A,TRUE,"GENERAL";"TAB4",#N/A,TRUE,"GENERAL";"TAB5",#N/A,TRUE,"GENERAL"}</definedName>
    <definedName name="fhfg" localSheetId="8" hidden="1">{"TAB1",#N/A,TRUE,"GENERAL";"TAB2",#N/A,TRUE,"GENERAL";"TAB3",#N/A,TRUE,"GENERAL";"TAB4",#N/A,TRUE,"GENERAL";"TAB5",#N/A,TRUE,"GENERAL"}</definedName>
    <definedName name="fhfg" hidden="1">{"TAB1",#N/A,TRUE,"GENERAL";"TAB2",#N/A,TRUE,"GENERAL";"TAB3",#N/A,TRUE,"GENERAL";"TAB4",#N/A,TRUE,"GENERAL";"TAB5",#N/A,TRUE,"GENERAL"}</definedName>
    <definedName name="fhfgh" localSheetId="8" hidden="1">{"via1",#N/A,TRUE,"general";"via2",#N/A,TRUE,"general";"via3",#N/A,TRUE,"general"}</definedName>
    <definedName name="fhfgh" hidden="1">{"via1",#N/A,TRUE,"general";"via2",#N/A,TRUE,"general";"via3",#N/A,TRUE,"general"}</definedName>
    <definedName name="fhgh" localSheetId="8" hidden="1">{"via1",#N/A,TRUE,"general";"via2",#N/A,TRUE,"general";"via3",#N/A,TRUE,"general"}</definedName>
    <definedName name="fhgh" hidden="1">{"via1",#N/A,TRUE,"general";"via2",#N/A,TRUE,"general";"via3",#N/A,TRUE,"general"}</definedName>
    <definedName name="fhpltyunh" localSheetId="8" hidden="1">{"via1",#N/A,TRUE,"general";"via2",#N/A,TRUE,"general";"via3",#N/A,TRUE,"general"}</definedName>
    <definedName name="fhpltyunh" hidden="1">{"via1",#N/A,TRUE,"general";"via2",#N/A,TRUE,"general";"via3",#N/A,TRUE,"general"}</definedName>
    <definedName name="frbgsd" localSheetId="8" hidden="1">{"TAB1",#N/A,TRUE,"GENERAL";"TAB2",#N/A,TRUE,"GENERAL";"TAB3",#N/A,TRUE,"GENERAL";"TAB4",#N/A,TRUE,"GENERAL";"TAB5",#N/A,TRUE,"GENERAL"}</definedName>
    <definedName name="frbgsd" hidden="1">{"TAB1",#N/A,TRUE,"GENERAL";"TAB2",#N/A,TRUE,"GENERAL";"TAB3",#N/A,TRUE,"GENERAL";"TAB4",#N/A,TRUE,"GENERAL";"TAB5",#N/A,TRUE,"GENERAL"}</definedName>
    <definedName name="frefr" localSheetId="8" hidden="1">{"via1",#N/A,TRUE,"general";"via2",#N/A,TRUE,"general";"via3",#N/A,TRUE,"general"}</definedName>
    <definedName name="frefr" hidden="1">{"via1",#N/A,TRUE,"general";"via2",#N/A,TRUE,"general";"via3",#N/A,TRUE,"general"}</definedName>
    <definedName name="frfa" localSheetId="8" hidden="1">{"via1",#N/A,TRUE,"general";"via2",#N/A,TRUE,"general";"via3",#N/A,TRUE,"general"}</definedName>
    <definedName name="frfa" hidden="1">{"via1",#N/A,TRUE,"general";"via2",#N/A,TRUE,"general";"via3",#N/A,TRUE,"general"}</definedName>
    <definedName name="frfr" localSheetId="8" hidden="1">{"TAB1",#N/A,TRUE,"GENERAL";"TAB2",#N/A,TRUE,"GENERAL";"TAB3",#N/A,TRUE,"GENERAL";"TAB4",#N/A,TRUE,"GENERAL";"TAB5",#N/A,TRUE,"GENERAL"}</definedName>
    <definedName name="frfr" hidden="1">{"TAB1",#N/A,TRUE,"GENERAL";"TAB2",#N/A,TRUE,"GENERAL";"TAB3",#N/A,TRUE,"GENERAL";"TAB4",#N/A,TRUE,"GENERAL";"TAB5",#N/A,TRUE,"GENERAL"}</definedName>
    <definedName name="fwff" localSheetId="8" hidden="1">{"via1",#N/A,TRUE,"general";"via2",#N/A,TRUE,"general";"via3",#N/A,TRUE,"general"}</definedName>
    <definedName name="fwff" hidden="1">{"via1",#N/A,TRUE,"general";"via2",#N/A,TRUE,"general";"via3",#N/A,TRUE,"general"}</definedName>
    <definedName name="fwwe" localSheetId="8" hidden="1">{"via1",#N/A,TRUE,"general";"via2",#N/A,TRUE,"general";"via3",#N/A,TRUE,"general"}</definedName>
    <definedName name="fwwe" hidden="1">{"via1",#N/A,TRUE,"general";"via2",#N/A,TRUE,"general";"via3",#N/A,TRUE,"general"}</definedName>
    <definedName name="gbbfghghj" localSheetId="8" hidden="1">{"TAB1",#N/A,TRUE,"GENERAL";"TAB2",#N/A,TRUE,"GENERAL";"TAB3",#N/A,TRUE,"GENERAL";"TAB4",#N/A,TRUE,"GENERAL";"TAB5",#N/A,TRUE,"GENERAL"}</definedName>
    <definedName name="gbbfghghj" hidden="1">{"TAB1",#N/A,TRUE,"GENERAL";"TAB2",#N/A,TRUE,"GENERAL";"TAB3",#N/A,TRUE,"GENERAL";"TAB4",#N/A,TRUE,"GENERAL";"TAB5",#N/A,TRUE,"GENERAL"}</definedName>
    <definedName name="gdt" localSheetId="8" hidden="1">{"TAB1",#N/A,TRUE,"GENERAL";"TAB2",#N/A,TRUE,"GENERAL";"TAB3",#N/A,TRUE,"GENERAL";"TAB4",#N/A,TRUE,"GENERAL";"TAB5",#N/A,TRUE,"GENERAL"}</definedName>
    <definedName name="gdt" hidden="1">{"TAB1",#N/A,TRUE,"GENERAL";"TAB2",#N/A,TRUE,"GENERAL";"TAB3",#N/A,TRUE,"GENERAL";"TAB4",#N/A,TRUE,"GENERAL";"TAB5",#N/A,TRUE,"GENERAL"}</definedName>
    <definedName name="geg" localSheetId="8" hidden="1">{"via1",#N/A,TRUE,"general";"via2",#N/A,TRUE,"general";"via3",#N/A,TRUE,"general"}</definedName>
    <definedName name="geg" hidden="1">{"via1",#N/A,TRUE,"general";"via2",#N/A,TRUE,"general";"via3",#N/A,TRUE,"general"}</definedName>
    <definedName name="gerg" localSheetId="8" hidden="1">{"TAB1",#N/A,TRUE,"GENERAL";"TAB2",#N/A,TRUE,"GENERAL";"TAB3",#N/A,TRUE,"GENERAL";"TAB4",#N/A,TRUE,"GENERAL";"TAB5",#N/A,TRUE,"GENERAL"}</definedName>
    <definedName name="gerg" hidden="1">{"TAB1",#N/A,TRUE,"GENERAL";"TAB2",#N/A,TRUE,"GENERAL";"TAB3",#N/A,TRUE,"GENERAL";"TAB4",#N/A,TRUE,"GENERAL";"TAB5",#N/A,TRUE,"GENERAL"}</definedName>
    <definedName name="gerg54" localSheetId="8" hidden="1">{"via1",#N/A,TRUE,"general";"via2",#N/A,TRUE,"general";"via3",#N/A,TRUE,"general"}</definedName>
    <definedName name="gerg54" hidden="1">{"via1",#N/A,TRUE,"general";"via2",#N/A,TRUE,"general";"via3",#N/A,TRUE,"general"}</definedName>
    <definedName name="gergew" localSheetId="8" hidden="1">{"TAB1",#N/A,TRUE,"GENERAL";"TAB2",#N/A,TRUE,"GENERAL";"TAB3",#N/A,TRUE,"GENERAL";"TAB4",#N/A,TRUE,"GENERAL";"TAB5",#N/A,TRUE,"GENERAL"}</definedName>
    <definedName name="gergew" hidden="1">{"TAB1",#N/A,TRUE,"GENERAL";"TAB2",#N/A,TRUE,"GENERAL";"TAB3",#N/A,TRUE,"GENERAL";"TAB4",#N/A,TRUE,"GENERAL";"TAB5",#N/A,TRUE,"GENERAL"}</definedName>
    <definedName name="gergw" localSheetId="8" hidden="1">{"TAB1",#N/A,TRUE,"GENERAL";"TAB2",#N/A,TRUE,"GENERAL";"TAB3",#N/A,TRUE,"GENERAL";"TAB4",#N/A,TRUE,"GENERAL";"TAB5",#N/A,TRUE,"GENERAL"}</definedName>
    <definedName name="gergw" hidden="1">{"TAB1",#N/A,TRUE,"GENERAL";"TAB2",#N/A,TRUE,"GENERAL";"TAB3",#N/A,TRUE,"GENERAL";"TAB4",#N/A,TRUE,"GENERAL";"TAB5",#N/A,TRUE,"GENERAL"}</definedName>
    <definedName name="gfd" localSheetId="8" hidden="1">{"TAB1",#N/A,TRUE,"GENERAL";"TAB2",#N/A,TRUE,"GENERAL";"TAB3",#N/A,TRUE,"GENERAL";"TAB4",#N/A,TRUE,"GENERAL";"TAB5",#N/A,TRUE,"GENERAL"}</definedName>
    <definedName name="gfd" hidden="1">{"TAB1",#N/A,TRUE,"GENERAL";"TAB2",#N/A,TRUE,"GENERAL";"TAB3",#N/A,TRUE,"GENERAL";"TAB4",#N/A,TRUE,"GENERAL";"TAB5",#N/A,TRUE,"GENERAL"}</definedName>
    <definedName name="gfdg" localSheetId="8" hidden="1">{"via1",#N/A,TRUE,"general";"via2",#N/A,TRUE,"general";"via3",#N/A,TRUE,"general"}</definedName>
    <definedName name="gfdg" hidden="1">{"via1",#N/A,TRUE,"general";"via2",#N/A,TRUE,"general";"via3",#N/A,TRUE,"general"}</definedName>
    <definedName name="gfgfgr" localSheetId="8" hidden="1">{"via1",#N/A,TRUE,"general";"via2",#N/A,TRUE,"general";"via3",#N/A,TRUE,"general"}</definedName>
    <definedName name="gfgfgr" hidden="1">{"via1",#N/A,TRUE,"general";"via2",#N/A,TRUE,"general";"via3",#N/A,TRUE,"general"}</definedName>
    <definedName name="gfhf" localSheetId="8" hidden="1">{"via1",#N/A,TRUE,"general";"via2",#N/A,TRUE,"general";"via3",#N/A,TRUE,"general"}</definedName>
    <definedName name="gfhf" hidden="1">{"via1",#N/A,TRUE,"general";"via2",#N/A,TRUE,"general";"via3",#N/A,TRUE,"general"}</definedName>
    <definedName name="gfhfdh" localSheetId="8" hidden="1">{"TAB1",#N/A,TRUE,"GENERAL";"TAB2",#N/A,TRUE,"GENERAL";"TAB3",#N/A,TRUE,"GENERAL";"TAB4",#N/A,TRUE,"GENERAL";"TAB5",#N/A,TRUE,"GENERAL"}</definedName>
    <definedName name="gfhfdh" hidden="1">{"TAB1",#N/A,TRUE,"GENERAL";"TAB2",#N/A,TRUE,"GENERAL";"TAB3",#N/A,TRUE,"GENERAL";"TAB4",#N/A,TRUE,"GENERAL";"TAB5",#N/A,TRUE,"GENERAL"}</definedName>
    <definedName name="gfhgfh" localSheetId="8" hidden="1">{"TAB1",#N/A,TRUE,"GENERAL";"TAB2",#N/A,TRUE,"GENERAL";"TAB3",#N/A,TRUE,"GENERAL";"TAB4",#N/A,TRUE,"GENERAL";"TAB5",#N/A,TRUE,"GENERAL"}</definedName>
    <definedName name="gfhgfh" hidden="1">{"TAB1",#N/A,TRUE,"GENERAL";"TAB2",#N/A,TRUE,"GENERAL";"TAB3",#N/A,TRUE,"GENERAL";"TAB4",#N/A,TRUE,"GENERAL";"TAB5",#N/A,TRUE,"GENERAL"}</definedName>
    <definedName name="GFJHGJ" localSheetId="8" hidden="1">{"TAB1",#N/A,TRUE,"GENERAL";"TAB2",#N/A,TRUE,"GENERAL";"TAB3",#N/A,TRUE,"GENERAL";"TAB4",#N/A,TRUE,"GENERAL";"TAB5",#N/A,TRUE,"GENERAL"}</definedName>
    <definedName name="GFJHGJ" hidden="1">{"TAB1",#N/A,TRUE,"GENERAL";"TAB2",#N/A,TRUE,"GENERAL";"TAB3",#N/A,TRUE,"GENERAL";"TAB4",#N/A,TRUE,"GENERAL";"TAB5",#N/A,TRUE,"GENERAL"}</definedName>
    <definedName name="gfjjh" localSheetId="8" hidden="1">{"via1",#N/A,TRUE,"general";"via2",#N/A,TRUE,"general";"via3",#N/A,TRUE,"general"}</definedName>
    <definedName name="gfjjh" hidden="1">{"via1",#N/A,TRUE,"general";"via2",#N/A,TRUE,"general";"via3",#N/A,TRUE,"general"}</definedName>
    <definedName name="gfutyj6" localSheetId="8" hidden="1">{"via1",#N/A,TRUE,"general";"via2",#N/A,TRUE,"general";"via3",#N/A,TRUE,"general"}</definedName>
    <definedName name="gfutyj6" hidden="1">{"via1",#N/A,TRUE,"general";"via2",#N/A,TRUE,"general";"via3",#N/A,TRUE,"general"}</definedName>
    <definedName name="gg" localSheetId="8" hidden="1">{"TAB1",#N/A,TRUE,"GENERAL";"TAB2",#N/A,TRUE,"GENERAL";"TAB3",#N/A,TRUE,"GENERAL";"TAB4",#N/A,TRUE,"GENERAL";"TAB5",#N/A,TRUE,"GENERAL"}</definedName>
    <definedName name="gg" hidden="1">{"TAB1",#N/A,TRUE,"GENERAL";"TAB2",#N/A,TRUE,"GENERAL";"TAB3",#N/A,TRUE,"GENERAL";"TAB4",#N/A,TRUE,"GENERAL";"TAB5",#N/A,TRUE,"GENERAL"}</definedName>
    <definedName name="ggdr" localSheetId="8" hidden="1">{"via1",#N/A,TRUE,"general";"via2",#N/A,TRUE,"general";"via3",#N/A,TRUE,"general"}</definedName>
    <definedName name="ggdr" hidden="1">{"via1",#N/A,TRUE,"general";"via2",#N/A,TRUE,"general";"via3",#N/A,TRUE,"general"}</definedName>
    <definedName name="ggerg" localSheetId="8" hidden="1">{"TAB1",#N/A,TRUE,"GENERAL";"TAB2",#N/A,TRUE,"GENERAL";"TAB3",#N/A,TRUE,"GENERAL";"TAB4",#N/A,TRUE,"GENERAL";"TAB5",#N/A,TRUE,"GENERAL"}</definedName>
    <definedName name="ggerg" hidden="1">{"TAB1",#N/A,TRUE,"GENERAL";"TAB2",#N/A,TRUE,"GENERAL";"TAB3",#N/A,TRUE,"GENERAL";"TAB4",#N/A,TRUE,"GENERAL";"TAB5",#N/A,TRUE,"GENERAL"}</definedName>
    <definedName name="gggb" localSheetId="8" hidden="1">{"TAB1",#N/A,TRUE,"GENERAL";"TAB2",#N/A,TRUE,"GENERAL";"TAB3",#N/A,TRUE,"GENERAL";"TAB4",#N/A,TRUE,"GENERAL";"TAB5",#N/A,TRUE,"GENERAL"}</definedName>
    <definedName name="gggb" hidden="1">{"TAB1",#N/A,TRUE,"GENERAL";"TAB2",#N/A,TRUE,"GENERAL";"TAB3",#N/A,TRUE,"GENERAL";"TAB4",#N/A,TRUE,"GENERAL";"TAB5",#N/A,TRUE,"GENERAL"}</definedName>
    <definedName name="gggg" localSheetId="8" hidden="1">{"via1",#N/A,TRUE,"general";"via2",#N/A,TRUE,"general";"via3",#N/A,TRUE,"general"}</definedName>
    <definedName name="gggg" hidden="1">{"via1",#N/A,TRUE,"general";"via2",#N/A,TRUE,"general";"via3",#N/A,TRUE,"general"}</definedName>
    <definedName name="ggggd" localSheetId="8" hidden="1">{"TAB1",#N/A,TRUE,"GENERAL";"TAB2",#N/A,TRUE,"GENERAL";"TAB3",#N/A,TRUE,"GENERAL";"TAB4",#N/A,TRUE,"GENERAL";"TAB5",#N/A,TRUE,"GENERAL"}</definedName>
    <definedName name="ggggd" hidden="1">{"TAB1",#N/A,TRUE,"GENERAL";"TAB2",#N/A,TRUE,"GENERAL";"TAB3",#N/A,TRUE,"GENERAL";"TAB4",#N/A,TRUE,"GENERAL";"TAB5",#N/A,TRUE,"GENERAL"}</definedName>
    <definedName name="gggggt" localSheetId="8" hidden="1">{"via1",#N/A,TRUE,"general";"via2",#N/A,TRUE,"general";"via3",#N/A,TRUE,"general"}</definedName>
    <definedName name="gggggt" hidden="1">{"via1",#N/A,TRUE,"general";"via2",#N/A,TRUE,"general";"via3",#N/A,TRUE,"general"}</definedName>
    <definedName name="gggghn" localSheetId="8" hidden="1">{"TAB1",#N/A,TRUE,"GENERAL";"TAB2",#N/A,TRUE,"GENERAL";"TAB3",#N/A,TRUE,"GENERAL";"TAB4",#N/A,TRUE,"GENERAL";"TAB5",#N/A,TRUE,"GENERAL"}</definedName>
    <definedName name="gggghn" hidden="1">{"TAB1",#N/A,TRUE,"GENERAL";"TAB2",#N/A,TRUE,"GENERAL";"TAB3",#N/A,TRUE,"GENERAL";"TAB4",#N/A,TRUE,"GENERAL";"TAB5",#N/A,TRUE,"GENERAL"}</definedName>
    <definedName name="ggggt" localSheetId="8" hidden="1">{"TAB1",#N/A,TRUE,"GENERAL";"TAB2",#N/A,TRUE,"GENERAL";"TAB3",#N/A,TRUE,"GENERAL";"TAB4",#N/A,TRUE,"GENERAL";"TAB5",#N/A,TRUE,"GENERAL"}</definedName>
    <definedName name="ggggt" hidden="1">{"TAB1",#N/A,TRUE,"GENERAL";"TAB2",#N/A,TRUE,"GENERAL";"TAB3",#N/A,TRUE,"GENERAL";"TAB4",#N/A,TRUE,"GENERAL";"TAB5",#N/A,TRUE,"GENERAL"}</definedName>
    <definedName name="ggggy" localSheetId="8" hidden="1">{"TAB1",#N/A,TRUE,"GENERAL";"TAB2",#N/A,TRUE,"GENERAL";"TAB3",#N/A,TRUE,"GENERAL";"TAB4",#N/A,TRUE,"GENERAL";"TAB5",#N/A,TRUE,"GENERAL"}</definedName>
    <definedName name="ggggy" hidden="1">{"TAB1",#N/A,TRUE,"GENERAL";"TAB2",#N/A,TRUE,"GENERAL";"TAB3",#N/A,TRUE,"GENERAL";"TAB4",#N/A,TRUE,"GENERAL";"TAB5",#N/A,TRUE,"GENERAL"}</definedName>
    <definedName name="gggtgd" localSheetId="8" hidden="1">{"via1",#N/A,TRUE,"general";"via2",#N/A,TRUE,"general";"via3",#N/A,TRUE,"general"}</definedName>
    <definedName name="gggtgd" hidden="1">{"via1",#N/A,TRUE,"general";"via2",#N/A,TRUE,"general";"via3",#N/A,TRUE,"general"}</definedName>
    <definedName name="ggtgt" localSheetId="8" hidden="1">{"via1",#N/A,TRUE,"general";"via2",#N/A,TRUE,"general";"via3",#N/A,TRUE,"general"}</definedName>
    <definedName name="ggtgt" hidden="1">{"via1",#N/A,TRUE,"general";"via2",#N/A,TRUE,"general";"via3",#N/A,TRUE,"general"}</definedName>
    <definedName name="ghdghuy" localSheetId="8" hidden="1">{"via1",#N/A,TRUE,"general";"via2",#N/A,TRUE,"general";"via3",#N/A,TRUE,"general"}</definedName>
    <definedName name="ghdghuy" hidden="1">{"via1",#N/A,TRUE,"general";"via2",#N/A,TRUE,"general";"via3",#N/A,TRUE,"general"}</definedName>
    <definedName name="GHDP" localSheetId="8" hidden="1">{"via1",#N/A,TRUE,"general";"via2",#N/A,TRUE,"general";"via3",#N/A,TRUE,"general"}</definedName>
    <definedName name="GHDP" hidden="1">{"via1",#N/A,TRUE,"general";"via2",#N/A,TRUE,"general";"via3",#N/A,TRUE,"general"}</definedName>
    <definedName name="ghfg" localSheetId="8" hidden="1">{"via1",#N/A,TRUE,"general";"via2",#N/A,TRUE,"general";"via3",#N/A,TRUE,"general"}</definedName>
    <definedName name="ghfg" hidden="1">{"via1",#N/A,TRUE,"general";"via2",#N/A,TRUE,"general";"via3",#N/A,TRUE,"general"}</definedName>
    <definedName name="ghjghj" localSheetId="8" hidden="1">{"TAB1",#N/A,TRUE,"GENERAL";"TAB2",#N/A,TRUE,"GENERAL";"TAB3",#N/A,TRUE,"GENERAL";"TAB4",#N/A,TRUE,"GENERAL";"TAB5",#N/A,TRUE,"GENERAL"}</definedName>
    <definedName name="ghjghj" hidden="1">{"TAB1",#N/A,TRUE,"GENERAL";"TAB2",#N/A,TRUE,"GENERAL";"TAB3",#N/A,TRUE,"GENERAL";"TAB4",#N/A,TRUE,"GENERAL";"TAB5",#N/A,TRUE,"GENERAL"}</definedName>
    <definedName name="GHKJHK" localSheetId="8" hidden="1">{"TAB1",#N/A,TRUE,"GENERAL";"TAB2",#N/A,TRUE,"GENERAL";"TAB3",#N/A,TRUE,"GENERAL";"TAB4",#N/A,TRUE,"GENERAL";"TAB5",#N/A,TRUE,"GENERAL"}</definedName>
    <definedName name="GHKJHK" hidden="1">{"TAB1",#N/A,TRUE,"GENERAL";"TAB2",#N/A,TRUE,"GENERAL";"TAB3",#N/A,TRUE,"GENERAL";"TAB4",#N/A,TRUE,"GENERAL";"TAB5",#N/A,TRUE,"GENERAL"}</definedName>
    <definedName name="GJHVCB" localSheetId="8" hidden="1">{"TAB1",#N/A,TRUE,"GENERAL";"TAB2",#N/A,TRUE,"GENERAL";"TAB3",#N/A,TRUE,"GENERAL";"TAB4",#N/A,TRUE,"GENERAL";"TAB5",#N/A,TRUE,"GENERAL"}</definedName>
    <definedName name="GJHVCB" hidden="1">{"TAB1",#N/A,TRUE,"GENERAL";"TAB2",#N/A,TRUE,"GENERAL";"TAB3",#N/A,TRUE,"GENERAL";"TAB4",#N/A,TRUE,"GENERAL";"TAB5",#N/A,TRUE,"GENERAL"}</definedName>
    <definedName name="gk" localSheetId="8" hidden="1">{"via1",#N/A,TRUE,"general";"via2",#N/A,TRUE,"general";"via3",#N/A,TRUE,"general"}</definedName>
    <definedName name="gk" hidden="1">{"via1",#N/A,TRUE,"general";"via2",#N/A,TRUE,"general";"via3",#N/A,TRUE,"general"}</definedName>
    <definedName name="GRAF1ANO" localSheetId="8" hidden="1">{"via1",#N/A,TRUE,"general";"via2",#N/A,TRUE,"general";"via3",#N/A,TRUE,"general"}</definedName>
    <definedName name="GRAF1ANO" hidden="1">{"via1",#N/A,TRUE,"general";"via2",#N/A,TRUE,"general";"via3",#N/A,TRUE,"general"}</definedName>
    <definedName name="GRAF1AÑO" localSheetId="8" hidden="1">{"TAB1",#N/A,TRUE,"GENERAL";"TAB2",#N/A,TRUE,"GENERAL";"TAB3",#N/A,TRUE,"GENERAL";"TAB4",#N/A,TRUE,"GENERAL";"TAB5",#N/A,TRUE,"GENERAL"}</definedName>
    <definedName name="GRAF1AÑO" hidden="1">{"TAB1",#N/A,TRUE,"GENERAL";"TAB2",#N/A,TRUE,"GENERAL";"TAB3",#N/A,TRUE,"GENERAL";"TAB4",#N/A,TRUE,"GENERAL";"TAB5",#N/A,TRUE,"GENERAL"}</definedName>
    <definedName name="gregds" localSheetId="8" hidden="1">{"TAB1",#N/A,TRUE,"GENERAL";"TAB2",#N/A,TRUE,"GENERAL";"TAB3",#N/A,TRUE,"GENERAL";"TAB4",#N/A,TRUE,"GENERAL";"TAB5",#N/A,TRUE,"GENERAL"}</definedName>
    <definedName name="gregds" hidden="1">{"TAB1",#N/A,TRUE,"GENERAL";"TAB2",#N/A,TRUE,"GENERAL";"TAB3",#N/A,TRUE,"GENERAL";"TAB4",#N/A,TRUE,"GENERAL";"TAB5",#N/A,TRUE,"GENERAL"}</definedName>
    <definedName name="grehrtyh" localSheetId="8" hidden="1">{"TAB1",#N/A,TRUE,"GENERAL";"TAB2",#N/A,TRUE,"GENERAL";"TAB3",#N/A,TRUE,"GENERAL";"TAB4",#N/A,TRUE,"GENERAL";"TAB5",#N/A,TRUE,"GENERAL"}</definedName>
    <definedName name="grehrtyh" hidden="1">{"TAB1",#N/A,TRUE,"GENERAL";"TAB2",#N/A,TRUE,"GENERAL";"TAB3",#N/A,TRUE,"GENERAL";"TAB4",#N/A,TRUE,"GENERAL";"TAB5",#N/A,TRUE,"GENERAL"}</definedName>
    <definedName name="grggwero" localSheetId="8" hidden="1">{"via1",#N/A,TRUE,"general";"via2",#N/A,TRUE,"general";"via3",#N/A,TRUE,"general"}</definedName>
    <definedName name="grggwero" hidden="1">{"via1",#N/A,TRUE,"general";"via2",#N/A,TRUE,"general";"via3",#N/A,TRUE,"general"}</definedName>
    <definedName name="grtyerh" localSheetId="8" hidden="1">{"TAB1",#N/A,TRUE,"GENERAL";"TAB2",#N/A,TRUE,"GENERAL";"TAB3",#N/A,TRUE,"GENERAL";"TAB4",#N/A,TRUE,"GENERAL";"TAB5",#N/A,TRUE,"GENERAL"}</definedName>
    <definedName name="grtyerh" hidden="1">{"TAB1",#N/A,TRUE,"GENERAL";"TAB2",#N/A,TRUE,"GENERAL";"TAB3",#N/A,TRUE,"GENERAL";"TAB4",#N/A,TRUE,"GENERAL";"TAB5",#N/A,TRUE,"GENERAL"}</definedName>
    <definedName name="GSDG" localSheetId="8" hidden="1">{"TAB1",#N/A,TRUE,"GENERAL";"TAB2",#N/A,TRUE,"GENERAL";"TAB3",#N/A,TRUE,"GENERAL";"TAB4",#N/A,TRUE,"GENERAL";"TAB5",#N/A,TRUE,"GENERAL"}</definedName>
    <definedName name="GSDG" hidden="1">{"TAB1",#N/A,TRUE,"GENERAL";"TAB2",#N/A,TRUE,"GENERAL";"TAB3",#N/A,TRUE,"GENERAL";"TAB4",#N/A,TRUE,"GENERAL";"TAB5",#N/A,TRUE,"GENERAL"}</definedName>
    <definedName name="gsfsf" localSheetId="8" hidden="1">{"via1",#N/A,TRUE,"general";"via2",#N/A,TRUE,"general";"via3",#N/A,TRUE,"general"}</definedName>
    <definedName name="gsfsf" hidden="1">{"via1",#N/A,TRUE,"general";"via2",#N/A,TRUE,"general";"via3",#N/A,TRUE,"general"}</definedName>
    <definedName name="gtgt" localSheetId="8" hidden="1">{"via1",#N/A,TRUE,"general";"via2",#N/A,TRUE,"general";"via3",#N/A,TRUE,"general"}</definedName>
    <definedName name="gtgt" hidden="1">{"via1",#N/A,TRUE,"general";"via2",#N/A,TRUE,"general";"via3",#N/A,TRUE,"general"}</definedName>
    <definedName name="gtgtg" localSheetId="8" hidden="1">{"via1",#N/A,TRUE,"general";"via2",#N/A,TRUE,"general";"via3",#N/A,TRUE,"general"}</definedName>
    <definedName name="gtgtg" hidden="1">{"via1",#N/A,TRUE,"general";"via2",#N/A,TRUE,"general";"via3",#N/A,TRUE,"general"}</definedName>
    <definedName name="gtgtgff" localSheetId="8" hidden="1">{"via1",#N/A,TRUE,"general";"via2",#N/A,TRUE,"general";"via3",#N/A,TRUE,"general"}</definedName>
    <definedName name="gtgtgff" hidden="1">{"via1",#N/A,TRUE,"general";"via2",#N/A,TRUE,"general";"via3",#N/A,TRUE,"general"}</definedName>
    <definedName name="gtgtgyh" localSheetId="8" hidden="1">{"TAB1",#N/A,TRUE,"GENERAL";"TAB2",#N/A,TRUE,"GENERAL";"TAB3",#N/A,TRUE,"GENERAL";"TAB4",#N/A,TRUE,"GENERAL";"TAB5",#N/A,TRUE,"GENERAL"}</definedName>
    <definedName name="gtgtgyh" hidden="1">{"TAB1",#N/A,TRUE,"GENERAL";"TAB2",#N/A,TRUE,"GENERAL";"TAB3",#N/A,TRUE,"GENERAL";"TAB4",#N/A,TRUE,"GENERAL";"TAB5",#N/A,TRUE,"GENERAL"}</definedName>
    <definedName name="gtgth" localSheetId="8" hidden="1">{"TAB1",#N/A,TRUE,"GENERAL";"TAB2",#N/A,TRUE,"GENERAL";"TAB3",#N/A,TRUE,"GENERAL";"TAB4",#N/A,TRUE,"GENERAL";"TAB5",#N/A,TRUE,"GENERAL"}</definedName>
    <definedName name="gtgth" hidden="1">{"TAB1",#N/A,TRUE,"GENERAL";"TAB2",#N/A,TRUE,"GENERAL";"TAB3",#N/A,TRUE,"GENERAL";"TAB4",#N/A,TRUE,"GENERAL";"TAB5",#N/A,TRUE,"GENERAL"}</definedName>
    <definedName name="h9h" localSheetId="8" hidden="1">{"via1",#N/A,TRUE,"general";"via2",#N/A,TRUE,"general";"via3",#N/A,TRUE,"general"}</definedName>
    <definedName name="h9h" hidden="1">{"via1",#N/A,TRUE,"general";"via2",#N/A,TRUE,"general";"via3",#N/A,TRUE,"general"}</definedName>
    <definedName name="hbfdhrw" localSheetId="8" hidden="1">{"TAB1",#N/A,TRUE,"GENERAL";"TAB2",#N/A,TRUE,"GENERAL";"TAB3",#N/A,TRUE,"GENERAL";"TAB4",#N/A,TRUE,"GENERAL";"TAB5",#N/A,TRUE,"GENERAL"}</definedName>
    <definedName name="hbfdhrw" hidden="1">{"TAB1",#N/A,TRUE,"GENERAL";"TAB2",#N/A,TRUE,"GENERAL";"TAB3",#N/A,TRUE,"GENERAL";"TAB4",#N/A,TRUE,"GENERAL";"TAB5",#N/A,TRUE,"GENERAL"}</definedName>
    <definedName name="hdfh" localSheetId="8" hidden="1">{"via1",#N/A,TRUE,"general";"via2",#N/A,TRUE,"general";"via3",#N/A,TRUE,"general"}</definedName>
    <definedName name="hdfh" hidden="1">{"via1",#N/A,TRUE,"general";"via2",#N/A,TRUE,"general";"via3",#N/A,TRUE,"general"}</definedName>
    <definedName name="hdfh4" localSheetId="8" hidden="1">{"TAB1",#N/A,TRUE,"GENERAL";"TAB2",#N/A,TRUE,"GENERAL";"TAB3",#N/A,TRUE,"GENERAL";"TAB4",#N/A,TRUE,"GENERAL";"TAB5",#N/A,TRUE,"GENERAL"}</definedName>
    <definedName name="hdfh4" hidden="1">{"TAB1",#N/A,TRUE,"GENERAL";"TAB2",#N/A,TRUE,"GENERAL";"TAB3",#N/A,TRUE,"GENERAL";"TAB4",#N/A,TRUE,"GENERAL";"TAB5",#N/A,TRUE,"GENERAL"}</definedName>
    <definedName name="hdfhwq" localSheetId="8" hidden="1">{"TAB1",#N/A,TRUE,"GENERAL";"TAB2",#N/A,TRUE,"GENERAL";"TAB3",#N/A,TRUE,"GENERAL";"TAB4",#N/A,TRUE,"GENERAL";"TAB5",#N/A,TRUE,"GENERAL"}</definedName>
    <definedName name="hdfhwq" hidden="1">{"TAB1",#N/A,TRUE,"GENERAL";"TAB2",#N/A,TRUE,"GENERAL";"TAB3",#N/A,TRUE,"GENERAL";"TAB4",#N/A,TRUE,"GENERAL";"TAB5",#N/A,TRUE,"GENERAL"}</definedName>
    <definedName name="hdgh" localSheetId="8" hidden="1">{"via1",#N/A,TRUE,"general";"via2",#N/A,TRUE,"general";"via3",#N/A,TRUE,"general"}</definedName>
    <definedName name="hdgh" hidden="1">{"via1",#N/A,TRUE,"general";"via2",#N/A,TRUE,"general";"via3",#N/A,TRUE,"general"}</definedName>
    <definedName name="hdhf" localSheetId="8" hidden="1">{"TAB1",#N/A,TRUE,"GENERAL";"TAB2",#N/A,TRUE,"GENERAL";"TAB3",#N/A,TRUE,"GENERAL";"TAB4",#N/A,TRUE,"GENERAL";"TAB5",#N/A,TRUE,"GENERAL"}</definedName>
    <definedName name="hdhf" hidden="1">{"TAB1",#N/A,TRUE,"GENERAL";"TAB2",#N/A,TRUE,"GENERAL";"TAB3",#N/A,TRUE,"GENERAL";"TAB4",#N/A,TRUE,"GENERAL";"TAB5",#N/A,TRUE,"GENERAL"}</definedName>
    <definedName name="hfgh" localSheetId="8" hidden="1">{"via1",#N/A,TRUE,"general";"via2",#N/A,TRUE,"general";"via3",#N/A,TRUE,"general"}</definedName>
    <definedName name="hfgh" hidden="1">{"via1",#N/A,TRUE,"general";"via2",#N/A,TRUE,"general";"via3",#N/A,TRUE,"general"}</definedName>
    <definedName name="hfh" localSheetId="8" hidden="1">{"TAB1",#N/A,TRUE,"GENERAL";"TAB2",#N/A,TRUE,"GENERAL";"TAB3",#N/A,TRUE,"GENERAL";"TAB4",#N/A,TRUE,"GENERAL";"TAB5",#N/A,TRUE,"GENERAL"}</definedName>
    <definedName name="hfh" hidden="1">{"TAB1",#N/A,TRUE,"GENERAL";"TAB2",#N/A,TRUE,"GENERAL";"TAB3",#N/A,TRUE,"GENERAL";"TAB4",#N/A,TRUE,"GENERAL";"TAB5",#N/A,TRUE,"GENERAL"}</definedName>
    <definedName name="hfhg" localSheetId="8" hidden="1">{"TAB1",#N/A,TRUE,"GENERAL";"TAB2",#N/A,TRUE,"GENERAL";"TAB3",#N/A,TRUE,"GENERAL";"TAB4",#N/A,TRUE,"GENERAL";"TAB5",#N/A,TRUE,"GENERAL"}</definedName>
    <definedName name="hfhg" hidden="1">{"TAB1",#N/A,TRUE,"GENERAL";"TAB2",#N/A,TRUE,"GENERAL";"TAB3",#N/A,TRUE,"GENERAL";"TAB4",#N/A,TRUE,"GENERAL";"TAB5",#N/A,TRUE,"GENERAL"}</definedName>
    <definedName name="hfthr" localSheetId="8" hidden="1">{"via1",#N/A,TRUE,"general";"via2",#N/A,TRUE,"general";"via3",#N/A,TRUE,"general"}</definedName>
    <definedName name="hfthr" hidden="1">{"via1",#N/A,TRUE,"general";"via2",#N/A,TRUE,"general";"via3",#N/A,TRUE,"general"}</definedName>
    <definedName name="hg" localSheetId="8" hidden="1">{"via1",#N/A,TRUE,"general";"via2",#N/A,TRUE,"general";"via3",#N/A,TRUE,"general"}</definedName>
    <definedName name="hg" hidden="1">{"via1",#N/A,TRUE,"general";"via2",#N/A,TRUE,"general";"via3",#N/A,TRUE,"general"}</definedName>
    <definedName name="HGFH" localSheetId="8" hidden="1">{"via1",#N/A,TRUE,"general";"via2",#N/A,TRUE,"general";"via3",#N/A,TRUE,"general"}</definedName>
    <definedName name="HGFH" hidden="1">{"via1",#N/A,TRUE,"general";"via2",#N/A,TRUE,"general";"via3",#N/A,TRUE,"general"}</definedName>
    <definedName name="hgfhty" localSheetId="8" hidden="1">{"via1",#N/A,TRUE,"general";"via2",#N/A,TRUE,"general";"via3",#N/A,TRUE,"general"}</definedName>
    <definedName name="hgfhty" hidden="1">{"via1",#N/A,TRUE,"general";"via2",#N/A,TRUE,"general";"via3",#N/A,TRUE,"general"}</definedName>
    <definedName name="HGHFH7" localSheetId="8" hidden="1">{"TAB1",#N/A,TRUE,"GENERAL";"TAB2",#N/A,TRUE,"GENERAL";"TAB3",#N/A,TRUE,"GENERAL";"TAB4",#N/A,TRUE,"GENERAL";"TAB5",#N/A,TRUE,"GENERAL"}</definedName>
    <definedName name="HGHFH7" hidden="1">{"TAB1",#N/A,TRUE,"GENERAL";"TAB2",#N/A,TRUE,"GENERAL";"TAB3",#N/A,TRUE,"GENERAL";"TAB4",#N/A,TRUE,"GENERAL";"TAB5",#N/A,TRUE,"GENERAL"}</definedName>
    <definedName name="hghhj" localSheetId="8" hidden="1">{"TAB1",#N/A,TRUE,"GENERAL";"TAB2",#N/A,TRUE,"GENERAL";"TAB3",#N/A,TRUE,"GENERAL";"TAB4",#N/A,TRUE,"GENERAL";"TAB5",#N/A,TRUE,"GENERAL"}</definedName>
    <definedName name="hghhj" hidden="1">{"TAB1",#N/A,TRUE,"GENERAL";"TAB2",#N/A,TRUE,"GENERAL";"TAB3",#N/A,TRUE,"GENERAL";"TAB4",#N/A,TRUE,"GENERAL";"TAB5",#N/A,TRUE,"GENERAL"}</definedName>
    <definedName name="hghydj" localSheetId="8" hidden="1">{"via1",#N/A,TRUE,"general";"via2",#N/A,TRUE,"general";"via3",#N/A,TRUE,"general"}</definedName>
    <definedName name="hghydj" hidden="1">{"via1",#N/A,TRUE,"general";"via2",#N/A,TRUE,"general";"via3",#N/A,TRUE,"general"}</definedName>
    <definedName name="hgjfjw" localSheetId="8" hidden="1">{"via1",#N/A,TRUE,"general";"via2",#N/A,TRUE,"general";"via3",#N/A,TRUE,"general"}</definedName>
    <definedName name="hgjfjw" hidden="1">{"via1",#N/A,TRUE,"general";"via2",#N/A,TRUE,"general";"via3",#N/A,TRUE,"general"}</definedName>
    <definedName name="HGJG" localSheetId="8" hidden="1">{"TAB1",#N/A,TRUE,"GENERAL";"TAB2",#N/A,TRUE,"GENERAL";"TAB3",#N/A,TRUE,"GENERAL";"TAB4",#N/A,TRUE,"GENERAL";"TAB5",#N/A,TRUE,"GENERAL"}</definedName>
    <definedName name="HGJG" hidden="1">{"TAB1",#N/A,TRUE,"GENERAL";"TAB2",#N/A,TRUE,"GENERAL";"TAB3",#N/A,TRUE,"GENERAL";"TAB4",#N/A,TRUE,"GENERAL";"TAB5",#N/A,TRUE,"GENERAL"}</definedName>
    <definedName name="hhh" localSheetId="8" hidden="1">{"TAB1",#N/A,TRUE,"GENERAL";"TAB2",#N/A,TRUE,"GENERAL";"TAB3",#N/A,TRUE,"GENERAL";"TAB4",#N/A,TRUE,"GENERAL";"TAB5",#N/A,TRUE,"GENERAL"}</definedName>
    <definedName name="hhh" hidden="1">{"TAB1",#N/A,TRUE,"GENERAL";"TAB2",#N/A,TRUE,"GENERAL";"TAB3",#N/A,TRUE,"GENERAL";"TAB4",#N/A,TRUE,"GENERAL";"TAB5",#N/A,TRUE,"GENERAL"}</definedName>
    <definedName name="hhhhhh" localSheetId="8" hidden="1">{"via1",#N/A,TRUE,"general";"via2",#N/A,TRUE,"general";"via3",#N/A,TRUE,"general"}</definedName>
    <definedName name="hhhhhh" hidden="1">{"via1",#N/A,TRUE,"general";"via2",#N/A,TRUE,"general";"via3",#N/A,TRUE,"general"}</definedName>
    <definedName name="hhhhhho" localSheetId="8" hidden="1">{"TAB1",#N/A,TRUE,"GENERAL";"TAB2",#N/A,TRUE,"GENERAL";"TAB3",#N/A,TRUE,"GENERAL";"TAB4",#N/A,TRUE,"GENERAL";"TAB5",#N/A,TRUE,"GENERAL"}</definedName>
    <definedName name="hhhhhho" hidden="1">{"TAB1",#N/A,TRUE,"GENERAL";"TAB2",#N/A,TRUE,"GENERAL";"TAB3",#N/A,TRUE,"GENERAL";"TAB4",#N/A,TRUE,"GENERAL";"TAB5",#N/A,TRUE,"GENERAL"}</definedName>
    <definedName name="hhhhhpy" localSheetId="8" hidden="1">{"TAB1",#N/A,TRUE,"GENERAL";"TAB2",#N/A,TRUE,"GENERAL";"TAB3",#N/A,TRUE,"GENERAL";"TAB4",#N/A,TRUE,"GENERAL";"TAB5",#N/A,TRUE,"GENERAL"}</definedName>
    <definedName name="hhhhhpy" hidden="1">{"TAB1",#N/A,TRUE,"GENERAL";"TAB2",#N/A,TRUE,"GENERAL";"TAB3",#N/A,TRUE,"GENERAL";"TAB4",#N/A,TRUE,"GENERAL";"TAB5",#N/A,TRUE,"GENERAL"}</definedName>
    <definedName name="hhhhth" localSheetId="8" hidden="1">{"via1",#N/A,TRUE,"general";"via2",#N/A,TRUE,"general";"via3",#N/A,TRUE,"general"}</definedName>
    <definedName name="hhhhth" hidden="1">{"via1",#N/A,TRUE,"general";"via2",#N/A,TRUE,"general";"via3",#N/A,TRUE,"general"}</definedName>
    <definedName name="hhhyhyh" localSheetId="8" hidden="1">{"TAB1",#N/A,TRUE,"GENERAL";"TAB2",#N/A,TRUE,"GENERAL";"TAB3",#N/A,TRUE,"GENERAL";"TAB4",#N/A,TRUE,"GENERAL";"TAB5",#N/A,TRUE,"GENERAL"}</definedName>
    <definedName name="hhhyhyh" hidden="1">{"TAB1",#N/A,TRUE,"GENERAL";"TAB2",#N/A,TRUE,"GENERAL";"TAB3",#N/A,TRUE,"GENERAL";"TAB4",#N/A,TRUE,"GENERAL";"TAB5",#N/A,TRUE,"GENERAL"}</definedName>
    <definedName name="hhtrhreh" localSheetId="8" hidden="1">{"via1",#N/A,TRUE,"general";"via2",#N/A,TRUE,"general";"via3",#N/A,TRUE,"general"}</definedName>
    <definedName name="hhtrhreh" hidden="1">{"via1",#N/A,TRUE,"general";"via2",#N/A,TRUE,"general";"via3",#N/A,TRUE,"general"}</definedName>
    <definedName name="hjfg" localSheetId="8" hidden="1">{"via1",#N/A,TRUE,"general";"via2",#N/A,TRUE,"general";"via3",#N/A,TRUE,"general"}</definedName>
    <definedName name="hjfg" hidden="1">{"via1",#N/A,TRUE,"general";"via2",#N/A,TRUE,"general";"via3",#N/A,TRUE,"general"}</definedName>
    <definedName name="hjgh" localSheetId="8" hidden="1">{"TAB1",#N/A,TRUE,"GENERAL";"TAB2",#N/A,TRUE,"GENERAL";"TAB3",#N/A,TRUE,"GENERAL";"TAB4",#N/A,TRUE,"GENERAL";"TAB5",#N/A,TRUE,"GENERAL"}</definedName>
    <definedName name="hjgh" hidden="1">{"TAB1",#N/A,TRUE,"GENERAL";"TAB2",#N/A,TRUE,"GENERAL";"TAB3",#N/A,TRUE,"GENERAL";"TAB4",#N/A,TRUE,"GENERAL";"TAB5",#N/A,TRUE,"GENERAL"}</definedName>
    <definedName name="hjghj" localSheetId="8" hidden="1">{"TAB1",#N/A,TRUE,"GENERAL";"TAB2",#N/A,TRUE,"GENERAL";"TAB3",#N/A,TRUE,"GENERAL";"TAB4",#N/A,TRUE,"GENERAL";"TAB5",#N/A,TRUE,"GENERAL"}</definedName>
    <definedName name="hjghj" hidden="1">{"TAB1",#N/A,TRUE,"GENERAL";"TAB2",#N/A,TRUE,"GENERAL";"TAB3",#N/A,TRUE,"GENERAL";"TAB4",#N/A,TRUE,"GENERAL";"TAB5",#N/A,TRUE,"GENERAL"}</definedName>
    <definedName name="hjhjhg" localSheetId="8" hidden="1">{"TAB1",#N/A,TRUE,"GENERAL";"TAB2",#N/A,TRUE,"GENERAL";"TAB3",#N/A,TRUE,"GENERAL";"TAB4",#N/A,TRUE,"GENERAL";"TAB5",#N/A,TRUE,"GENERAL"}</definedName>
    <definedName name="hjhjhg" hidden="1">{"TAB1",#N/A,TRUE,"GENERAL";"TAB2",#N/A,TRUE,"GENERAL";"TAB3",#N/A,TRUE,"GENERAL";"TAB4",#N/A,TRUE,"GENERAL";"TAB5",#N/A,TRUE,"GENERAL"}</definedName>
    <definedName name="HJKH" localSheetId="8" hidden="1">{"via1",#N/A,TRUE,"general";"via2",#N/A,TRUE,"general";"via3",#N/A,TRUE,"general"}</definedName>
    <definedName name="HJKH" hidden="1">{"via1",#N/A,TRUE,"general";"via2",#N/A,TRUE,"general";"via3",#N/A,TRUE,"general"}</definedName>
    <definedName name="hjkjk" localSheetId="8" hidden="1">{"via1",#N/A,TRUE,"general";"via2",#N/A,TRUE,"general";"via3",#N/A,TRUE,"general"}</definedName>
    <definedName name="hjkjk" hidden="1">{"via1",#N/A,TRUE,"general";"via2",#N/A,TRUE,"general";"via3",#N/A,TRUE,"general"}</definedName>
    <definedName name="hn" localSheetId="8" hidden="1">{"TAB1",#N/A,TRUE,"GENERAL";"TAB2",#N/A,TRUE,"GENERAL";"TAB3",#N/A,TRUE,"GENERAL";"TAB4",#N/A,TRUE,"GENERAL";"TAB5",#N/A,TRUE,"GENERAL"}</definedName>
    <definedName name="hn" hidden="1">{"TAB1",#N/A,TRUE,"GENERAL";"TAB2",#N/A,TRUE,"GENERAL";"TAB3",#N/A,TRUE,"GENERAL";"TAB4",#N/A,TRUE,"GENERAL";"TAB5",#N/A,TRUE,"GENERAL"}</definedName>
    <definedName name="hreer" localSheetId="8" hidden="1">{"TAB1",#N/A,TRUE,"GENERAL";"TAB2",#N/A,TRUE,"GENERAL";"TAB3",#N/A,TRUE,"GENERAL";"TAB4",#N/A,TRUE,"GENERAL";"TAB5",#N/A,TRUE,"GENERAL"}</definedName>
    <definedName name="hreer" hidden="1">{"TAB1",#N/A,TRUE,"GENERAL";"TAB2",#N/A,TRUE,"GENERAL";"TAB3",#N/A,TRUE,"GENERAL";"TAB4",#N/A,TRUE,"GENERAL";"TAB5",#N/A,TRUE,"GENERAL"}</definedName>
    <definedName name="hrhth" localSheetId="8" hidden="1">{"TAB1",#N/A,TRUE,"GENERAL";"TAB2",#N/A,TRUE,"GENERAL";"TAB3",#N/A,TRUE,"GENERAL";"TAB4",#N/A,TRUE,"GENERAL";"TAB5",#N/A,TRUE,"GENERAL"}</definedName>
    <definedName name="hrhth" hidden="1">{"TAB1",#N/A,TRUE,"GENERAL";"TAB2",#N/A,TRUE,"GENERAL";"TAB3",#N/A,TRUE,"GENERAL";"TAB4",#N/A,TRUE,"GENERAL";"TAB5",#N/A,TRUE,"GENERAL"}</definedName>
    <definedName name="hrthtrh" localSheetId="8" hidden="1">{"TAB1",#N/A,TRUE,"GENERAL";"TAB2",#N/A,TRUE,"GENERAL";"TAB3",#N/A,TRUE,"GENERAL";"TAB4",#N/A,TRUE,"GENERAL";"TAB5",#N/A,TRUE,"GENERAL"}</definedName>
    <definedName name="hrthtrh" hidden="1">{"TAB1",#N/A,TRUE,"GENERAL";"TAB2",#N/A,TRUE,"GENERAL";"TAB3",#N/A,TRUE,"GENERAL";"TAB4",#N/A,TRUE,"GENERAL";"TAB5",#N/A,TRUE,"GENERAL"}</definedName>
    <definedName name="hsfg" localSheetId="8" hidden="1">{"via1",#N/A,TRUE,"general";"via2",#N/A,TRUE,"general";"via3",#N/A,TRUE,"general"}</definedName>
    <definedName name="hsfg" hidden="1">{"via1",#N/A,TRUE,"general";"via2",#N/A,TRUE,"general";"via3",#N/A,TRUE,"general"}</definedName>
    <definedName name="hthdrf" localSheetId="8" hidden="1">{"TAB1",#N/A,TRUE,"GENERAL";"TAB2",#N/A,TRUE,"GENERAL";"TAB3",#N/A,TRUE,"GENERAL";"TAB4",#N/A,TRUE,"GENERAL";"TAB5",#N/A,TRUE,"GENERAL"}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8" hidden="1">{"via1",#N/A,TRUE,"general";"via2",#N/A,TRUE,"general";"via3",#N/A,TRUE,"general"}</definedName>
    <definedName name="htryrt7" hidden="1">{"via1",#N/A,TRUE,"general";"via2",#N/A,TRUE,"general";"via3",#N/A,TRUE,"general"}</definedName>
    <definedName name="hyhjop" localSheetId="8" hidden="1">{"TAB1",#N/A,TRUE,"GENERAL";"TAB2",#N/A,TRUE,"GENERAL";"TAB3",#N/A,TRUE,"GENERAL";"TAB4",#N/A,TRUE,"GENERAL";"TAB5",#N/A,TRUE,"GENERAL"}</definedName>
    <definedName name="hyhjop" hidden="1">{"TAB1",#N/A,TRUE,"GENERAL";"TAB2",#N/A,TRUE,"GENERAL";"TAB3",#N/A,TRUE,"GENERAL";"TAB4",#N/A,TRUE,"GENERAL";"TAB5",#N/A,TRUE,"GENERAL"}</definedName>
    <definedName name="hyhyh" localSheetId="8" hidden="1">{"TAB1",#N/A,TRUE,"GENERAL";"TAB2",#N/A,TRUE,"GENERAL";"TAB3",#N/A,TRUE,"GENERAL";"TAB4",#N/A,TRUE,"GENERAL";"TAB5",#N/A,TRUE,"GENERAL"}</definedName>
    <definedName name="hyhyh" hidden="1">{"TAB1",#N/A,TRUE,"GENERAL";"TAB2",#N/A,TRUE,"GENERAL";"TAB3",#N/A,TRUE,"GENERAL";"TAB4",#N/A,TRUE,"GENERAL";"TAB5",#N/A,TRUE,"GENERAL"}</definedName>
    <definedName name="hytirs" localSheetId="8" hidden="1">{"via1",#N/A,TRUE,"general";"via2",#N/A,TRUE,"general";"via3",#N/A,TRUE,"general"}</definedName>
    <definedName name="hytirs" hidden="1">{"via1",#N/A,TRUE,"general";"via2",#N/A,TRUE,"general";"via3",#N/A,TRUE,"general"}</definedName>
    <definedName name="i8i" localSheetId="8" hidden="1">{"TAB1",#N/A,TRUE,"GENERAL";"TAB2",#N/A,TRUE,"GENERAL";"TAB3",#N/A,TRUE,"GENERAL";"TAB4",#N/A,TRUE,"GENERAL";"TAB5",#N/A,TRUE,"GENERAL"}</definedName>
    <definedName name="i8i" hidden="1">{"TAB1",#N/A,TRUE,"GENERAL";"TAB2",#N/A,TRUE,"GENERAL";"TAB3",#N/A,TRUE,"GENERAL";"TAB4",#N/A,TRUE,"GENERAL";"TAB5",#N/A,TRUE,"GENERAL"}</definedName>
    <definedName name="ii" localSheetId="8" hidden="1">{"TAB1",#N/A,TRUE,"GENERAL";"TAB2",#N/A,TRUE,"GENERAL";"TAB3",#N/A,TRUE,"GENERAL";"TAB4",#N/A,TRUE,"GENERAL";"TAB5",#N/A,TRUE,"GENERAL"}</definedName>
    <definedName name="ii" hidden="1">{"TAB1",#N/A,TRUE,"GENERAL";"TAB2",#N/A,TRUE,"GENERAL";"TAB3",#N/A,TRUE,"GENERAL";"TAB4",#N/A,TRUE,"GENERAL";"TAB5",#N/A,TRUE,"GENERAL"}</definedName>
    <definedName name="iii" localSheetId="8" hidden="1">{"via1",#N/A,TRUE,"general";"via2",#N/A,TRUE,"general";"via3",#N/A,TRUE,"general"}</definedName>
    <definedName name="iii" hidden="1">{"via1",#N/A,TRUE,"general";"via2",#N/A,TRUE,"general";"via3",#N/A,TRUE,"general"}</definedName>
    <definedName name="iiii" localSheetId="8" hidden="1">{"via1",#N/A,TRUE,"general";"via2",#N/A,TRUE,"general";"via3",#N/A,TRUE,"general"}</definedName>
    <definedName name="iiii" hidden="1">{"via1",#N/A,TRUE,"general";"via2",#N/A,TRUE,"general";"via3",#N/A,TRUE,"general"}</definedName>
    <definedName name="iiiiiiik" localSheetId="8" hidden="1">{"via1",#N/A,TRUE,"general";"via2",#N/A,TRUE,"general";"via3",#N/A,TRUE,"general"}</definedName>
    <definedName name="iiiiiiik" hidden="1">{"via1",#N/A,TRUE,"general";"via2",#N/A,TRUE,"general";"via3",#N/A,TRUE,"general"}</definedName>
    <definedName name="iiiiuh" localSheetId="8" hidden="1">{"TAB1",#N/A,TRUE,"GENERAL";"TAB2",#N/A,TRUE,"GENERAL";"TAB3",#N/A,TRUE,"GENERAL";"TAB4",#N/A,TRUE,"GENERAL";"TAB5",#N/A,TRUE,"GENERAL"}</definedName>
    <definedName name="iiiiuh" hidden="1">{"TAB1",#N/A,TRUE,"GENERAL";"TAB2",#N/A,TRUE,"GENERAL";"TAB3",#N/A,TRUE,"GENERAL";"TAB4",#N/A,TRUE,"GENERAL";"TAB5",#N/A,TRUE,"GENERAL"}</definedName>
    <definedName name="iktgvfmu" localSheetId="8" hidden="1">{"TAB1",#N/A,TRUE,"GENERAL";"TAB2",#N/A,TRUE,"GENERAL";"TAB3",#N/A,TRUE,"GENERAL";"TAB4",#N/A,TRUE,"GENERAL";"TAB5",#N/A,TRUE,"GENERAL"}</definedName>
    <definedName name="iktgvfmu" hidden="1">{"TAB1",#N/A,TRUE,"GENERAL";"TAB2",#N/A,TRUE,"GENERAL";"TAB3",#N/A,TRUE,"GENERAL";"TAB4",#N/A,TRUE,"GENERAL";"TAB5",#N/A,TRUE,"GENERAL"}</definedName>
    <definedName name="IUI" localSheetId="8" hidden="1">{"TAB1",#N/A,TRUE,"GENERAL";"TAB2",#N/A,TRUE,"GENERAL";"TAB3",#N/A,TRUE,"GENERAL";"TAB4",#N/A,TRUE,"GENERAL";"TAB5",#N/A,TRUE,"GENERAL"}</definedName>
    <definedName name="IUI" hidden="1">{"TAB1",#N/A,TRUE,"GENERAL";"TAB2",#N/A,TRUE,"GENERAL";"TAB3",#N/A,TRUE,"GENERAL";"TAB4",#N/A,TRUE,"GENERAL";"TAB5",#N/A,TRUE,"GENERAL"}</definedName>
    <definedName name="iuit7" localSheetId="8" hidden="1">{"TAB1",#N/A,TRUE,"GENERAL";"TAB2",#N/A,TRUE,"GENERAL";"TAB3",#N/A,TRUE,"GENERAL";"TAB4",#N/A,TRUE,"GENERAL";"TAB5",#N/A,TRUE,"GENERAL"}</definedName>
    <definedName name="iuit7" hidden="1">{"TAB1",#N/A,TRUE,"GENERAL";"TAB2",#N/A,TRUE,"GENERAL";"TAB3",#N/A,TRUE,"GENERAL";"TAB4",#N/A,TRUE,"GENERAL";"TAB5",#N/A,TRUE,"GENERAL"}</definedName>
    <definedName name="iul" localSheetId="8" hidden="1">{"via1",#N/A,TRUE,"general";"via2",#N/A,TRUE,"general";"via3",#N/A,TRUE,"general"}</definedName>
    <definedName name="iul" hidden="1">{"via1",#N/A,TRUE,"general";"via2",#N/A,TRUE,"general";"via3",#N/A,TRUE,"general"}</definedName>
    <definedName name="iuouio" localSheetId="8" hidden="1">{"via1",#N/A,TRUE,"general";"via2",#N/A,TRUE,"general";"via3",#N/A,TRUE,"general"}</definedName>
    <definedName name="iuouio" hidden="1">{"via1",#N/A,TRUE,"general";"via2",#N/A,TRUE,"general";"via3",#N/A,TRUE,"general"}</definedName>
    <definedName name="iuyi9" localSheetId="8" hidden="1">{"TAB1",#N/A,TRUE,"GENERAL";"TAB2",#N/A,TRUE,"GENERAL";"TAB3",#N/A,TRUE,"GENERAL";"TAB4",#N/A,TRUE,"GENERAL";"TAB5",#N/A,TRUE,"GENERAL"}</definedName>
    <definedName name="iuyi9" hidden="1">{"TAB1",#N/A,TRUE,"GENERAL";"TAB2",#N/A,TRUE,"GENERAL";"TAB3",#N/A,TRUE,"GENERAL";"TAB4",#N/A,TRUE,"GENERAL";"TAB5",#N/A,TRUE,"GENERAL"}</definedName>
    <definedName name="iyuiuyi" localSheetId="8" hidden="1">{"via1",#N/A,TRUE,"general";"via2",#N/A,TRUE,"general";"via3",#N/A,TRUE,"general"}</definedName>
    <definedName name="iyuiuyi" hidden="1">{"via1",#N/A,TRUE,"general";"via2",#N/A,TRUE,"general";"via3",#N/A,TRUE,"general"}</definedName>
    <definedName name="j" localSheetId="8" hidden="1">{"TAB1",#N/A,TRUE,"GENERAL";"TAB2",#N/A,TRUE,"GENERAL";"TAB3",#N/A,TRUE,"GENERAL";"TAB4",#N/A,TRUE,"GENERAL";"TAB5",#N/A,TRUE,"GENERAL"}</definedName>
    <definedName name="j" hidden="1">{"TAB1",#N/A,TRUE,"GENERAL";"TAB2",#N/A,TRUE,"GENERAL";"TAB3",#N/A,TRUE,"GENERAL";"TAB4",#N/A,TRUE,"GENERAL";"TAB5",#N/A,TRUE,"GENERAL"}</definedName>
    <definedName name="jd" localSheetId="8" hidden="1">{"via1",#N/A,TRUE,"general";"via2",#N/A,TRUE,"general";"via3",#N/A,TRUE,"general"}</definedName>
    <definedName name="jd" hidden="1">{"via1",#N/A,TRUE,"general";"via2",#N/A,TRUE,"general";"via3",#N/A,TRUE,"general"}</definedName>
    <definedName name="jdh" localSheetId="8" hidden="1">{"TAB1",#N/A,TRUE,"GENERAL";"TAB2",#N/A,TRUE,"GENERAL";"TAB3",#N/A,TRUE,"GENERAL";"TAB4",#N/A,TRUE,"GENERAL";"TAB5",#N/A,TRUE,"GENERAL"}</definedName>
    <definedName name="jdh" hidden="1">{"TAB1",#N/A,TRUE,"GENERAL";"TAB2",#N/A,TRUE,"GENERAL";"TAB3",#N/A,TRUE,"GENERAL";"TAB4",#N/A,TRUE,"GENERAL";"TAB5",#N/A,TRUE,"GENERAL"}</definedName>
    <definedName name="jeytj" localSheetId="8" hidden="1">{"TAB1",#N/A,TRUE,"GENERAL";"TAB2",#N/A,TRUE,"GENERAL";"TAB3",#N/A,TRUE,"GENERAL";"TAB4",#N/A,TRUE,"GENERAL";"TAB5",#N/A,TRUE,"GENERAL"}</definedName>
    <definedName name="jeytj" hidden="1">{"TAB1",#N/A,TRUE,"GENERAL";"TAB2",#N/A,TRUE,"GENERAL";"TAB3",#N/A,TRUE,"GENERAL";"TAB4",#N/A,TRUE,"GENERAL";"TAB5",#N/A,TRUE,"GENERAL"}</definedName>
    <definedName name="jfhjfrt" localSheetId="8" hidden="1">{"TAB1",#N/A,TRUE,"GENERAL";"TAB2",#N/A,TRUE,"GENERAL";"TAB3",#N/A,TRUE,"GENERAL";"TAB4",#N/A,TRUE,"GENERAL";"TAB5",#N/A,TRUE,"GENERAL"}</definedName>
    <definedName name="jfhjfrt" hidden="1">{"TAB1",#N/A,TRUE,"GENERAL";"TAB2",#N/A,TRUE,"GENERAL";"TAB3",#N/A,TRUE,"GENERAL";"TAB4",#N/A,TRUE,"GENERAL";"TAB5",#N/A,TRUE,"GENERAL"}</definedName>
    <definedName name="jgfj" localSheetId="8" hidden="1">{"via1",#N/A,TRUE,"general";"via2",#N/A,TRUE,"general";"via3",#N/A,TRUE,"general"}</definedName>
    <definedName name="jgfj" hidden="1">{"via1",#N/A,TRUE,"general";"via2",#N/A,TRUE,"general";"via3",#N/A,TRUE,"general"}</definedName>
    <definedName name="jghj" localSheetId="8" hidden="1">{"TAB1",#N/A,TRUE,"GENERAL";"TAB2",#N/A,TRUE,"GENERAL";"TAB3",#N/A,TRUE,"GENERAL";"TAB4",#N/A,TRUE,"GENERAL";"TAB5",#N/A,TRUE,"GENERAL"}</definedName>
    <definedName name="jghj" hidden="1">{"TAB1",#N/A,TRUE,"GENERAL";"TAB2",#N/A,TRUE,"GENERAL";"TAB3",#N/A,TRUE,"GENERAL";"TAB4",#N/A,TRUE,"GENERAL";"TAB5",#N/A,TRUE,"GENERAL"}</definedName>
    <definedName name="jgj" localSheetId="8" hidden="1">{"TAB1",#N/A,TRUE,"GENERAL";"TAB2",#N/A,TRUE,"GENERAL";"TAB3",#N/A,TRUE,"GENERAL";"TAB4",#N/A,TRUE,"GENERAL";"TAB5",#N/A,TRUE,"GENERAL"}</definedName>
    <definedName name="jgj" hidden="1">{"TAB1",#N/A,TRUE,"GENERAL";"TAB2",#N/A,TRUE,"GENERAL";"TAB3",#N/A,TRUE,"GENERAL";"TAB4",#N/A,TRUE,"GENERAL";"TAB5",#N/A,TRUE,"GENERAL"}</definedName>
    <definedName name="jhg" localSheetId="8" hidden="1">{"TAB1",#N/A,TRUE,"GENERAL";"TAB2",#N/A,TRUE,"GENERAL";"TAB3",#N/A,TRUE,"GENERAL";"TAB4",#N/A,TRUE,"GENERAL";"TAB5",#N/A,TRUE,"GENERAL"}</definedName>
    <definedName name="jhg" hidden="1">{"TAB1",#N/A,TRUE,"GENERAL";"TAB2",#N/A,TRUE,"GENERAL";"TAB3",#N/A,TRUE,"GENERAL";"TAB4",#N/A,TRUE,"GENERAL";"TAB5",#N/A,TRUE,"GENERAL"}</definedName>
    <definedName name="jhjyj" localSheetId="8" hidden="1">{"via1",#N/A,TRUE,"general";"via2",#N/A,TRUE,"general";"via3",#N/A,TRUE,"general"}</definedName>
    <definedName name="jhjyj" hidden="1">{"via1",#N/A,TRUE,"general";"via2",#N/A,TRUE,"general";"via3",#N/A,TRUE,"general"}</definedName>
    <definedName name="JHK" localSheetId="8" hidden="1">{"TAB1",#N/A,TRUE,"GENERAL";"TAB2",#N/A,TRUE,"GENERAL";"TAB3",#N/A,TRUE,"GENERAL";"TAB4",#N/A,TRUE,"GENERAL";"TAB5",#N/A,TRUE,"GENERAL"}</definedName>
    <definedName name="JHK" hidden="1">{"TAB1",#N/A,TRUE,"GENERAL";"TAB2",#N/A,TRUE,"GENERAL";"TAB3",#N/A,TRUE,"GENERAL";"TAB4",#N/A,TRUE,"GENERAL";"TAB5",#N/A,TRUE,"GENERAL"}</definedName>
    <definedName name="jhkgjkvf" localSheetId="8" hidden="1">{"TAB1",#N/A,TRUE,"GENERAL";"TAB2",#N/A,TRUE,"GENERAL";"TAB3",#N/A,TRUE,"GENERAL";"TAB4",#N/A,TRUE,"GENERAL";"TAB5",#N/A,TRUE,"GENERAL"}</definedName>
    <definedName name="jhkgjkvf" hidden="1">{"TAB1",#N/A,TRUE,"GENERAL";"TAB2",#N/A,TRUE,"GENERAL";"TAB3",#N/A,TRUE,"GENERAL";"TAB4",#N/A,TRUE,"GENERAL";"TAB5",#N/A,TRUE,"GENERAL"}</definedName>
    <definedName name="jj" localSheetId="8" hidden="1">{"via1",#N/A,TRUE,"general";"via2",#N/A,TRUE,"general";"via3",#N/A,TRUE,"general"}</definedName>
    <definedName name="jj" hidden="1">{"via1",#N/A,TRUE,"general";"via2",#N/A,TRUE,"general";"via3",#N/A,TRUE,"general"}</definedName>
    <definedName name="jjfq" localSheetId="8" hidden="1">{"via1",#N/A,TRUE,"general";"via2",#N/A,TRUE,"general";"via3",#N/A,TRUE,"general"}</definedName>
    <definedName name="jjfq" hidden="1">{"via1",#N/A,TRUE,"general";"via2",#N/A,TRUE,"general";"via3",#N/A,TRUE,"general"}</definedName>
    <definedName name="jjjhjddfg" localSheetId="8" hidden="1">{"via1",#N/A,TRUE,"general";"via2",#N/A,TRUE,"general";"via3",#N/A,TRUE,"general"}</definedName>
    <definedName name="jjjhjddfg" hidden="1">{"via1",#N/A,TRUE,"general";"via2",#N/A,TRUE,"general";"via3",#N/A,TRUE,"general"}</definedName>
    <definedName name="jjjjju" localSheetId="8" hidden="1">{"via1",#N/A,TRUE,"general";"via2",#N/A,TRUE,"general";"via3",#N/A,TRUE,"general"}</definedName>
    <definedName name="jjjjju" hidden="1">{"via1",#N/A,TRUE,"general";"via2",#N/A,TRUE,"general";"via3",#N/A,TRUE,"general"}</definedName>
    <definedName name="jjujujty" localSheetId="8" hidden="1">{"TAB1",#N/A,TRUE,"GENERAL";"TAB2",#N/A,TRUE,"GENERAL";"TAB3",#N/A,TRUE,"GENERAL";"TAB4",#N/A,TRUE,"GENERAL";"TAB5",#N/A,TRUE,"GENERAL"}</definedName>
    <definedName name="jjujujty" hidden="1">{"TAB1",#N/A,TRUE,"GENERAL";"TAB2",#N/A,TRUE,"GENERAL";"TAB3",#N/A,TRUE,"GENERAL";"TAB4",#N/A,TRUE,"GENERAL";"TAB5",#N/A,TRUE,"GENERAL"}</definedName>
    <definedName name="jjyjy" localSheetId="8" hidden="1">{"via1",#N/A,TRUE,"general";"via2",#N/A,TRUE,"general";"via3",#N/A,TRUE,"general"}</definedName>
    <definedName name="jjyjy" hidden="1">{"via1",#N/A,TRUE,"general";"via2",#N/A,TRUE,"general";"via3",#N/A,TRUE,"general"}</definedName>
    <definedName name="jkk" localSheetId="8" hidden="1">{"TAB1",#N/A,TRUE,"GENERAL";"TAB2",#N/A,TRUE,"GENERAL";"TAB3",#N/A,TRUE,"GENERAL";"TAB4",#N/A,TRUE,"GENERAL";"TAB5",#N/A,TRUE,"GENERAL"}</definedName>
    <definedName name="jkk" hidden="1">{"TAB1",#N/A,TRUE,"GENERAL";"TAB2",#N/A,TRUE,"GENERAL";"TAB3",#N/A,TRUE,"GENERAL";"TAB4",#N/A,TRUE,"GENERAL";"TAB5",#N/A,TRUE,"GENERAL"}</definedName>
    <definedName name="jkl" localSheetId="8" hidden="1">{"TAB1",#N/A,TRUE,"GENERAL";"TAB2",#N/A,TRUE,"GENERAL";"TAB3",#N/A,TRUE,"GENERAL";"TAB4",#N/A,TRUE,"GENERAL";"TAB5",#N/A,TRUE,"GENERAL"}</definedName>
    <definedName name="jkl" hidden="1">{"TAB1",#N/A,TRUE,"GENERAL";"TAB2",#N/A,TRUE,"GENERAL";"TAB3",#N/A,TRUE,"GENERAL";"TAB4",#N/A,TRUE,"GENERAL";"TAB5",#N/A,TRUE,"GENERAL"}</definedName>
    <definedName name="JRYJ" localSheetId="8" hidden="1">{"via1",#N/A,TRUE,"general";"via2",#N/A,TRUE,"general";"via3",#N/A,TRUE,"general"}</definedName>
    <definedName name="JRYJ" hidden="1">{"via1",#N/A,TRUE,"general";"via2",#N/A,TRUE,"general";"via3",#N/A,TRUE,"general"}</definedName>
    <definedName name="jtyj" localSheetId="8" hidden="1">{"TAB1",#N/A,TRUE,"GENERAL";"TAB2",#N/A,TRUE,"GENERAL";"TAB3",#N/A,TRUE,"GENERAL";"TAB4",#N/A,TRUE,"GENERAL";"TAB5",#N/A,TRUE,"GENERAL"}</definedName>
    <definedName name="jtyj" hidden="1">{"TAB1",#N/A,TRUE,"GENERAL";"TAB2",#N/A,TRUE,"GENERAL";"TAB3",#N/A,TRUE,"GENERAL";"TAB4",#N/A,TRUE,"GENERAL";"TAB5",#N/A,TRUE,"GENERAL"}</definedName>
    <definedName name="jtyry" localSheetId="8" hidden="1">{"TAB1",#N/A,TRUE,"GENERAL";"TAB2",#N/A,TRUE,"GENERAL";"TAB3",#N/A,TRUE,"GENERAL";"TAB4",#N/A,TRUE,"GENERAL";"TAB5",#N/A,TRUE,"GENERAL"}</definedName>
    <definedName name="jtyry" hidden="1">{"TAB1",#N/A,TRUE,"GENERAL";"TAB2",#N/A,TRUE,"GENERAL";"TAB3",#N/A,TRUE,"GENERAL";"TAB4",#N/A,TRUE,"GENERAL";"TAB5",#N/A,TRUE,"GENERAL"}</definedName>
    <definedName name="juj" localSheetId="8" hidden="1">{"via1",#N/A,TRUE,"general";"via2",#N/A,TRUE,"general";"via3",#N/A,TRUE,"general"}</definedName>
    <definedName name="juj" hidden="1">{"via1",#N/A,TRUE,"general";"via2",#N/A,TRUE,"general";"via3",#N/A,TRUE,"general"}</definedName>
    <definedName name="jujcx" localSheetId="8" hidden="1">{"via1",#N/A,TRUE,"general";"via2",#N/A,TRUE,"general";"via3",#N/A,TRUE,"general"}</definedName>
    <definedName name="jujcx" hidden="1">{"via1",#N/A,TRUE,"general";"via2",#N/A,TRUE,"general";"via3",#N/A,TRUE,"general"}</definedName>
    <definedName name="jujuj" localSheetId="8" hidden="1">{"via1",#N/A,TRUE,"general";"via2",#N/A,TRUE,"general";"via3",#N/A,TRUE,"general"}</definedName>
    <definedName name="jujuj" hidden="1">{"via1",#N/A,TRUE,"general";"via2",#N/A,TRUE,"general";"via3",#N/A,TRUE,"general"}</definedName>
    <definedName name="jujujuju" localSheetId="8" hidden="1">{"TAB1",#N/A,TRUE,"GENERAL";"TAB2",#N/A,TRUE,"GENERAL";"TAB3",#N/A,TRUE,"GENERAL";"TAB4",#N/A,TRUE,"GENERAL";"TAB5",#N/A,TRUE,"GENERAL"}</definedName>
    <definedName name="jujujuju" hidden="1">{"TAB1",#N/A,TRUE,"GENERAL";"TAB2",#N/A,TRUE,"GENERAL";"TAB3",#N/A,TRUE,"GENERAL";"TAB4",#N/A,TRUE,"GENERAL";"TAB5",#N/A,TRUE,"GENERAL"}</definedName>
    <definedName name="juuuhb" localSheetId="8" hidden="1">{"TAB1",#N/A,TRUE,"GENERAL";"TAB2",#N/A,TRUE,"GENERAL";"TAB3",#N/A,TRUE,"GENERAL";"TAB4",#N/A,TRUE,"GENERAL";"TAB5",#N/A,TRUE,"GENERAL"}</definedName>
    <definedName name="juuuhb" hidden="1">{"TAB1",#N/A,TRUE,"GENERAL";"TAB2",#N/A,TRUE,"GENERAL";"TAB3",#N/A,TRUE,"GENERAL";"TAB4",#N/A,TRUE,"GENERAL";"TAB5",#N/A,TRUE,"GENERAL"}</definedName>
    <definedName name="jyjt7" localSheetId="8" hidden="1">{"via1",#N/A,TRUE,"general";"via2",#N/A,TRUE,"general";"via3",#N/A,TRUE,"general"}</definedName>
    <definedName name="jyjt7" hidden="1">{"via1",#N/A,TRUE,"general";"via2",#N/A,TRUE,"general";"via3",#N/A,TRUE,"general"}</definedName>
    <definedName name="jyt" localSheetId="8" hidden="1">{"via1",#N/A,TRUE,"general";"via2",#N/A,TRUE,"general";"via3",#N/A,TRUE,"general"}</definedName>
    <definedName name="jyt" hidden="1">{"via1",#N/A,TRUE,"general";"via2",#N/A,TRUE,"general";"via3",#N/A,TRUE,"general"}</definedName>
    <definedName name="jytj" localSheetId="8" hidden="1">{"via1",#N/A,TRUE,"general";"via2",#N/A,TRUE,"general";"via3",#N/A,TRUE,"general"}</definedName>
    <definedName name="jytj" hidden="1">{"via1",#N/A,TRUE,"general";"via2",#N/A,TRUE,"general";"via3",#N/A,TRUE,"general"}</definedName>
    <definedName name="jyuju" localSheetId="8" hidden="1">{"via1",#N/A,TRUE,"general";"via2",#N/A,TRUE,"general";"via3",#N/A,TRUE,"general"}</definedName>
    <definedName name="jyuju" hidden="1">{"via1",#N/A,TRUE,"general";"via2",#N/A,TRUE,"general";"via3",#N/A,TRUE,"general"}</definedName>
    <definedName name="jyujyuj" localSheetId="8" hidden="1">{"via1",#N/A,TRUE,"general";"via2",#N/A,TRUE,"general";"via3",#N/A,TRUE,"general"}</definedName>
    <definedName name="jyujyuj" hidden="1">{"via1",#N/A,TRUE,"general";"via2",#N/A,TRUE,"general";"via3",#N/A,TRUE,"general"}</definedName>
    <definedName name="KHGGH" localSheetId="8" hidden="1">{"via1",#N/A,TRUE,"general";"via2",#N/A,TRUE,"general";"via3",#N/A,TRUE,"general"}</definedName>
    <definedName name="KHGGH" hidden="1">{"via1",#N/A,TRUE,"general";"via2",#N/A,TRUE,"general";"via3",#N/A,TRUE,"general"}</definedName>
    <definedName name="khjk7" localSheetId="8" hidden="1">{"TAB1",#N/A,TRUE,"GENERAL";"TAB2",#N/A,TRUE,"GENERAL";"TAB3",#N/A,TRUE,"GENERAL";"TAB4",#N/A,TRUE,"GENERAL";"TAB5",#N/A,TRUE,"GENERAL"}</definedName>
    <definedName name="khjk7" hidden="1">{"TAB1",#N/A,TRUE,"GENERAL";"TAB2",#N/A,TRUE,"GENERAL";"TAB3",#N/A,TRUE,"GENERAL";"TAB4",#N/A,TRUE,"GENERAL";"TAB5",#N/A,TRUE,"GENERAL"}</definedName>
    <definedName name="kikik" localSheetId="8" hidden="1">{"via1",#N/A,TRUE,"general";"via2",#N/A,TRUE,"general";"via3",#N/A,TRUE,"general"}</definedName>
    <definedName name="kikik" hidden="1">{"via1",#N/A,TRUE,"general";"via2",#N/A,TRUE,"general";"via3",#N/A,TRUE,"general"}</definedName>
    <definedName name="kjhkd" localSheetId="8" hidden="1">{"via1",#N/A,TRUE,"general";"via2",#N/A,TRUE,"general";"via3",#N/A,TRUE,"general"}</definedName>
    <definedName name="kjhkd" hidden="1">{"via1",#N/A,TRUE,"general";"via2",#N/A,TRUE,"general";"via3",#N/A,TRUE,"general"}</definedName>
    <definedName name="kjk" localSheetId="8" hidden="1">{"via1",#N/A,TRUE,"general";"via2",#N/A,TRUE,"general";"via3",#N/A,TRUE,"general"}</definedName>
    <definedName name="kjk" hidden="1">{"via1",#N/A,TRUE,"general";"via2",#N/A,TRUE,"general";"via3",#N/A,TRUE,"general"}</definedName>
    <definedName name="kjtrkjr" localSheetId="8" hidden="1">{"via1",#N/A,TRUE,"general";"via2",#N/A,TRUE,"general";"via3",#N/A,TRUE,"general"}</definedName>
    <definedName name="kjtrkjr" hidden="1">{"via1",#N/A,TRUE,"general";"via2",#N/A,TRUE,"general";"via3",#N/A,TRUE,"general"}</definedName>
    <definedName name="kkkki" localSheetId="8" hidden="1">{"via1",#N/A,TRUE,"general";"via2",#N/A,TRUE,"general";"via3",#N/A,TRUE,"general"}</definedName>
    <definedName name="kkkki" hidden="1">{"via1",#N/A,TRUE,"general";"via2",#N/A,TRUE,"general";"via3",#N/A,TRUE,"general"}</definedName>
    <definedName name="kkkkkki" localSheetId="8" hidden="1">{"TAB1",#N/A,TRUE,"GENERAL";"TAB2",#N/A,TRUE,"GENERAL";"TAB3",#N/A,TRUE,"GENERAL";"TAB4",#N/A,TRUE,"GENERAL";"TAB5",#N/A,TRUE,"GENERAL"}</definedName>
    <definedName name="kkkkkki" hidden="1">{"TAB1",#N/A,TRUE,"GENERAL";"TAB2",#N/A,TRUE,"GENERAL";"TAB3",#N/A,TRUE,"GENERAL";"TAB4",#N/A,TRUE,"GENERAL";"TAB5",#N/A,TRUE,"GENERAL"}</definedName>
    <definedName name="krtrk" localSheetId="8" hidden="1">{"via1",#N/A,TRUE,"general";"via2",#N/A,TRUE,"general";"via3",#N/A,TRUE,"general"}</definedName>
    <definedName name="krtrk" hidden="1">{"via1",#N/A,TRUE,"general";"via2",#N/A,TRUE,"general";"via3",#N/A,TRUE,"general"}</definedName>
    <definedName name="kyr" localSheetId="8" hidden="1">{"TAB1",#N/A,TRUE,"GENERAL";"TAB2",#N/A,TRUE,"GENERAL";"TAB3",#N/A,TRUE,"GENERAL";"TAB4",#N/A,TRUE,"GENERAL";"TAB5",#N/A,TRUE,"GENERAL"}</definedName>
    <definedName name="kyr" hidden="1">{"TAB1",#N/A,TRUE,"GENERAL";"TAB2",#N/A,TRUE,"GENERAL";"TAB3",#N/A,TRUE,"GENERAL";"TAB4",#N/A,TRUE,"GENERAL";"TAB5",#N/A,TRUE,"GENERAL"}</definedName>
    <definedName name="liuoo" localSheetId="8" hidden="1">{"TAB1",#N/A,TRUE,"GENERAL";"TAB2",#N/A,TRUE,"GENERAL";"TAB3",#N/A,TRUE,"GENERAL";"TAB4",#N/A,TRUE,"GENERAL";"TAB5",#N/A,TRUE,"GENERAL"}</definedName>
    <definedName name="liuoo" hidden="1">{"TAB1",#N/A,TRUE,"GENERAL";"TAB2",#N/A,TRUE,"GENERAL";"TAB3",#N/A,TRUE,"GENERAL";"TAB4",#N/A,TRUE,"GENERAL";"TAB5",#N/A,TRUE,"GENERAL"}</definedName>
    <definedName name="lkj" localSheetId="8" hidden="1">{"via1",#N/A,TRUE,"general";"via2",#N/A,TRUE,"general";"via3",#N/A,TRUE,"general"}</definedName>
    <definedName name="lkj" hidden="1">{"via1",#N/A,TRUE,"general";"via2",#N/A,TRUE,"general";"via3",#N/A,TRUE,"general"}</definedName>
    <definedName name="LKJLJK" localSheetId="8" hidden="1">{"TAB1",#N/A,TRUE,"GENERAL";"TAB2",#N/A,TRUE,"GENERAL";"TAB3",#N/A,TRUE,"GENERAL";"TAB4",#N/A,TRUE,"GENERAL";"TAB5",#N/A,TRUE,"GENERAL"}</definedName>
    <definedName name="LKJLJK" hidden="1">{"TAB1",#N/A,TRUE,"GENERAL";"TAB2",#N/A,TRUE,"GENERAL";"TAB3",#N/A,TRUE,"GENERAL";"TAB4",#N/A,TRUE,"GENERAL";"TAB5",#N/A,TRUE,"GENERAL"}</definedName>
    <definedName name="lllllh" localSheetId="8" hidden="1">{"via1",#N/A,TRUE,"general";"via2",#N/A,TRUE,"general";"via3",#N/A,TRUE,"general"}</definedName>
    <definedName name="lllllh" hidden="1">{"via1",#N/A,TRUE,"general";"via2",#N/A,TRUE,"general";"via3",#N/A,TRUE,"general"}</definedName>
    <definedName name="lllllllo" localSheetId="8" hidden="1">{"via1",#N/A,TRUE,"general";"via2",#N/A,TRUE,"general";"via3",#N/A,TRUE,"general"}</definedName>
    <definedName name="lllllllo" hidden="1">{"via1",#N/A,TRUE,"general";"via2",#N/A,TRUE,"general";"via3",#N/A,TRUE,"general"}</definedName>
    <definedName name="lolol" localSheetId="8" hidden="1">{"TAB1",#N/A,TRUE,"GENERAL";"TAB2",#N/A,TRUE,"GENERAL";"TAB3",#N/A,TRUE,"GENERAL";"TAB4",#N/A,TRUE,"GENERAL";"TAB5",#N/A,TRUE,"GENERAL"}</definedName>
    <definedName name="lolol" hidden="1">{"TAB1",#N/A,TRUE,"GENERAL";"TAB2",#N/A,TRUE,"GENERAL";"TAB3",#N/A,TRUE,"GENERAL";"TAB4",#N/A,TRUE,"GENERAL";"TAB5",#N/A,TRUE,"GENERAL"}</definedName>
    <definedName name="lplpl" localSheetId="8" hidden="1">{"via1",#N/A,TRUE,"general";"via2",#N/A,TRUE,"general";"via3",#N/A,TRUE,"general"}</definedName>
    <definedName name="lplpl" hidden="1">{"via1",#N/A,TRUE,"general";"via2",#N/A,TRUE,"general";"via3",#N/A,TRUE,"general"}</definedName>
    <definedName name="mafdsf" localSheetId="8" hidden="1">{"via1",#N/A,TRUE,"general";"via2",#N/A,TRUE,"general";"via3",#N/A,TRUE,"general"}</definedName>
    <definedName name="mafdsf" hidden="1">{"via1",#N/A,TRUE,"general";"via2",#N/A,TRUE,"general";"via3",#N/A,TRUE,"general"}</definedName>
    <definedName name="mao" localSheetId="8" hidden="1">{"TAB1",#N/A,TRUE,"GENERAL";"TAB2",#N/A,TRUE,"GENERAL";"TAB3",#N/A,TRUE,"GENERAL";"TAB4",#N/A,TRUE,"GENERAL";"TAB5",#N/A,TRUE,"GENERAL"}</definedName>
    <definedName name="mao" hidden="1">{"TAB1",#N/A,TRUE,"GENERAL";"TAB2",#N/A,TRUE,"GENERAL";"TAB3",#N/A,TRUE,"GENERAL";"TAB4",#N/A,TRUE,"GENERAL";"TAB5",#N/A,TRUE,"GENERAL"}</definedName>
    <definedName name="maow" localSheetId="8" hidden="1">{"via1",#N/A,TRUE,"general";"via2",#N/A,TRUE,"general";"via3",#N/A,TRUE,"general"}</definedName>
    <definedName name="maow" hidden="1">{"via1",#N/A,TRUE,"general";"via2",#N/A,TRUE,"general";"via3",#N/A,TRUE,"general"}</definedName>
    <definedName name="masor" localSheetId="8" hidden="1">{"via1",#N/A,TRUE,"general";"via2",#N/A,TRUE,"general";"via3",#N/A,TRUE,"general"}</definedName>
    <definedName name="masor" hidden="1">{"via1",#N/A,TRUE,"general";"via2",#N/A,TRUE,"general";"via3",#N/A,TRUE,"general"}</definedName>
    <definedName name="mdd" localSheetId="8" hidden="1">{"via1",#N/A,TRUE,"general";"via2",#N/A,TRUE,"general";"via3",#N/A,TRUE,"general"}</definedName>
    <definedName name="mdd" hidden="1">{"via1",#N/A,TRUE,"general";"via2",#N/A,TRUE,"general";"via3",#N/A,TRUE,"general"}</definedName>
    <definedName name="meg" localSheetId="8" hidden="1">{"TAB1",#N/A,TRUE,"GENERAL";"TAB2",#N/A,TRUE,"GENERAL";"TAB3",#N/A,TRUE,"GENERAL";"TAB4",#N/A,TRUE,"GENERAL";"TAB5",#N/A,TRUE,"GENERAL"}</definedName>
    <definedName name="meg" hidden="1">{"TAB1",#N/A,TRUE,"GENERAL";"TAB2",#N/A,TRUE,"GENERAL";"TAB3",#N/A,TRUE,"GENERAL";"TAB4",#N/A,TRUE,"GENERAL";"TAB5",#N/A,TRUE,"GENERAL"}</definedName>
    <definedName name="mfgjrdt" localSheetId="8" hidden="1">{"TAB1",#N/A,TRUE,"GENERAL";"TAB2",#N/A,TRUE,"GENERAL";"TAB3",#N/A,TRUE,"GENERAL";"TAB4",#N/A,TRUE,"GENERAL";"TAB5",#N/A,TRUE,"GENERAL"}</definedName>
    <definedName name="mfgjrdt" hidden="1">{"TAB1",#N/A,TRUE,"GENERAL";"TAB2",#N/A,TRUE,"GENERAL";"TAB3",#N/A,TRUE,"GENERAL";"TAB4",#N/A,TRUE,"GENERAL";"TAB5",#N/A,TRUE,"GENERAL"}</definedName>
    <definedName name="mghm" localSheetId="8" hidden="1">{"via1",#N/A,TRUE,"general";"via2",#N/A,TRUE,"general";"via3",#N/A,TRUE,"general"}</definedName>
    <definedName name="mghm" hidden="1">{"via1",#N/A,TRUE,"general";"via2",#N/A,TRUE,"general";"via3",#N/A,TRUE,"general"}</definedName>
    <definedName name="mjmj" localSheetId="8" hidden="1">{"via1",#N/A,TRUE,"general";"via2",#N/A,TRUE,"general";"via3",#N/A,TRUE,"general"}</definedName>
    <definedName name="mjmj" hidden="1">{"via1",#N/A,TRUE,"general";"via2",#N/A,TRUE,"general";"via3",#N/A,TRUE,"general"}</definedName>
    <definedName name="mjmjmn" localSheetId="8" hidden="1">{"via1",#N/A,TRUE,"general";"via2",#N/A,TRUE,"general";"via3",#N/A,TRUE,"general"}</definedName>
    <definedName name="mjmjmn" hidden="1">{"via1",#N/A,TRUE,"general";"via2",#N/A,TRUE,"general";"via3",#N/A,TRUE,"general"}</definedName>
    <definedName name="mjnhgkio" localSheetId="8" hidden="1">{"via1",#N/A,TRUE,"general";"via2",#N/A,TRUE,"general";"via3",#N/A,TRUE,"general"}</definedName>
    <definedName name="mjnhgkio" hidden="1">{"via1",#N/A,TRUE,"general";"via2",#N/A,TRUE,"general";"via3",#N/A,TRUE,"general"}</definedName>
    <definedName name="mmjmjh" localSheetId="8" hidden="1">{"TAB1",#N/A,TRUE,"GENERAL";"TAB2",#N/A,TRUE,"GENERAL";"TAB3",#N/A,TRUE,"GENERAL";"TAB4",#N/A,TRUE,"GENERAL";"TAB5",#N/A,TRUE,"GENERAL"}</definedName>
    <definedName name="mmjmjh" hidden="1">{"TAB1",#N/A,TRUE,"GENERAL";"TAB2",#N/A,TRUE,"GENERAL";"TAB3",#N/A,TRUE,"GENERAL";"TAB4",#N/A,TRUE,"GENERAL";"TAB5",#N/A,TRUE,"GENERAL"}</definedName>
    <definedName name="mmm" localSheetId="8" hidden="1">{"TAB1",#N/A,TRUE,"GENERAL";"TAB2",#N/A,TRUE,"GENERAL";"TAB3",#N/A,TRUE,"GENERAL";"TAB4",#N/A,TRUE,"GENERAL";"TAB5",#N/A,TRUE,"GENERAL"}</definedName>
    <definedName name="mmm" hidden="1">{"TAB1",#N/A,TRUE,"GENERAL";"TAB2",#N/A,TRUE,"GENERAL";"TAB3",#N/A,TRUE,"GENERAL";"TAB4",#N/A,TRUE,"GENERAL";"TAB5",#N/A,TRUE,"GENERAL"}</definedName>
    <definedName name="mmmh" localSheetId="8" hidden="1">{"via1",#N/A,TRUE,"general";"via2",#N/A,TRUE,"general";"via3",#N/A,TRUE,"general"}</definedName>
    <definedName name="mmmh" hidden="1">{"via1",#N/A,TRUE,"general";"via2",#N/A,TRUE,"general";"via3",#N/A,TRUE,"general"}</definedName>
    <definedName name="mmmmmjyt" localSheetId="8" hidden="1">{"TAB1",#N/A,TRUE,"GENERAL";"TAB2",#N/A,TRUE,"GENERAL";"TAB3",#N/A,TRUE,"GENERAL";"TAB4",#N/A,TRUE,"GENERAL";"TAB5",#N/A,TRUE,"GENERAL"}</definedName>
    <definedName name="mmmmmjyt" hidden="1">{"TAB1",#N/A,TRUE,"GENERAL";"TAB2",#N/A,TRUE,"GENERAL";"TAB3",#N/A,TRUE,"GENERAL";"TAB4",#N/A,TRUE,"GENERAL";"TAB5",#N/A,TRUE,"GENERAL"}</definedName>
    <definedName name="mmmmmmg" localSheetId="8" hidden="1">{"via1",#N/A,TRUE,"general";"via2",#N/A,TRUE,"general";"via3",#N/A,TRUE,"general"}</definedName>
    <definedName name="mmmmmmg" hidden="1">{"via1",#N/A,TRUE,"general";"via2",#N/A,TRUE,"general";"via3",#N/A,TRUE,"general"}</definedName>
    <definedName name="MN" localSheetId="8" hidden="1">{"via1",#N/A,TRUE,"general";"via2",#N/A,TRUE,"general";"via3",#N/A,TRUE,"general"}</definedName>
    <definedName name="MN" hidden="1">{"via1",#N/A,TRUE,"general";"via2",#N/A,TRUE,"general";"via3",#N/A,TRUE,"general"}</definedName>
    <definedName name="n" localSheetId="8" hidden="1">{"via1",#N/A,TRUE,"general";"via2",#N/A,TRUE,"general";"via3",#N/A,TRUE,"general"}</definedName>
    <definedName name="n" hidden="1">{"via1",#N/A,TRUE,"general";"via2",#N/A,TRUE,"general";"via3",#N/A,TRUE,"general"}</definedName>
    <definedName name="nbvnv" localSheetId="8" hidden="1">{"via1",#N/A,TRUE,"general";"via2",#N/A,TRUE,"general";"via3",#N/A,TRUE,"general"}</definedName>
    <definedName name="nbvnv" hidden="1">{"via1",#N/A,TRUE,"general";"via2",#N/A,TRUE,"general";"via3",#N/A,TRUE,"general"}</definedName>
    <definedName name="NDHS" localSheetId="8" hidden="1">{"TAB1",#N/A,TRUE,"GENERAL";"TAB2",#N/A,TRUE,"GENERAL";"TAB3",#N/A,TRUE,"GENERAL";"TAB4",#N/A,TRUE,"GENERAL";"TAB5",#N/A,TRUE,"GENERAL"}</definedName>
    <definedName name="NDHS" hidden="1">{"TAB1",#N/A,TRUE,"GENERAL";"TAB2",#N/A,TRUE,"GENERAL";"TAB3",#N/A,TRUE,"GENERAL";"TAB4",#N/A,TRUE,"GENERAL";"TAB5",#N/A,TRUE,"GENERAL"}</definedName>
    <definedName name="nf" localSheetId="8" hidden="1">{"TAB1",#N/A,TRUE,"GENERAL";"TAB2",#N/A,TRUE,"GENERAL";"TAB3",#N/A,TRUE,"GENERAL";"TAB4",#N/A,TRUE,"GENERAL";"TAB5",#N/A,TRUE,"GENERAL"}</definedName>
    <definedName name="nf" hidden="1">{"TAB1",#N/A,TRUE,"GENERAL";"TAB2",#N/A,TRUE,"GENERAL";"TAB3",#N/A,TRUE,"GENERAL";"TAB4",#N/A,TRUE,"GENERAL";"TAB5",#N/A,TRUE,"GENERAL"}</definedName>
    <definedName name="nfg" localSheetId="8" hidden="1">{"via1",#N/A,TRUE,"general";"via2",#N/A,TRUE,"general";"via3",#N/A,TRUE,"general"}</definedName>
    <definedName name="nfg" hidden="1">{"via1",#N/A,TRUE,"general";"via2",#N/A,TRUE,"general";"via3",#N/A,TRUE,"general"}</definedName>
    <definedName name="nfgn" localSheetId="8" hidden="1">{"via1",#N/A,TRUE,"general";"via2",#N/A,TRUE,"general";"via3",#N/A,TRUE,"general"}</definedName>
    <definedName name="nfgn" hidden="1">{"via1",#N/A,TRUE,"general";"via2",#N/A,TRUE,"general";"via3",#N/A,TRUE,"general"}</definedName>
    <definedName name="ngdn" localSheetId="8" hidden="1">{"TAB1",#N/A,TRUE,"GENERAL";"TAB2",#N/A,TRUE,"GENERAL";"TAB3",#N/A,TRUE,"GENERAL";"TAB4",#N/A,TRUE,"GENERAL";"TAB5",#N/A,TRUE,"GENERAL"}</definedName>
    <definedName name="ngdn" hidden="1">{"TAB1",#N/A,TRUE,"GENERAL";"TAB2",#N/A,TRUE,"GENERAL";"TAB3",#N/A,TRUE,"GENERAL";"TAB4",#N/A,TRUE,"GENERAL";"TAB5",#N/A,TRUE,"GENERAL"}</definedName>
    <definedName name="ngfh" localSheetId="8" hidden="1">{"via1",#N/A,TRUE,"general";"via2",#N/A,TRUE,"general";"via3",#N/A,TRUE,"general"}</definedName>
    <definedName name="ngfh" hidden="1">{"via1",#N/A,TRUE,"general";"via2",#N/A,TRUE,"general";"via3",#N/A,TRUE,"general"}</definedName>
    <definedName name="nhn" localSheetId="8" hidden="1">{"via1",#N/A,TRUE,"general";"via2",#N/A,TRUE,"general";"via3",#N/A,TRUE,"general"}</definedName>
    <definedName name="nhn" hidden="1">{"via1",#N/A,TRUE,"general";"via2",#N/A,TRUE,"general";"via3",#N/A,TRUE,"general"}</definedName>
    <definedName name="nhncfgn" localSheetId="8" hidden="1">{"TAB1",#N/A,TRUE,"GENERAL";"TAB2",#N/A,TRUE,"GENERAL";"TAB3",#N/A,TRUE,"GENERAL";"TAB4",#N/A,TRUE,"GENERAL";"TAB5",#N/A,TRUE,"GENERAL"}</definedName>
    <definedName name="nhncfgn" hidden="1">{"TAB1",#N/A,TRUE,"GENERAL";"TAB2",#N/A,TRUE,"GENERAL";"TAB3",#N/A,TRUE,"GENERAL";"TAB4",#N/A,TRUE,"GENERAL";"TAB5",#N/A,TRUE,"GENERAL"}</definedName>
    <definedName name="nhndr" localSheetId="8" hidden="1">{"via1",#N/A,TRUE,"general";"via2",#N/A,TRUE,"general";"via3",#N/A,TRUE,"general"}</definedName>
    <definedName name="nhndr" hidden="1">{"via1",#N/A,TRUE,"general";"via2",#N/A,TRUE,"general";"via3",#N/A,TRUE,"general"}</definedName>
    <definedName name="nmmmm" localSheetId="8" hidden="1">{"via1",#N/A,TRUE,"general";"via2",#N/A,TRUE,"general";"via3",#N/A,TRUE,"general"}</definedName>
    <definedName name="nmmmm" hidden="1">{"via1",#N/A,TRUE,"general";"via2",#N/A,TRUE,"general";"via3",#N/A,TRUE,"general"}</definedName>
    <definedName name="NN" localSheetId="8" hidden="1">{"TAB1",#N/A,TRUE,"GENERAL";"TAB2",#N/A,TRUE,"GENERAL";"TAB3",#N/A,TRUE,"GENERAL";"TAB4",#N/A,TRUE,"GENERAL";"TAB5",#N/A,TRUE,"GENERAL"}</definedName>
    <definedName name="NN" hidden="1">{"TAB1",#N/A,TRUE,"GENERAL";"TAB2",#N/A,TRUE,"GENERAL";"TAB3",#N/A,TRUE,"GENERAL";"TAB4",#N/A,TRUE,"GENERAL";"TAB5",#N/A,TRUE,"GENERAL"}</definedName>
    <definedName name="nndng" localSheetId="8" hidden="1">{"TAB1",#N/A,TRUE,"GENERAL";"TAB2",#N/A,TRUE,"GENERAL";"TAB3",#N/A,TRUE,"GENERAL";"TAB4",#N/A,TRUE,"GENERAL";"TAB5",#N/A,TRUE,"GENERAL"}</definedName>
    <definedName name="nndng" hidden="1">{"TAB1",#N/A,TRUE,"GENERAL";"TAB2",#N/A,TRUE,"GENERAL";"TAB3",#N/A,TRUE,"GENERAL";"TAB4",#N/A,TRUE,"GENERAL";"TAB5",#N/A,TRUE,"GENERAL"}</definedName>
    <definedName name="nnn" localSheetId="8" hidden="1">{"TAB1",#N/A,TRUE,"GENERAL";"TAB2",#N/A,TRUE,"GENERAL";"TAB3",#N/A,TRUE,"GENERAL";"TAB4",#N/A,TRUE,"GENERAL";"TAB5",#N/A,TRUE,"GENERAL"}</definedName>
    <definedName name="nnn" hidden="1">{"TAB1",#N/A,TRUE,"GENERAL";"TAB2",#N/A,TRUE,"GENERAL";"TAB3",#N/A,TRUE,"GENERAL";"TAB4",#N/A,TRUE,"GENERAL";"TAB5",#N/A,TRUE,"GENERAL"}</definedName>
    <definedName name="nnnhd" localSheetId="8" hidden="1">{"via1",#N/A,TRUE,"general";"via2",#N/A,TRUE,"general";"via3",#N/A,TRUE,"general"}</definedName>
    <definedName name="nnnhd" hidden="1">{"via1",#N/A,TRUE,"general";"via2",#N/A,TRUE,"general";"via3",#N/A,TRUE,"general"}</definedName>
    <definedName name="nnnnn" localSheetId="8" hidden="1">{"via1",#N/A,TRUE,"general";"via2",#N/A,TRUE,"general";"via3",#N/A,TRUE,"general"}</definedName>
    <definedName name="nnnnn" hidden="1">{"via1",#N/A,TRUE,"general";"via2",#N/A,TRUE,"general";"via3",#N/A,TRUE,"general"}</definedName>
    <definedName name="nnnnnd" localSheetId="8" hidden="1">{"TAB1",#N/A,TRUE,"GENERAL";"TAB2",#N/A,TRUE,"GENERAL";"TAB3",#N/A,TRUE,"GENERAL";"TAB4",#N/A,TRUE,"GENERAL";"TAB5",#N/A,TRUE,"GENERAL"}</definedName>
    <definedName name="nnnnnd" hidden="1">{"TAB1",#N/A,TRUE,"GENERAL";"TAB2",#N/A,TRUE,"GENERAL";"TAB3",#N/A,TRUE,"GENERAL";"TAB4",#N/A,TRUE,"GENERAL";"TAB5",#N/A,TRUE,"GENERAL"}</definedName>
    <definedName name="nnnnnf" localSheetId="8" hidden="1">{"TAB1",#N/A,TRUE,"GENERAL";"TAB2",#N/A,TRUE,"GENERAL";"TAB3",#N/A,TRUE,"GENERAL";"TAB4",#N/A,TRUE,"GENERAL";"TAB5",#N/A,TRUE,"GENERAL"}</definedName>
    <definedName name="nnnnnf" hidden="1">{"TAB1",#N/A,TRUE,"GENERAL";"TAB2",#N/A,TRUE,"GENERAL";"TAB3",#N/A,TRUE,"GENERAL";"TAB4",#N/A,TRUE,"GENERAL";"TAB5",#N/A,TRUE,"GENERAL"}</definedName>
    <definedName name="nnnnnh" localSheetId="8" hidden="1">{"via1",#N/A,TRUE,"general";"via2",#N/A,TRUE,"general";"via3",#N/A,TRUE,"general"}</definedName>
    <definedName name="nnnnnh" hidden="1">{"via1",#N/A,TRUE,"general";"via2",#N/A,TRUE,"general";"via3",#N/A,TRUE,"general"}</definedName>
    <definedName name="nxn" localSheetId="8" hidden="1">{"via1",#N/A,TRUE,"general";"via2",#N/A,TRUE,"general";"via3",#N/A,TRUE,"general"}</definedName>
    <definedName name="nxn" hidden="1">{"via1",#N/A,TRUE,"general";"via2",#N/A,TRUE,"general";"via3",#N/A,TRUE,"general"}</definedName>
    <definedName name="ñpñpñ" localSheetId="8" hidden="1">{"via1",#N/A,TRUE,"general";"via2",#N/A,TRUE,"general";"via3",#N/A,TRUE,"general"}</definedName>
    <definedName name="ñpñpñ" hidden="1">{"via1",#N/A,TRUE,"general";"via2",#N/A,TRUE,"general";"via3",#N/A,TRUE,"general"}</definedName>
    <definedName name="o9o9" localSheetId="8" hidden="1">{"via1",#N/A,TRUE,"general";"via2",#N/A,TRUE,"general";"via3",#N/A,TRUE,"general"}</definedName>
    <definedName name="o9o9" hidden="1">{"via1",#N/A,TRUE,"general";"via2",#N/A,TRUE,"general";"via3",#N/A,TRUE,"general"}</definedName>
    <definedName name="oiret" localSheetId="8" hidden="1">{"TAB1",#N/A,TRUE,"GENERAL";"TAB2",#N/A,TRUE,"GENERAL";"TAB3",#N/A,TRUE,"GENERAL";"TAB4",#N/A,TRUE,"GENERAL";"TAB5",#N/A,TRUE,"GENERAL"}</definedName>
    <definedName name="oiret" hidden="1">{"TAB1",#N/A,TRUE,"GENERAL";"TAB2",#N/A,TRUE,"GENERAL";"TAB3",#N/A,TRUE,"GENERAL";"TAB4",#N/A,TRUE,"GENERAL";"TAB5",#N/A,TRUE,"GENERAL"}</definedName>
    <definedName name="oirgrth" localSheetId="8" hidden="1">{"TAB1",#N/A,TRUE,"GENERAL";"TAB2",#N/A,TRUE,"GENERAL";"TAB3",#N/A,TRUE,"GENERAL";"TAB4",#N/A,TRUE,"GENERAL";"TAB5",#N/A,TRUE,"GENERAL"}</definedName>
    <definedName name="oirgrth" hidden="1">{"TAB1",#N/A,TRUE,"GENERAL";"TAB2",#N/A,TRUE,"GENERAL";"TAB3",#N/A,TRUE,"GENERAL";"TAB4",#N/A,TRUE,"GENERAL";"TAB5",#N/A,TRUE,"GENERAL"}</definedName>
    <definedName name="OIUOIU" localSheetId="8" hidden="1">{"via1",#N/A,TRUE,"general";"via2",#N/A,TRUE,"general";"via3",#N/A,TRUE,"general"}</definedName>
    <definedName name="OIUOIU" hidden="1">{"via1",#N/A,TRUE,"general";"via2",#N/A,TRUE,"general";"via3",#N/A,TRUE,"general"}</definedName>
    <definedName name="ooo" localSheetId="8" hidden="1">{"via1",#N/A,TRUE,"general";"via2",#N/A,TRUE,"general";"via3",#N/A,TRUE,"general"}</definedName>
    <definedName name="ooo" hidden="1">{"via1",#N/A,TRUE,"general";"via2",#N/A,TRUE,"general";"via3",#N/A,TRUE,"general"}</definedName>
    <definedName name="ooooiii" localSheetId="8" hidden="1">{"TAB1",#N/A,TRUE,"GENERAL";"TAB2",#N/A,TRUE,"GENERAL";"TAB3",#N/A,TRUE,"GENERAL";"TAB4",#N/A,TRUE,"GENERAL";"TAB5",#N/A,TRUE,"GENERAL"}</definedName>
    <definedName name="ooooiii" hidden="1">{"TAB1",#N/A,TRUE,"GENERAL";"TAB2",#N/A,TRUE,"GENERAL";"TAB3",#N/A,TRUE,"GENERAL";"TAB4",#N/A,TRUE,"GENERAL";"TAB5",#N/A,TRUE,"GENERAL"}</definedName>
    <definedName name="oooos" localSheetId="8" hidden="1">{"via1",#N/A,TRUE,"general";"via2",#N/A,TRUE,"general";"via3",#N/A,TRUE,"general"}</definedName>
    <definedName name="oooos" hidden="1">{"via1",#N/A,TRUE,"general";"via2",#N/A,TRUE,"general";"via3",#N/A,TRUE,"general"}</definedName>
    <definedName name="p0p0" localSheetId="8" hidden="1">{"via1",#N/A,TRUE,"general";"via2",#N/A,TRUE,"general";"via3",#N/A,TRUE,"general"}</definedName>
    <definedName name="p0p0" hidden="1">{"via1",#N/A,TRUE,"general";"via2",#N/A,TRUE,"general";"via3",#N/A,TRUE,"general"}</definedName>
    <definedName name="PKHK" localSheetId="8" hidden="1">{"TAB1",#N/A,TRUE,"GENERAL";"TAB2",#N/A,TRUE,"GENERAL";"TAB3",#N/A,TRUE,"GENERAL";"TAB4",#N/A,TRUE,"GENERAL";"TAB5",#N/A,TRUE,"GENERAL"}</definedName>
    <definedName name="PKHK" hidden="1">{"TAB1",#N/A,TRUE,"GENERAL";"TAB2",#N/A,TRUE,"GENERAL";"TAB3",#N/A,TRUE,"GENERAL";"TAB4",#N/A,TRUE,"GENERAL";"TAB5",#N/A,TRUE,"GENERAL"}</definedName>
    <definedName name="pkj" localSheetId="8" hidden="1">{"TAB1",#N/A,TRUE,"GENERAL";"TAB2",#N/A,TRUE,"GENERAL";"TAB3",#N/A,TRUE,"GENERAL";"TAB4",#N/A,TRUE,"GENERAL";"TAB5",#N/A,TRUE,"GENERAL"}</definedName>
    <definedName name="pkj" hidden="1">{"TAB1",#N/A,TRUE,"GENERAL";"TAB2",#N/A,TRUE,"GENERAL";"TAB3",#N/A,TRUE,"GENERAL";"TAB4",#N/A,TRUE,"GENERAL";"TAB5",#N/A,TRUE,"GENERAL"}</definedName>
    <definedName name="PLAD" localSheetId="8" hidden="1">{"TAB1",#N/A,TRUE,"GENERAL";"TAB2",#N/A,TRUE,"GENERAL";"TAB3",#N/A,TRUE,"GENERAL";"TAB4",#N/A,TRUE,"GENERAL";"TAB5",#N/A,TRUE,"GENERAL"}</definedName>
    <definedName name="PLAD" hidden="1">{"TAB1",#N/A,TRUE,"GENERAL";"TAB2",#N/A,TRUE,"GENERAL";"TAB3",#N/A,TRUE,"GENERAL";"TAB4",#N/A,TRUE,"GENERAL";"TAB5",#N/A,TRUE,"GENERAL"}</definedName>
    <definedName name="PLPLUNN" localSheetId="8" hidden="1">{"TAB1",#N/A,TRUE,"GENERAL";"TAB2",#N/A,TRUE,"GENERAL";"TAB3",#N/A,TRUE,"GENERAL";"TAB4",#N/A,TRUE,"GENERAL";"TAB5",#N/A,TRUE,"GENERAL"}</definedName>
    <definedName name="PLPLUNN" hidden="1">{"TAB1",#N/A,TRUE,"GENERAL";"TAB2",#N/A,TRUE,"GENERAL";"TAB3",#N/A,TRUE,"GENERAL";"TAB4",#N/A,TRUE,"GENERAL";"TAB5",#N/A,TRUE,"GENERAL"}</definedName>
    <definedName name="POIUP" localSheetId="8" hidden="1">{"via1",#N/A,TRUE,"general";"via2",#N/A,TRUE,"general";"via3",#N/A,TRUE,"general"}</definedName>
    <definedName name="POIUP" hidden="1">{"via1",#N/A,TRUE,"general";"via2",#N/A,TRUE,"general";"via3",#N/A,TRUE,"general"}</definedName>
    <definedName name="popop" localSheetId="8" hidden="1">{"via1",#N/A,TRUE,"general";"via2",#N/A,TRUE,"general";"via3",#N/A,TRUE,"general"}</definedName>
    <definedName name="popop" hidden="1">{"via1",#N/A,TRUE,"general";"via2",#N/A,TRUE,"general";"via3",#N/A,TRUE,"general"}</definedName>
    <definedName name="popp" localSheetId="8" hidden="1">{"via1",#N/A,TRUE,"general";"via2",#N/A,TRUE,"general";"via3",#N/A,TRUE,"general"}</definedName>
    <definedName name="popp" hidden="1">{"via1",#N/A,TRUE,"general";"via2",#N/A,TRUE,"general";"via3",#N/A,TRUE,"general"}</definedName>
    <definedName name="popvds" localSheetId="8" hidden="1">{"TAB1",#N/A,TRUE,"GENERAL";"TAB2",#N/A,TRUE,"GENERAL";"TAB3",#N/A,TRUE,"GENERAL";"TAB4",#N/A,TRUE,"GENERAL";"TAB5",#N/A,TRUE,"GENERAL"}</definedName>
    <definedName name="popvds" hidden="1">{"TAB1",#N/A,TRUE,"GENERAL";"TAB2",#N/A,TRUE,"GENERAL";"TAB3",#N/A,TRUE,"GENERAL";"TAB4",#N/A,TRUE,"GENERAL";"TAB5",#N/A,TRUE,"GENERAL"}</definedName>
    <definedName name="pouig" localSheetId="8" hidden="1">{"via1",#N/A,TRUE,"general";"via2",#N/A,TRUE,"general";"via3",#N/A,TRUE,"general"}</definedName>
    <definedName name="pouig" hidden="1">{"via1",#N/A,TRUE,"general";"via2",#N/A,TRUE,"general";"via3",#N/A,TRUE,"general"}</definedName>
    <definedName name="ppppp9" localSheetId="8" hidden="1">{"via1",#N/A,TRUE,"general";"via2",#N/A,TRUE,"general";"via3",#N/A,TRUE,"general"}</definedName>
    <definedName name="ppppp9" hidden="1">{"via1",#N/A,TRUE,"general";"via2",#N/A,TRUE,"general";"via3",#N/A,TRUE,"general"}</definedName>
    <definedName name="pppppd" localSheetId="8" hidden="1">{"TAB1",#N/A,TRUE,"GENERAL";"TAB2",#N/A,TRUE,"GENERAL";"TAB3",#N/A,TRUE,"GENERAL";"TAB4",#N/A,TRUE,"GENERAL";"TAB5",#N/A,TRUE,"GENERAL"}</definedName>
    <definedName name="pppppd" hidden="1">{"TAB1",#N/A,TRUE,"GENERAL";"TAB2",#N/A,TRUE,"GENERAL";"TAB3",#N/A,TRUE,"GENERAL";"TAB4",#N/A,TRUE,"GENERAL";"TAB5",#N/A,TRUE,"GENERAL"}</definedName>
    <definedName name="pqroj" localSheetId="8" hidden="1">{"via1",#N/A,TRUE,"general";"via2",#N/A,TRUE,"general";"via3",#N/A,TRUE,"general"}</definedName>
    <definedName name="pqroj" hidden="1">{"via1",#N/A,TRUE,"general";"via2",#N/A,TRUE,"general";"via3",#N/A,TRUE,"general"}</definedName>
    <definedName name="PRIMER" localSheetId="8" hidden="1">{"via1",#N/A,TRUE,"general";"via2",#N/A,TRUE,"general";"via3",#N/A,TRUE,"general"}</definedName>
    <definedName name="PRIMER" hidden="1">{"via1",#N/A,TRUE,"general";"via2",#N/A,TRUE,"general";"via3",#N/A,TRUE,"general"}</definedName>
    <definedName name="PRIMET" localSheetId="8" hidden="1">{"TAB1",#N/A,TRUE,"GENERAL";"TAB2",#N/A,TRUE,"GENERAL";"TAB3",#N/A,TRUE,"GENERAL";"TAB4",#N/A,TRUE,"GENERAL";"TAB5",#N/A,TRUE,"GENERAL"}</definedName>
    <definedName name="PRIMET" hidden="1">{"TAB1",#N/A,TRUE,"GENERAL";"TAB2",#N/A,TRUE,"GENERAL";"TAB3",#N/A,TRUE,"GENERAL";"TAB4",#N/A,TRUE,"GENERAL";"TAB5",#N/A,TRUE,"GENERAL"}</definedName>
    <definedName name="ptope" localSheetId="8" hidden="1">{"TAB1",#N/A,TRUE,"GENERAL";"TAB2",#N/A,TRUE,"GENERAL";"TAB3",#N/A,TRUE,"GENERAL";"TAB4",#N/A,TRUE,"GENERAL";"TAB5",#N/A,TRUE,"GENERAL"}</definedName>
    <definedName name="ptope" hidden="1">{"TAB1",#N/A,TRUE,"GENERAL";"TAB2",#N/A,TRUE,"GENERAL";"TAB3",#N/A,TRUE,"GENERAL";"TAB4",#N/A,TRUE,"GENERAL";"TAB5",#N/A,TRUE,"GENERAL"}</definedName>
    <definedName name="ptopes" localSheetId="8" hidden="1">{"via1",#N/A,TRUE,"general";"via2",#N/A,TRUE,"general";"via3",#N/A,TRUE,"general"}</definedName>
    <definedName name="ptopes" hidden="1">{"via1",#N/A,TRUE,"general";"via2",#N/A,TRUE,"general";"via3",#N/A,TRUE,"general"}</definedName>
    <definedName name="q" localSheetId="8" hidden="1">{"via1",#N/A,TRUE,"general";"via2",#N/A,TRUE,"general";"via3",#N/A,TRUE,"general"}</definedName>
    <definedName name="q" hidden="1">{"via1",#N/A,TRUE,"general";"via2",#N/A,TRUE,"general";"via3",#N/A,TRUE,"general"}</definedName>
    <definedName name="q1q1q" localSheetId="8" hidden="1">{"via1",#N/A,TRUE,"general";"via2",#N/A,TRUE,"general";"via3",#N/A,TRUE,"general"}</definedName>
    <definedName name="q1q1q" hidden="1">{"via1",#N/A,TRUE,"general";"via2",#N/A,TRUE,"general";"via3",#N/A,TRUE,"general"}</definedName>
    <definedName name="qaedtguj" localSheetId="8" hidden="1">{"via1",#N/A,TRUE,"general";"via2",#N/A,TRUE,"general";"via3",#N/A,TRUE,"general"}</definedName>
    <definedName name="qaedtguj" hidden="1">{"via1",#N/A,TRUE,"general";"via2",#N/A,TRUE,"general";"via3",#N/A,TRUE,"general"}</definedName>
    <definedName name="QAQSWS" localSheetId="8" hidden="1">{"via1",#N/A,TRUE,"general";"via2",#N/A,TRUE,"general";"via3",#N/A,TRUE,"general"}</definedName>
    <definedName name="QAQSWS" hidden="1">{"via1",#N/A,TRUE,"general";"via2",#N/A,TRUE,"general";"via3",#N/A,TRUE,"general"}</definedName>
    <definedName name="qaqwwxcr" localSheetId="8" hidden="1">{"via1",#N/A,TRUE,"general";"via2",#N/A,TRUE,"general";"via3",#N/A,TRUE,"general"}</definedName>
    <definedName name="qaqwwxcr" hidden="1">{"via1",#N/A,TRUE,"general";"via2",#N/A,TRUE,"general";"via3",#N/A,TRUE,"general"}</definedName>
    <definedName name="qedcd" localSheetId="8" hidden="1">{"via1",#N/A,TRUE,"general";"via2",#N/A,TRUE,"general";"via3",#N/A,TRUE,"general"}</definedName>
    <definedName name="qedcd" hidden="1">{"via1",#N/A,TRUE,"general";"via2",#N/A,TRUE,"general";"via3",#N/A,TRUE,"general"}</definedName>
    <definedName name="qeqewe" localSheetId="8" hidden="1">{"TAB1",#N/A,TRUE,"GENERAL";"TAB2",#N/A,TRUE,"GENERAL";"TAB3",#N/A,TRUE,"GENERAL";"TAB4",#N/A,TRUE,"GENERAL";"TAB5",#N/A,TRUE,"GENERAL"}</definedName>
    <definedName name="qeqewe" hidden="1">{"TAB1",#N/A,TRUE,"GENERAL";"TAB2",#N/A,TRUE,"GENERAL";"TAB3",#N/A,TRUE,"GENERAL";"TAB4",#N/A,TRUE,"GENERAL";"TAB5",#N/A,TRUE,"GENERAL"}</definedName>
    <definedName name="qewj" localSheetId="8" hidden="1">{"via1",#N/A,TRUE,"general";"via2",#N/A,TRUE,"general";"via3",#N/A,TRUE,"general"}</definedName>
    <definedName name="qewj" hidden="1">{"via1",#N/A,TRUE,"general";"via2",#N/A,TRUE,"general";"via3",#N/A,TRUE,"general"}</definedName>
    <definedName name="qqqqqw" localSheetId="8" hidden="1">{"via1",#N/A,TRUE,"general";"via2",#N/A,TRUE,"general";"via3",#N/A,TRUE,"general"}</definedName>
    <definedName name="qqqqqw" hidden="1">{"via1",#N/A,TRUE,"general";"via2",#N/A,TRUE,"general";"via3",#N/A,TRUE,"general"}</definedName>
    <definedName name="qw" localSheetId="8" hidden="1">{"via1",#N/A,TRUE,"general";"via2",#N/A,TRUE,"general";"via3",#N/A,TRUE,"general"}</definedName>
    <definedName name="qw" hidden="1">{"via1",#N/A,TRUE,"general";"via2",#N/A,TRUE,"general";"via3",#N/A,TRUE,"general"}</definedName>
    <definedName name="qwdas2" localSheetId="8" hidden="1">{"via1",#N/A,TRUE,"general";"via2",#N/A,TRUE,"general";"via3",#N/A,TRUE,"general"}</definedName>
    <definedName name="qwdas2" hidden="1">{"via1",#N/A,TRUE,"general";"via2",#N/A,TRUE,"general";"via3",#N/A,TRUE,"general"}</definedName>
    <definedName name="qweqe" localSheetId="8" hidden="1">{"TAB1",#N/A,TRUE,"GENERAL";"TAB2",#N/A,TRUE,"GENERAL";"TAB3",#N/A,TRUE,"GENERAL";"TAB4",#N/A,TRUE,"GENERAL";"TAB5",#N/A,TRUE,"GENERAL"}</definedName>
    <definedName name="qweqe" hidden="1">{"TAB1",#N/A,TRUE,"GENERAL";"TAB2",#N/A,TRUE,"GENERAL";"TAB3",#N/A,TRUE,"GENERAL";"TAB4",#N/A,TRUE,"GENERAL";"TAB5",#N/A,TRUE,"GENERAL"}</definedName>
    <definedName name="qwqwqwj" localSheetId="8" hidden="1">{"TAB1",#N/A,TRUE,"GENERAL";"TAB2",#N/A,TRUE,"GENERAL";"TAB3",#N/A,TRUE,"GENERAL";"TAB4",#N/A,TRUE,"GENERAL";"TAB5",#N/A,TRUE,"GENERAL"}</definedName>
    <definedName name="qwqwqwj" hidden="1">{"TAB1",#N/A,TRUE,"GENERAL";"TAB2",#N/A,TRUE,"GENERAL";"TAB3",#N/A,TRUE,"GENERAL";"TAB4",#N/A,TRUE,"GENERAL";"TAB5",#N/A,TRUE,"GENERAL"}</definedName>
    <definedName name="rege" localSheetId="8" hidden="1">{"TAB1",#N/A,TRUE,"GENERAL";"TAB2",#N/A,TRUE,"GENERAL";"TAB3",#N/A,TRUE,"GENERAL";"TAB4",#N/A,TRUE,"GENERAL";"TAB5",#N/A,TRUE,"GENERAL"}</definedName>
    <definedName name="rege" hidden="1">{"TAB1",#N/A,TRUE,"GENERAL";"TAB2",#N/A,TRUE,"GENERAL";"TAB3",#N/A,TRUE,"GENERAL";"TAB4",#N/A,TRUE,"GENERAL";"TAB5",#N/A,TRUE,"GENERAL"}</definedName>
    <definedName name="regresd" localSheetId="8" hidden="1">{"TAB1",#N/A,TRUE,"GENERAL";"TAB2",#N/A,TRUE,"GENERAL";"TAB3",#N/A,TRUE,"GENERAL";"TAB4",#N/A,TRUE,"GENERAL";"TAB5",#N/A,TRUE,"GENERAL"}</definedName>
    <definedName name="regresd" hidden="1">{"TAB1",#N/A,TRUE,"GENERAL";"TAB2",#N/A,TRUE,"GENERAL";"TAB3",#N/A,TRUE,"GENERAL";"TAB4",#N/A,TRUE,"GENERAL";"TAB5",#N/A,TRUE,"GENERAL"}</definedName>
    <definedName name="regthio" localSheetId="8" hidden="1">{"TAB1",#N/A,TRUE,"GENERAL";"TAB2",#N/A,TRUE,"GENERAL";"TAB3",#N/A,TRUE,"GENERAL";"TAB4",#N/A,TRUE,"GENERAL";"TAB5",#N/A,TRUE,"GENERAL"}</definedName>
    <definedName name="regthio" hidden="1">{"TAB1",#N/A,TRUE,"GENERAL";"TAB2",#N/A,TRUE,"GENERAL";"TAB3",#N/A,TRUE,"GENERAL";"TAB4",#N/A,TRUE,"GENERAL";"TAB5",#N/A,TRUE,"GENERAL"}</definedName>
    <definedName name="REJHE" localSheetId="8" hidden="1">{"via1",#N/A,TRUE,"general";"via2",#N/A,TRUE,"general";"via3",#N/A,TRUE,"general"}</definedName>
    <definedName name="REJHE" hidden="1">{"via1",#N/A,TRUE,"general";"via2",#N/A,TRUE,"general";"via3",#N/A,TRUE,"general"}</definedName>
    <definedName name="rer" localSheetId="8" hidden="1">{"via1",#N/A,TRUE,"general";"via2",#N/A,TRUE,"general";"via3",#N/A,TRUE,"general"}</definedName>
    <definedName name="rer" hidden="1">{"via1",#N/A,TRUE,"general";"via2",#N/A,TRUE,"general";"via3",#N/A,TRUE,"general"}</definedName>
    <definedName name="rererw" localSheetId="8" hidden="1">{"TAB1",#N/A,TRUE,"GENERAL";"TAB2",#N/A,TRUE,"GENERAL";"TAB3",#N/A,TRUE,"GENERAL";"TAB4",#N/A,TRUE,"GENERAL";"TAB5",#N/A,TRUE,"GENERAL"}</definedName>
    <definedName name="rererw" hidden="1">{"TAB1",#N/A,TRUE,"GENERAL";"TAB2",#N/A,TRUE,"GENERAL";"TAB3",#N/A,TRUE,"GENERAL";"TAB4",#N/A,TRUE,"GENERAL";"TAB5",#N/A,TRUE,"GENERAL"}</definedName>
    <definedName name="rerg" localSheetId="8" hidden="1">{"TAB1",#N/A,TRUE,"GENERAL";"TAB2",#N/A,TRUE,"GENERAL";"TAB3",#N/A,TRUE,"GENERAL";"TAB4",#N/A,TRUE,"GENERAL";"TAB5",#N/A,TRUE,"GENERAL"}</definedName>
    <definedName name="rerg" hidden="1">{"TAB1",#N/A,TRUE,"GENERAL";"TAB2",#N/A,TRUE,"GENERAL";"TAB3",#N/A,TRUE,"GENERAL";"TAB4",#N/A,TRUE,"GENERAL";"TAB5",#N/A,TRUE,"GENERAL"}</definedName>
    <definedName name="rerrrrw" localSheetId="8" hidden="1">{"TAB1",#N/A,TRUE,"GENERAL";"TAB2",#N/A,TRUE,"GENERAL";"TAB3",#N/A,TRUE,"GENERAL";"TAB4",#N/A,TRUE,"GENERAL";"TAB5",#N/A,TRUE,"GENERAL"}</definedName>
    <definedName name="rerrrrw" hidden="1">{"TAB1",#N/A,TRUE,"GENERAL";"TAB2",#N/A,TRUE,"GENERAL";"TAB3",#N/A,TRUE,"GENERAL";"TAB4",#N/A,TRUE,"GENERAL";"TAB5",#N/A,TRUE,"GENERAL"}</definedName>
    <definedName name="RETTRE" localSheetId="8" hidden="1">{"via1",#N/A,TRUE,"general";"via2",#N/A,TRUE,"general";"via3",#N/A,TRUE,"general"}</definedName>
    <definedName name="RETTRE" hidden="1">{"via1",#N/A,TRUE,"general";"via2",#N/A,TRUE,"general";"via3",#N/A,TRUE,"general"}</definedName>
    <definedName name="rety" localSheetId="8" hidden="1">{"TAB1",#N/A,TRUE,"GENERAL";"TAB2",#N/A,TRUE,"GENERAL";"TAB3",#N/A,TRUE,"GENERAL";"TAB4",#N/A,TRUE,"GENERAL";"TAB5",#N/A,TRUE,"GENERAL"}</definedName>
    <definedName name="rety" hidden="1">{"TAB1",#N/A,TRUE,"GENERAL";"TAB2",#N/A,TRUE,"GENERAL";"TAB3",#N/A,TRUE,"GENERAL";"TAB4",#N/A,TRUE,"GENERAL";"TAB5",#N/A,TRUE,"GENERAL"}</definedName>
    <definedName name="rewfreg" localSheetId="8" hidden="1">{"via1",#N/A,TRUE,"general";"via2",#N/A,TRUE,"general";"via3",#N/A,TRUE,"general"}</definedName>
    <definedName name="rewfreg" hidden="1">{"via1",#N/A,TRUE,"general";"via2",#N/A,TRUE,"general";"via3",#N/A,TRUE,"general"}</definedName>
    <definedName name="rewr" localSheetId="8" hidden="1">{"via1",#N/A,TRUE,"general";"via2",#N/A,TRUE,"general";"via3",#N/A,TRUE,"general"}</definedName>
    <definedName name="rewr" hidden="1">{"via1",#N/A,TRUE,"general";"via2",#N/A,TRUE,"general";"via3",#N/A,TRUE,"general"}</definedName>
    <definedName name="REWWER" localSheetId="8" hidden="1">{"TAB1",#N/A,TRUE,"GENERAL";"TAB2",#N/A,TRUE,"GENERAL";"TAB3",#N/A,TRUE,"GENERAL";"TAB4",#N/A,TRUE,"GENERAL";"TAB5",#N/A,TRUE,"GENERAL"}</definedName>
    <definedName name="REWWER" hidden="1">{"TAB1",#N/A,TRUE,"GENERAL";"TAB2",#N/A,TRUE,"GENERAL";"TAB3",#N/A,TRUE,"GENERAL";"TAB4",#N/A,TRUE,"GENERAL";"TAB5",#N/A,TRUE,"GENERAL"}</definedName>
    <definedName name="reyepoi" localSheetId="8" hidden="1">{"TAB1",#N/A,TRUE,"GENERAL";"TAB2",#N/A,TRUE,"GENERAL";"TAB3",#N/A,TRUE,"GENERAL";"TAB4",#N/A,TRUE,"GENERAL";"TAB5",#N/A,TRUE,"GENERAL"}</definedName>
    <definedName name="reyepoi" hidden="1">{"TAB1",#N/A,TRUE,"GENERAL";"TAB2",#N/A,TRUE,"GENERAL";"TAB3",#N/A,TRUE,"GENERAL";"TAB4",#N/A,TRUE,"GENERAL";"TAB5",#N/A,TRUE,"GENERAL"}</definedName>
    <definedName name="reyety" localSheetId="8" hidden="1">{"via1",#N/A,TRUE,"general";"via2",#N/A,TRUE,"general";"via3",#N/A,TRUE,"general"}</definedName>
    <definedName name="reyety" hidden="1">{"via1",#N/A,TRUE,"general";"via2",#N/A,TRUE,"general";"via3",#N/A,TRUE,"general"}</definedName>
    <definedName name="reyty" localSheetId="8" hidden="1">{"via1",#N/A,TRUE,"general";"via2",#N/A,TRUE,"general";"via3",#N/A,TRUE,"general"}</definedName>
    <definedName name="reyty" hidden="1">{"via1",#N/A,TRUE,"general";"via2",#N/A,TRUE,"general";"via3",#N/A,TRUE,"general"}</definedName>
    <definedName name="reyyt" localSheetId="8" hidden="1">{"via1",#N/A,TRUE,"general";"via2",#N/A,TRUE,"general";"via3",#N/A,TRUE,"general"}</definedName>
    <definedName name="reyyt" hidden="1">{"via1",#N/A,TRUE,"general";"via2",#N/A,TRUE,"general";"via3",#N/A,TRUE,"general"}</definedName>
    <definedName name="rfhnhjyu" localSheetId="8" hidden="1">{"TAB1",#N/A,TRUE,"GENERAL";"TAB2",#N/A,TRUE,"GENERAL";"TAB3",#N/A,TRUE,"GENERAL";"TAB4",#N/A,TRUE,"GENERAL";"TAB5",#N/A,TRUE,"GENERAL"}</definedName>
    <definedName name="rfhnhjyu" hidden="1">{"TAB1",#N/A,TRUE,"GENERAL";"TAB2",#N/A,TRUE,"GENERAL";"TAB3",#N/A,TRUE,"GENERAL";"TAB4",#N/A,TRUE,"GENERAL";"TAB5",#N/A,TRUE,"GENERAL"}</definedName>
    <definedName name="rfrf" localSheetId="8" hidden="1">{"via1",#N/A,TRUE,"general";"via2",#N/A,TRUE,"general";"via3",#N/A,TRUE,"general"}</definedName>
    <definedName name="rfrf" hidden="1">{"via1",#N/A,TRUE,"general";"via2",#N/A,TRUE,"general";"via3",#N/A,TRUE,"general"}</definedName>
    <definedName name="rge" localSheetId="8" hidden="1">{"via1",#N/A,TRUE,"general";"via2",#N/A,TRUE,"general";"via3",#N/A,TRUE,"general"}</definedName>
    <definedName name="rge" hidden="1">{"via1",#N/A,TRUE,"general";"via2",#N/A,TRUE,"general";"via3",#N/A,TRUE,"general"}</definedName>
    <definedName name="rgegg" localSheetId="8" hidden="1">{"via1",#N/A,TRUE,"general";"via2",#N/A,TRUE,"general";"via3",#N/A,TRUE,"general"}</definedName>
    <definedName name="rgegg" hidden="1">{"via1",#N/A,TRUE,"general";"via2",#N/A,TRUE,"general";"via3",#N/A,TRUE,"general"}</definedName>
    <definedName name="rhh" localSheetId="8" hidden="1">{"TAB1",#N/A,TRUE,"GENERAL";"TAB2",#N/A,TRUE,"GENERAL";"TAB3",#N/A,TRUE,"GENERAL";"TAB4",#N/A,TRUE,"GENERAL";"TAB5",#N/A,TRUE,"GENERAL"}</definedName>
    <definedName name="rhh" hidden="1">{"TAB1",#N/A,TRUE,"GENERAL";"TAB2",#N/A,TRUE,"GENERAL";"TAB3",#N/A,TRUE,"GENERAL";"TAB4",#N/A,TRUE,"GENERAL";"TAB5",#N/A,TRUE,"GENERAL"}</definedName>
    <definedName name="rhrtd" localSheetId="8" hidden="1">{"TAB1",#N/A,TRUE,"GENERAL";"TAB2",#N/A,TRUE,"GENERAL";"TAB3",#N/A,TRUE,"GENERAL";"TAB4",#N/A,TRUE,"GENERAL";"TAB5",#N/A,TRUE,"GENERAL"}</definedName>
    <definedName name="rhrtd" hidden="1">{"TAB1",#N/A,TRUE,"GENERAL";"TAB2",#N/A,TRUE,"GENERAL";"TAB3",#N/A,TRUE,"GENERAL";"TAB4",#N/A,TRUE,"GENERAL";"TAB5",#N/A,TRUE,"GENERAL"}</definedName>
    <definedName name="rhtry" localSheetId="8" hidden="1">{"TAB1",#N/A,TRUE,"GENERAL";"TAB2",#N/A,TRUE,"GENERAL";"TAB3",#N/A,TRUE,"GENERAL";"TAB4",#N/A,TRUE,"GENERAL";"TAB5",#N/A,TRUE,"GENERAL"}</definedName>
    <definedName name="rhtry" hidden="1">{"TAB1",#N/A,TRUE,"GENERAL";"TAB2",#N/A,TRUE,"GENERAL";"TAB3",#N/A,TRUE,"GENERAL";"TAB4",#N/A,TRUE,"GENERAL";"TAB5",#N/A,TRUE,"GENERAL"}</definedName>
    <definedName name="rj" localSheetId="8" hidden="1">{"TAB1",#N/A,TRUE,"GENERAL";"TAB2",#N/A,TRUE,"GENERAL";"TAB3",#N/A,TRUE,"GENERAL";"TAB4",#N/A,TRUE,"GENERAL";"TAB5",#N/A,TRUE,"GENERAL"}</definedName>
    <definedName name="rj" hidden="1">{"TAB1",#N/A,TRUE,"GENERAL";"TAB2",#N/A,TRUE,"GENERAL";"TAB3",#N/A,TRUE,"GENERAL";"TAB4",#N/A,TRUE,"GENERAL";"TAB5",#N/A,TRUE,"GENERAL"}</definedName>
    <definedName name="rjjth" localSheetId="8" hidden="1">{"TAB1",#N/A,TRUE,"GENERAL";"TAB2",#N/A,TRUE,"GENERAL";"TAB3",#N/A,TRUE,"GENERAL";"TAB4",#N/A,TRUE,"GENERAL";"TAB5",#N/A,TRUE,"GENERAL"}</definedName>
    <definedName name="rjjth" hidden="1">{"TAB1",#N/A,TRUE,"GENERAL";"TAB2",#N/A,TRUE,"GENERAL";"TAB3",#N/A,TRUE,"GENERAL";"TAB4",#N/A,TRUE,"GENERAL";"TAB5",#N/A,TRUE,"GENERAL"}</definedName>
    <definedName name="rjy" localSheetId="8" hidden="1">{"via1",#N/A,TRUE,"general";"via2",#N/A,TRUE,"general";"via3",#N/A,TRUE,"general"}</definedName>
    <definedName name="rjy" hidden="1">{"via1",#N/A,TRUE,"general";"via2",#N/A,TRUE,"general";"via3",#N/A,TRUE,"general"}</definedName>
    <definedName name="rkjyk" localSheetId="8" hidden="1">{"TAB1",#N/A,TRUE,"GENERAL";"TAB2",#N/A,TRUE,"GENERAL";"TAB3",#N/A,TRUE,"GENERAL";"TAB4",#N/A,TRUE,"GENERAL";"TAB5",#N/A,TRUE,"GENERAL"}</definedName>
    <definedName name="rkjyk" hidden="1">{"TAB1",#N/A,TRUE,"GENERAL";"TAB2",#N/A,TRUE,"GENERAL";"TAB3",#N/A,TRUE,"GENERAL";"TAB4",#N/A,TRUE,"GENERAL";"TAB5",#N/A,TRUE,"GENERAL"}</definedName>
    <definedName name="rkru" localSheetId="8" hidden="1">{"via1",#N/A,TRUE,"general";"via2",#N/A,TRUE,"general";"via3",#N/A,TRUE,"general"}</definedName>
    <definedName name="rkru" hidden="1">{"via1",#N/A,TRUE,"general";"via2",#N/A,TRUE,"general";"via3",#N/A,TRUE,"general"}</definedName>
    <definedName name="rky" localSheetId="8" hidden="1">{"TAB1",#N/A,TRUE,"GENERAL";"TAB2",#N/A,TRUE,"GENERAL";"TAB3",#N/A,TRUE,"GENERAL";"TAB4",#N/A,TRUE,"GENERAL";"TAB5",#N/A,TRUE,"GENERAL"}</definedName>
    <definedName name="rky" hidden="1">{"TAB1",#N/A,TRUE,"GENERAL";"TAB2",#N/A,TRUE,"GENERAL";"TAB3",#N/A,TRUE,"GENERAL";"TAB4",#N/A,TRUE,"GENERAL";"TAB5",#N/A,TRUE,"GENERAL"}</definedName>
    <definedName name="rrr" localSheetId="8" hidden="1">{"via1",#N/A,TRUE,"general";"via2",#N/A,TRUE,"general";"via3",#N/A,TRUE,"general"}</definedName>
    <definedName name="rrr" hidden="1">{"via1",#N/A,TRUE,"general";"via2",#N/A,TRUE,"general";"via3",#N/A,TRUE,"general"}</definedName>
    <definedName name="rrrrrb" localSheetId="8" hidden="1">{"via1",#N/A,TRUE,"general";"via2",#N/A,TRUE,"general";"via3",#N/A,TRUE,"general"}</definedName>
    <definedName name="rrrrrb" hidden="1">{"via1",#N/A,TRUE,"general";"via2",#N/A,TRUE,"general";"via3",#N/A,TRUE,"general"}</definedName>
    <definedName name="rrrrrrre" localSheetId="8" hidden="1">{"TAB1",#N/A,TRUE,"GENERAL";"TAB2",#N/A,TRUE,"GENERAL";"TAB3",#N/A,TRUE,"GENERAL";"TAB4",#N/A,TRUE,"GENERAL";"TAB5",#N/A,TRUE,"GENERAL"}</definedName>
    <definedName name="rrrrrrre" hidden="1">{"TAB1",#N/A,TRUE,"GENERAL";"TAB2",#N/A,TRUE,"GENERAL";"TAB3",#N/A,TRUE,"GENERAL";"TAB4",#N/A,TRUE,"GENERAL";"TAB5",#N/A,TRUE,"GENERAL"}</definedName>
    <definedName name="rrrrt" localSheetId="8" hidden="1">{"via1",#N/A,TRUE,"general";"via2",#N/A,TRUE,"general";"via3",#N/A,TRUE,"general"}</definedName>
    <definedName name="rrrrt" hidden="1">{"via1",#N/A,TRUE,"general";"via2",#N/A,TRUE,"general";"via3",#N/A,TRUE,"general"}</definedName>
    <definedName name="rsdgsd5" localSheetId="8" hidden="1">{"TAB1",#N/A,TRUE,"GENERAL";"TAB2",#N/A,TRUE,"GENERAL";"TAB3",#N/A,TRUE,"GENERAL";"TAB4",#N/A,TRUE,"GENERAL";"TAB5",#N/A,TRUE,"GENERAL"}</definedName>
    <definedName name="rsdgsd5" hidden="1">{"TAB1",#N/A,TRUE,"GENERAL";"TAB2",#N/A,TRUE,"GENERAL";"TAB3",#N/A,TRUE,"GENERAL";"TAB4",#N/A,TRUE,"GENERAL";"TAB5",#N/A,TRUE,"GENERAL"}</definedName>
    <definedName name="rt" localSheetId="8" hidden="1">{"TAB1",#N/A,TRUE,"GENERAL";"TAB2",#N/A,TRUE,"GENERAL";"TAB3",#N/A,TRUE,"GENERAL";"TAB4",#N/A,TRUE,"GENERAL";"TAB5",#N/A,TRUE,"GENERAL"}</definedName>
    <definedName name="rt" hidden="1">{"TAB1",#N/A,TRUE,"GENERAL";"TAB2",#N/A,TRUE,"GENERAL";"TAB3",#N/A,TRUE,"GENERAL";"TAB4",#N/A,TRUE,"GENERAL";"TAB5",#N/A,TRUE,"GENERAL"}</definedName>
    <definedName name="rte" localSheetId="8" hidden="1">{"TAB1",#N/A,TRUE,"GENERAL";"TAB2",#N/A,TRUE,"GENERAL";"TAB3",#N/A,TRUE,"GENERAL";"TAB4",#N/A,TRUE,"GENERAL";"TAB5",#N/A,TRUE,"GENERAL"}</definedName>
    <definedName name="rte" hidden="1">{"TAB1",#N/A,TRUE,"GENERAL";"TAB2",#N/A,TRUE,"GENERAL";"TAB3",#N/A,TRUE,"GENERAL";"TAB4",#N/A,TRUE,"GENERAL";"TAB5",#N/A,TRUE,"GENERAL"}</definedName>
    <definedName name="rteg" localSheetId="8" hidden="1">{"via1",#N/A,TRUE,"general";"via2",#N/A,TRUE,"general";"via3",#N/A,TRUE,"general"}</definedName>
    <definedName name="rteg" hidden="1">{"via1",#N/A,TRUE,"general";"via2",#N/A,TRUE,"general";"via3",#N/A,TRUE,"general"}</definedName>
    <definedName name="rtert" localSheetId="8" hidden="1">{"TAB1",#N/A,TRUE,"GENERAL";"TAB2",#N/A,TRUE,"GENERAL";"TAB3",#N/A,TRUE,"GENERAL";"TAB4",#N/A,TRUE,"GENERAL";"TAB5",#N/A,TRUE,"GENERAL"}</definedName>
    <definedName name="rtert" hidden="1">{"TAB1",#N/A,TRUE,"GENERAL";"TAB2",#N/A,TRUE,"GENERAL";"TAB3",#N/A,TRUE,"GENERAL";"TAB4",#N/A,TRUE,"GENERAL";"TAB5",#N/A,TRUE,"GENERAL"}</definedName>
    <definedName name="rtes" localSheetId="8" hidden="1">{"via1",#N/A,TRUE,"general";"via2",#N/A,TRUE,"general";"via3",#N/A,TRUE,"general"}</definedName>
    <definedName name="rtes" hidden="1">{"via1",#N/A,TRUE,"general";"via2",#N/A,TRUE,"general";"via3",#N/A,TRUE,"general"}</definedName>
    <definedName name="rtewth" localSheetId="8" hidden="1">{"TAB1",#N/A,TRUE,"GENERAL";"TAB2",#N/A,TRUE,"GENERAL";"TAB3",#N/A,TRUE,"GENERAL";"TAB4",#N/A,TRUE,"GENERAL";"TAB5",#N/A,TRUE,"GENERAL"}</definedName>
    <definedName name="rtewth" hidden="1">{"TAB1",#N/A,TRUE,"GENERAL";"TAB2",#N/A,TRUE,"GENERAL";"TAB3",#N/A,TRUE,"GENERAL";"TAB4",#N/A,TRUE,"GENERAL";"TAB5",#N/A,TRUE,"GENERAL"}</definedName>
    <definedName name="rthjtj" localSheetId="8" hidden="1">{"TAB1",#N/A,TRUE,"GENERAL";"TAB2",#N/A,TRUE,"GENERAL";"TAB3",#N/A,TRUE,"GENERAL";"TAB4",#N/A,TRUE,"GENERAL";"TAB5",#N/A,TRUE,"GENERAL"}</definedName>
    <definedName name="rthjtj" hidden="1">{"TAB1",#N/A,TRUE,"GENERAL";"TAB2",#N/A,TRUE,"GENERAL";"TAB3",#N/A,TRUE,"GENERAL";"TAB4",#N/A,TRUE,"GENERAL";"TAB5",#N/A,TRUE,"GENERAL"}</definedName>
    <definedName name="rthrthg" localSheetId="8" hidden="1">{"via1",#N/A,TRUE,"general";"via2",#N/A,TRUE,"general";"via3",#N/A,TRUE,"general"}</definedName>
    <definedName name="rthrthg" hidden="1">{"via1",#N/A,TRUE,"general";"via2",#N/A,TRUE,"general";"via3",#N/A,TRUE,"general"}</definedName>
    <definedName name="rthtrh" localSheetId="8" hidden="1">{"via1",#N/A,TRUE,"general";"via2",#N/A,TRUE,"general";"via3",#N/A,TRUE,"general"}</definedName>
    <definedName name="rthtrh" hidden="1">{"via1",#N/A,TRUE,"general";"via2",#N/A,TRUE,"general";"via3",#N/A,TRUE,"general"}</definedName>
    <definedName name="rtkk" localSheetId="8" hidden="1">{"via1",#N/A,TRUE,"general";"via2",#N/A,TRUE,"general";"via3",#N/A,TRUE,"general"}</definedName>
    <definedName name="rtkk" hidden="1">{"via1",#N/A,TRUE,"general";"via2",#N/A,TRUE,"general";"via3",#N/A,TRUE,"general"}</definedName>
    <definedName name="rttthy" localSheetId="8" hidden="1">{"via1",#N/A,TRUE,"general";"via2",#N/A,TRUE,"general";"via3",#N/A,TRUE,"general"}</definedName>
    <definedName name="rttthy" hidden="1">{"via1",#N/A,TRUE,"general";"via2",#N/A,TRUE,"general";"via3",#N/A,TRUE,"general"}</definedName>
    <definedName name="rtu" localSheetId="8" hidden="1">{"via1",#N/A,TRUE,"general";"via2",#N/A,TRUE,"general";"via3",#N/A,TRUE,"general"}</definedName>
    <definedName name="rtu" hidden="1">{"via1",#N/A,TRUE,"general";"via2",#N/A,TRUE,"general";"via3",#N/A,TRUE,"general"}</definedName>
    <definedName name="rtug" localSheetId="8" hidden="1">{"TAB1",#N/A,TRUE,"GENERAL";"TAB2",#N/A,TRUE,"GENERAL";"TAB3",#N/A,TRUE,"GENERAL";"TAB4",#N/A,TRUE,"GENERAL";"TAB5",#N/A,TRUE,"GENERAL"}</definedName>
    <definedName name="rtug" hidden="1">{"TAB1",#N/A,TRUE,"GENERAL";"TAB2",#N/A,TRUE,"GENERAL";"TAB3",#N/A,TRUE,"GENERAL";"TAB4",#N/A,TRUE,"GENERAL";"TAB5",#N/A,TRUE,"GENERAL"}</definedName>
    <definedName name="rtugsd" localSheetId="8" hidden="1">{"TAB1",#N/A,TRUE,"GENERAL";"TAB2",#N/A,TRUE,"GENERAL";"TAB3",#N/A,TRUE,"GENERAL";"TAB4",#N/A,TRUE,"GENERAL";"TAB5",#N/A,TRUE,"GENERAL"}</definedName>
    <definedName name="rtugsd" hidden="1">{"TAB1",#N/A,TRUE,"GENERAL";"TAB2",#N/A,TRUE,"GENERAL";"TAB3",#N/A,TRUE,"GENERAL";"TAB4",#N/A,TRUE,"GENERAL";"TAB5",#N/A,TRUE,"GENERAL"}</definedName>
    <definedName name="rturtu" localSheetId="8" hidden="1">{"via1",#N/A,TRUE,"general";"via2",#N/A,TRUE,"general";"via3",#N/A,TRUE,"general"}</definedName>
    <definedName name="rturtu" hidden="1">{"via1",#N/A,TRUE,"general";"via2",#N/A,TRUE,"general";"via3",#N/A,TRUE,"general"}</definedName>
    <definedName name="rturu" localSheetId="8" hidden="1">{"via1",#N/A,TRUE,"general";"via2",#N/A,TRUE,"general";"via3",#N/A,TRUE,"general"}</definedName>
    <definedName name="rturu" hidden="1">{"via1",#N/A,TRUE,"general";"via2",#N/A,TRUE,"general";"via3",#N/A,TRUE,"general"}</definedName>
    <definedName name="rtut" localSheetId="8" hidden="1">{"via1",#N/A,TRUE,"general";"via2",#N/A,TRUE,"general";"via3",#N/A,TRUE,"general"}</definedName>
    <definedName name="rtut" hidden="1">{"via1",#N/A,TRUE,"general";"via2",#N/A,TRUE,"general";"via3",#N/A,TRUE,"general"}</definedName>
    <definedName name="rtutru" localSheetId="8" hidden="1">{"via1",#N/A,TRUE,"general";"via2",#N/A,TRUE,"general";"via3",#N/A,TRUE,"general"}</definedName>
    <definedName name="rtutru" hidden="1">{"via1",#N/A,TRUE,"general";"via2",#N/A,TRUE,"general";"via3",#N/A,TRUE,"general"}</definedName>
    <definedName name="rtuy" localSheetId="8" hidden="1">{"via1",#N/A,TRUE,"general";"via2",#N/A,TRUE,"general";"via3",#N/A,TRUE,"general"}</definedName>
    <definedName name="rtuy" hidden="1">{"via1",#N/A,TRUE,"general";"via2",#N/A,TRUE,"general";"via3",#N/A,TRUE,"general"}</definedName>
    <definedName name="rtyhr" localSheetId="8" hidden="1">{"TAB1",#N/A,TRUE,"GENERAL";"TAB2",#N/A,TRUE,"GENERAL";"TAB3",#N/A,TRUE,"GENERAL";"TAB4",#N/A,TRUE,"GENERAL";"TAB5",#N/A,TRUE,"GENERAL"}</definedName>
    <definedName name="rtyhr" hidden="1">{"TAB1",#N/A,TRUE,"GENERAL";"TAB2",#N/A,TRUE,"GENERAL";"TAB3",#N/A,TRUE,"GENERAL";"TAB4",#N/A,TRUE,"GENERAL";"TAB5",#N/A,TRUE,"GENERAL"}</definedName>
    <definedName name="rtym" localSheetId="8" hidden="1">{"via1",#N/A,TRUE,"general";"via2",#N/A,TRUE,"general";"via3",#N/A,TRUE,"general"}</definedName>
    <definedName name="rtym" hidden="1">{"via1",#N/A,TRUE,"general";"via2",#N/A,TRUE,"general";"via3",#N/A,TRUE,"general"}</definedName>
    <definedName name="rtyrey" localSheetId="8" hidden="1">{"TAB1",#N/A,TRUE,"GENERAL";"TAB2",#N/A,TRUE,"GENERAL";"TAB3",#N/A,TRUE,"GENERAL";"TAB4",#N/A,TRUE,"GENERAL";"TAB5",#N/A,TRUE,"GENERAL"}</definedName>
    <definedName name="rtyrey" hidden="1">{"TAB1",#N/A,TRUE,"GENERAL";"TAB2",#N/A,TRUE,"GENERAL";"TAB3",#N/A,TRUE,"GENERAL";"TAB4",#N/A,TRUE,"GENERAL";"TAB5",#N/A,TRUE,"GENERAL"}</definedName>
    <definedName name="rtyrh" localSheetId="8" hidden="1">{"via1",#N/A,TRUE,"general";"via2",#N/A,TRUE,"general";"via3",#N/A,TRUE,"general"}</definedName>
    <definedName name="rtyrh" hidden="1">{"via1",#N/A,TRUE,"general";"via2",#N/A,TRUE,"general";"via3",#N/A,TRUE,"general"}</definedName>
    <definedName name="RTYRTY" localSheetId="8" hidden="1">{"via1",#N/A,TRUE,"general";"via2",#N/A,TRUE,"general";"via3",#N/A,TRUE,"general"}</definedName>
    <definedName name="RTYRTY" hidden="1">{"via1",#N/A,TRUE,"general";"via2",#N/A,TRUE,"general";"via3",#N/A,TRUE,"general"}</definedName>
    <definedName name="rtyt" localSheetId="8" hidden="1">{"TAB1",#N/A,TRUE,"GENERAL";"TAB2",#N/A,TRUE,"GENERAL";"TAB3",#N/A,TRUE,"GENERAL";"TAB4",#N/A,TRUE,"GENERAL";"TAB5",#N/A,TRUE,"GENERAL"}</definedName>
    <definedName name="rtyt" hidden="1">{"TAB1",#N/A,TRUE,"GENERAL";"TAB2",#N/A,TRUE,"GENERAL";"TAB3",#N/A,TRUE,"GENERAL";"TAB4",#N/A,TRUE,"GENERAL";"TAB5",#N/A,TRUE,"GENERAL"}</definedName>
    <definedName name="rtytry" localSheetId="8" hidden="1">{"via1",#N/A,TRUE,"general";"via2",#N/A,TRUE,"general";"via3",#N/A,TRUE,"general"}</definedName>
    <definedName name="rtytry" hidden="1">{"via1",#N/A,TRUE,"general";"via2",#N/A,TRUE,"general";"via3",#N/A,TRUE,"general"}</definedName>
    <definedName name="ruru" localSheetId="8" hidden="1">{"TAB1",#N/A,TRUE,"GENERAL";"TAB2",#N/A,TRUE,"GENERAL";"TAB3",#N/A,TRUE,"GENERAL";"TAB4",#N/A,TRUE,"GENERAL";"TAB5",#N/A,TRUE,"GENERAL"}</definedName>
    <definedName name="ruru" hidden="1">{"TAB1",#N/A,TRUE,"GENERAL";"TAB2",#N/A,TRUE,"GENERAL";"TAB3",#N/A,TRUE,"GENERAL";"TAB4",#N/A,TRUE,"GENERAL";"TAB5",#N/A,TRUE,"GENERAL"}</definedName>
    <definedName name="rutu" localSheetId="8" hidden="1">{"via1",#N/A,TRUE,"general";"via2",#N/A,TRUE,"general";"via3",#N/A,TRUE,"general"}</definedName>
    <definedName name="rutu" hidden="1">{"via1",#N/A,TRUE,"general";"via2",#N/A,TRUE,"general";"via3",#N/A,TRUE,"general"}</definedName>
    <definedName name="rwt" localSheetId="8" hidden="1">{"via1",#N/A,TRUE,"general";"via2",#N/A,TRUE,"general";"via3",#N/A,TRUE,"general"}</definedName>
    <definedName name="rwt" hidden="1">{"via1",#N/A,TRUE,"general";"via2",#N/A,TRUE,"general";"via3",#N/A,TRUE,"general"}</definedName>
    <definedName name="ry" localSheetId="8" hidden="1">{"via1",#N/A,TRUE,"general";"via2",#N/A,TRUE,"general";"via3",#N/A,TRUE,"general"}</definedName>
    <definedName name="ry" hidden="1">{"via1",#N/A,TRUE,"general";"via2",#N/A,TRUE,"general";"via3",#N/A,TRUE,"general"}</definedName>
    <definedName name="ryeryb" localSheetId="8" hidden="1">{"TAB1",#N/A,TRUE,"GENERAL";"TAB2",#N/A,TRUE,"GENERAL";"TAB3",#N/A,TRUE,"GENERAL";"TAB4",#N/A,TRUE,"GENERAL";"TAB5",#N/A,TRUE,"GENERAL"}</definedName>
    <definedName name="ryeryb" hidden="1">{"TAB1",#N/A,TRUE,"GENERAL";"TAB2",#N/A,TRUE,"GENERAL";"TAB3",#N/A,TRUE,"GENERAL";"TAB4",#N/A,TRUE,"GENERAL";"TAB5",#N/A,TRUE,"GENERAL"}</definedName>
    <definedName name="rytrsdg" localSheetId="8" hidden="1">{"via1",#N/A,TRUE,"general";"via2",#N/A,TRUE,"general";"via3",#N/A,TRUE,"general"}</definedName>
    <definedName name="rytrsdg" hidden="1">{"via1",#N/A,TRUE,"general";"via2",#N/A,TRUE,"general";"via3",#N/A,TRUE,"general"}</definedName>
    <definedName name="saa" localSheetId="8" hidden="1">{"via1",#N/A,TRUE,"general";"via2",#N/A,TRUE,"general";"via3",#N/A,TRUE,"general"}</definedName>
    <definedName name="saa" hidden="1">{"via1",#N/A,TRUE,"general";"via2",#N/A,TRUE,"general";"via3",#N/A,TRUE,"general"}</definedName>
    <definedName name="SAD" localSheetId="8" hidden="1">{"via1",#N/A,TRUE,"general";"via2",#N/A,TRUE,"general";"via3",#N/A,TRUE,"general"}</definedName>
    <definedName name="SAD" hidden="1">{"via1",#N/A,TRUE,"general";"via2",#N/A,TRUE,"general";"via3",#N/A,TRUE,"general"}</definedName>
    <definedName name="SADF" localSheetId="8" hidden="1">{"via1",#N/A,TRUE,"general";"via2",#N/A,TRUE,"general";"via3",#N/A,TRUE,"general"}</definedName>
    <definedName name="SADF" hidden="1">{"via1",#N/A,TRUE,"general";"via2",#N/A,TRUE,"general";"via3",#N/A,TRUE,"general"}</definedName>
    <definedName name="sadff" localSheetId="8" hidden="1">{"TAB1",#N/A,TRUE,"GENERAL";"TAB2",#N/A,TRUE,"GENERAL";"TAB3",#N/A,TRUE,"GENERAL";"TAB4",#N/A,TRUE,"GENERAL";"TAB5",#N/A,TRUE,"GENERAL"}</definedName>
    <definedName name="sadff" hidden="1">{"TAB1",#N/A,TRUE,"GENERAL";"TAB2",#N/A,TRUE,"GENERAL";"TAB3",#N/A,TRUE,"GENERAL";"TAB4",#N/A,TRUE,"GENERAL";"TAB5",#N/A,TRUE,"GENERAL"}</definedName>
    <definedName name="sadfo" localSheetId="8" hidden="1">{"via1",#N/A,TRUE,"general";"via2",#N/A,TRUE,"general";"via3",#N/A,TRUE,"general"}</definedName>
    <definedName name="sadfo" hidden="1">{"via1",#N/A,TRUE,"general";"via2",#N/A,TRUE,"general";"via3",#N/A,TRUE,"general"}</definedName>
    <definedName name="safdp" localSheetId="8" hidden="1">{"TAB1",#N/A,TRUE,"GENERAL";"TAB2",#N/A,TRUE,"GENERAL";"TAB3",#N/A,TRUE,"GENERAL";"TAB4",#N/A,TRUE,"GENERAL";"TAB5",#N/A,TRUE,"GENERAL"}</definedName>
    <definedName name="safdp" hidden="1">{"TAB1",#N/A,TRUE,"GENERAL";"TAB2",#N/A,TRUE,"GENERAL";"TAB3",#N/A,TRUE,"GENERAL";"TAB4",#N/A,TRUE,"GENERAL";"TAB5",#N/A,TRUE,"GENERAL"}</definedName>
    <definedName name="sbgfbgdr" localSheetId="8" hidden="1">{"via1",#N/A,TRUE,"general";"via2",#N/A,TRUE,"general";"via3",#N/A,TRUE,"general"}</definedName>
    <definedName name="sbgfbgdr" hidden="1">{"via1",#N/A,TRUE,"general";"via2",#N/A,TRUE,"general";"via3",#N/A,TRUE,"general"}</definedName>
    <definedName name="sd" localSheetId="8" hidden="1">{"TAB1",#N/A,TRUE,"GENERAL";"TAB2",#N/A,TRUE,"GENERAL";"TAB3",#N/A,TRUE,"GENERAL";"TAB4",#N/A,TRUE,"GENERAL";"TAB5",#N/A,TRUE,"GENERAL"}</definedName>
    <definedName name="sd" hidden="1">{"TAB1",#N/A,TRUE,"GENERAL";"TAB2",#N/A,TRUE,"GENERAL";"TAB3",#N/A,TRUE,"GENERAL";"TAB4",#N/A,TRUE,"GENERAL";"TAB5",#N/A,TRUE,"GENERAL"}</definedName>
    <definedName name="sdaf" localSheetId="8" hidden="1">{"via1",#N/A,TRUE,"general";"via2",#N/A,TRUE,"general";"via3",#N/A,TRUE,"general"}</definedName>
    <definedName name="sdaf" hidden="1">{"via1",#N/A,TRUE,"general";"via2",#N/A,TRUE,"general";"via3",#N/A,TRUE,"general"}</definedName>
    <definedName name="sdas" localSheetId="8" hidden="1">{"via1",#N/A,TRUE,"general";"via2",#N/A,TRUE,"general";"via3",#N/A,TRUE,"general"}</definedName>
    <definedName name="sdas" hidden="1">{"via1",#N/A,TRUE,"general";"via2",#N/A,TRUE,"general";"via3",#N/A,TRUE,"general"}</definedName>
    <definedName name="sdasdf" localSheetId="8" hidden="1">{"via1",#N/A,TRUE,"general";"via2",#N/A,TRUE,"general";"via3",#N/A,TRUE,"general"}</definedName>
    <definedName name="sdasdf" hidden="1">{"via1",#N/A,TRUE,"general";"via2",#N/A,TRUE,"general";"via3",#N/A,TRUE,"general"}</definedName>
    <definedName name="SDCDSCT" localSheetId="8" hidden="1">{"TAB1",#N/A,TRUE,"GENERAL";"TAB2",#N/A,TRUE,"GENERAL";"TAB3",#N/A,TRUE,"GENERAL";"TAB4",#N/A,TRUE,"GENERAL";"TAB5",#N/A,TRUE,"GENERAL"}</definedName>
    <definedName name="SDCDSCT" hidden="1">{"TAB1",#N/A,TRUE,"GENERAL";"TAB2",#N/A,TRUE,"GENERAL";"TAB3",#N/A,TRUE,"GENERAL";"TAB4",#N/A,TRUE,"GENERAL";"TAB5",#N/A,TRUE,"GENERAL"}</definedName>
    <definedName name="SDFCE" localSheetId="8" hidden="1">{"TAB1",#N/A,TRUE,"GENERAL";"TAB2",#N/A,TRUE,"GENERAL";"TAB3",#N/A,TRUE,"GENERAL";"TAB4",#N/A,TRUE,"GENERAL";"TAB5",#N/A,TRUE,"GENERAL"}</definedName>
    <definedName name="SDFCE" hidden="1">{"TAB1",#N/A,TRUE,"GENERAL";"TAB2",#N/A,TRUE,"GENERAL";"TAB3",#N/A,TRUE,"GENERAL";"TAB4",#N/A,TRUE,"GENERAL";"TAB5",#N/A,TRUE,"GENERAL"}</definedName>
    <definedName name="sdfd" localSheetId="8" hidden="1">{"via1",#N/A,TRUE,"general";"via2",#N/A,TRUE,"general";"via3",#N/A,TRUE,"general"}</definedName>
    <definedName name="sdfd" hidden="1">{"via1",#N/A,TRUE,"general";"via2",#N/A,TRUE,"general";"via3",#N/A,TRUE,"general"}</definedName>
    <definedName name="sdfds" localSheetId="8" hidden="1">{"via1",#N/A,TRUE,"general";"via2",#N/A,TRUE,"general";"via3",#N/A,TRUE,"general"}</definedName>
    <definedName name="sdfds" hidden="1">{"via1",#N/A,TRUE,"general";"via2",#N/A,TRUE,"general";"via3",#N/A,TRUE,"general"}</definedName>
    <definedName name="SDFDSO" localSheetId="8" hidden="1">{"via1",#N/A,TRUE,"general";"via2",#N/A,TRUE,"general";"via3",#N/A,TRUE,"general"}</definedName>
    <definedName name="SDFDSO" hidden="1">{"via1",#N/A,TRUE,"general";"via2",#N/A,TRUE,"general";"via3",#N/A,TRUE,"general"}</definedName>
    <definedName name="sdfdstp" localSheetId="8" hidden="1">{"TAB1",#N/A,TRUE,"GENERAL";"TAB2",#N/A,TRUE,"GENERAL";"TAB3",#N/A,TRUE,"GENERAL";"TAB4",#N/A,TRUE,"GENERAL";"TAB5",#N/A,TRUE,"GENERAL"}</definedName>
    <definedName name="sdfdstp" hidden="1">{"TAB1",#N/A,TRUE,"GENERAL";"TAB2",#N/A,TRUE,"GENERAL";"TAB3",#N/A,TRUE,"GENERAL";"TAB4",#N/A,TRUE,"GENERAL";"TAB5",#N/A,TRUE,"GENERAL"}</definedName>
    <definedName name="SDFEO" localSheetId="8" hidden="1">{"via1",#N/A,TRUE,"general";"via2",#N/A,TRUE,"general";"via3",#N/A,TRUE,"general"}</definedName>
    <definedName name="SDFEO" hidden="1">{"via1",#N/A,TRUE,"general";"via2",#N/A,TRUE,"general";"via3",#N/A,TRUE,"general"}</definedName>
    <definedName name="sdfg" localSheetId="8" hidden="1">{"TAB1",#N/A,TRUE,"GENERAL";"TAB2",#N/A,TRUE,"GENERAL";"TAB3",#N/A,TRUE,"GENERAL";"TAB4",#N/A,TRUE,"GENERAL";"TAB5",#N/A,TRUE,"GENERAL"}</definedName>
    <definedName name="sdfg" hidden="1">{"TAB1",#N/A,TRUE,"GENERAL";"TAB2",#N/A,TRUE,"GENERAL";"TAB3",#N/A,TRUE,"GENERAL";"TAB4",#N/A,TRUE,"GENERAL";"TAB5",#N/A,TRUE,"GENERAL"}</definedName>
    <definedName name="sdfgdsfk" localSheetId="8" hidden="1">{"via1",#N/A,TRUE,"general";"via2",#N/A,TRUE,"general";"via3",#N/A,TRUE,"general"}</definedName>
    <definedName name="sdfgdsfk" hidden="1">{"via1",#N/A,TRUE,"general";"via2",#N/A,TRUE,"general";"via3",#N/A,TRUE,"general"}</definedName>
    <definedName name="sdfgsg" localSheetId="8" hidden="1">{"via1",#N/A,TRUE,"general";"via2",#N/A,TRUE,"general";"via3",#N/A,TRUE,"general"}</definedName>
    <definedName name="sdfgsg" hidden="1">{"via1",#N/A,TRUE,"general";"via2",#N/A,TRUE,"general";"via3",#N/A,TRUE,"general"}</definedName>
    <definedName name="SDFLJK" localSheetId="8" hidden="1">{"TAB1",#N/A,TRUE,"GENERAL";"TAB2",#N/A,TRUE,"GENERAL";"TAB3",#N/A,TRUE,"GENERAL";"TAB4",#N/A,TRUE,"GENERAL";"TAB5",#N/A,TRUE,"GENERAL"}</definedName>
    <definedName name="SDFLJK" hidden="1">{"TAB1",#N/A,TRUE,"GENERAL";"TAB2",#N/A,TRUE,"GENERAL";"TAB3",#N/A,TRUE,"GENERAL";"TAB4",#N/A,TRUE,"GENERAL";"TAB5",#N/A,TRUE,"GENERAL"}</definedName>
    <definedName name="sdfsd4" localSheetId="8" hidden="1">{"via1",#N/A,TRUE,"general";"via2",#N/A,TRUE,"general";"via3",#N/A,TRUE,"general"}</definedName>
    <definedName name="sdfsd4" hidden="1">{"via1",#N/A,TRUE,"general";"via2",#N/A,TRUE,"general";"via3",#N/A,TRUE,"general"}</definedName>
    <definedName name="SDFSDF" localSheetId="8" hidden="1">{"TAB1",#N/A,TRUE,"GENERAL";"TAB2",#N/A,TRUE,"GENERAL";"TAB3",#N/A,TRUE,"GENERAL";"TAB4",#N/A,TRUE,"GENERAL";"TAB5",#N/A,TRUE,"GENERAL"}</definedName>
    <definedName name="SDFSDF" hidden="1">{"TAB1",#N/A,TRUE,"GENERAL";"TAB2",#N/A,TRUE,"GENERAL";"TAB3",#N/A,TRUE,"GENERAL";"TAB4",#N/A,TRUE,"GENERAL";"TAB5",#N/A,TRUE,"GENERAL"}</definedName>
    <definedName name="sdfsdfb" localSheetId="8" hidden="1">{"via1",#N/A,TRUE,"general";"via2",#N/A,TRUE,"general";"via3",#N/A,TRUE,"general"}</definedName>
    <definedName name="sdfsdfb" hidden="1">{"via1",#N/A,TRUE,"general";"via2",#N/A,TRUE,"general";"via3",#N/A,TRUE,"general"}</definedName>
    <definedName name="SDFSF" localSheetId="8" hidden="1">{"TAB1",#N/A,TRUE,"GENERAL";"TAB2",#N/A,TRUE,"GENERAL";"TAB3",#N/A,TRUE,"GENERAL";"TAB4",#N/A,TRUE,"GENERAL";"TAB5",#N/A,TRUE,"GENERAL"}</definedName>
    <definedName name="SDFSF" hidden="1">{"TAB1",#N/A,TRUE,"GENERAL";"TAB2",#N/A,TRUE,"GENERAL";"TAB3",#N/A,TRUE,"GENERAL";"TAB4",#N/A,TRUE,"GENERAL";"TAB5",#N/A,TRUE,"GENERAL"}</definedName>
    <definedName name="sdfsv" localSheetId="8" hidden="1">{"TAB1",#N/A,TRUE,"GENERAL";"TAB2",#N/A,TRUE,"GENERAL";"TAB3",#N/A,TRUE,"GENERAL";"TAB4",#N/A,TRUE,"GENERAL";"TAB5",#N/A,TRUE,"GENERAL"}</definedName>
    <definedName name="sdfsv" hidden="1">{"TAB1",#N/A,TRUE,"GENERAL";"TAB2",#N/A,TRUE,"GENERAL";"TAB3",#N/A,TRUE,"GENERAL";"TAB4",#N/A,TRUE,"GENERAL";"TAB5",#N/A,TRUE,"GENERAL"}</definedName>
    <definedName name="sdgfd" localSheetId="8" hidden="1">{"TAB1",#N/A,TRUE,"GENERAL";"TAB2",#N/A,TRUE,"GENERAL";"TAB3",#N/A,TRUE,"GENERAL";"TAB4",#N/A,TRUE,"GENERAL";"TAB5",#N/A,TRUE,"GENERAL"}</definedName>
    <definedName name="sdgfd" hidden="1">{"TAB1",#N/A,TRUE,"GENERAL";"TAB2",#N/A,TRUE,"GENERAL";"TAB3",#N/A,TRUE,"GENERAL";"TAB4",#N/A,TRUE,"GENERAL";"TAB5",#N/A,TRUE,"GENERAL"}</definedName>
    <definedName name="sdgfgp" localSheetId="8" hidden="1">{"via1",#N/A,TRUE,"general";"via2",#N/A,TRUE,"general";"via3",#N/A,TRUE,"general"}</definedName>
    <definedName name="sdgfgp" hidden="1">{"via1",#N/A,TRUE,"general";"via2",#N/A,TRUE,"general";"via3",#N/A,TRUE,"general"}</definedName>
    <definedName name="sdgfiu" localSheetId="8" hidden="1">{"via1",#N/A,TRUE,"general";"via2",#N/A,TRUE,"general";"via3",#N/A,TRUE,"general"}</definedName>
    <definedName name="sdgfiu" hidden="1">{"via1",#N/A,TRUE,"general";"via2",#N/A,TRUE,"general";"via3",#N/A,TRUE,"general"}</definedName>
    <definedName name="sdgsd" localSheetId="8" hidden="1">{"TAB1",#N/A,TRUE,"GENERAL";"TAB2",#N/A,TRUE,"GENERAL";"TAB3",#N/A,TRUE,"GENERAL";"TAB4",#N/A,TRUE,"GENERAL";"TAB5",#N/A,TRUE,"GENERAL"}</definedName>
    <definedName name="sdgsd" hidden="1">{"TAB1",#N/A,TRUE,"GENERAL";"TAB2",#N/A,TRUE,"GENERAL";"TAB3",#N/A,TRUE,"GENERAL";"TAB4",#N/A,TRUE,"GENERAL";"TAB5",#N/A,TRUE,"GENERAL"}</definedName>
    <definedName name="sdgsg" localSheetId="8" hidden="1">{"via1",#N/A,TRUE,"general";"via2",#N/A,TRUE,"general";"via3",#N/A,TRUE,"general"}</definedName>
    <definedName name="sdgsg" hidden="1">{"via1",#N/A,TRUE,"general";"via2",#N/A,TRUE,"general";"via3",#N/A,TRUE,"general"}</definedName>
    <definedName name="SDIKOM" localSheetId="8" hidden="1">{"TAB1",#N/A,TRUE,"GENERAL";"TAB2",#N/A,TRUE,"GENERAL";"TAB3",#N/A,TRUE,"GENERAL";"TAB4",#N/A,TRUE,"GENERAL";"TAB5",#N/A,TRUE,"GENERAL"}</definedName>
    <definedName name="SDIKOM" hidden="1">{"TAB1",#N/A,TRUE,"GENERAL";"TAB2",#N/A,TRUE,"GENERAL";"TAB3",#N/A,TRUE,"GENERAL";"TAB4",#N/A,TRUE,"GENERAL";"TAB5",#N/A,TRUE,"GENERAL"}</definedName>
    <definedName name="sdsdfh" localSheetId="8" hidden="1">{"via1",#N/A,TRUE,"general";"via2",#N/A,TRUE,"general";"via3",#N/A,TRUE,"general"}</definedName>
    <definedName name="sdsdfh" hidden="1">{"via1",#N/A,TRUE,"general";"via2",#N/A,TRUE,"general";"via3",#N/A,TRUE,"general"}</definedName>
    <definedName name="setrj" localSheetId="8" hidden="1">{"via1",#N/A,TRUE,"general";"via2",#N/A,TRUE,"general";"via3",#N/A,TRUE,"general"}</definedName>
    <definedName name="setrj" hidden="1">{"via1",#N/A,TRUE,"general";"via2",#N/A,TRUE,"general";"via3",#N/A,TRUE,"general"}</definedName>
    <definedName name="sett" localSheetId="8" hidden="1">{"via1",#N/A,TRUE,"general";"via2",#N/A,TRUE,"general";"via3",#N/A,TRUE,"general"}</definedName>
    <definedName name="sett" hidden="1">{"via1",#N/A,TRUE,"general";"via2",#N/A,TRUE,"general";"via3",#N/A,TRUE,"general"}</definedName>
    <definedName name="sfasf" localSheetId="8" hidden="1">{"TAB1",#N/A,TRUE,"GENERAL";"TAB2",#N/A,TRUE,"GENERAL";"TAB3",#N/A,TRUE,"GENERAL";"TAB4",#N/A,TRUE,"GENERAL";"TAB5",#N/A,TRUE,"GENERAL"}</definedName>
    <definedName name="sfasf" hidden="1">{"TAB1",#N/A,TRUE,"GENERAL";"TAB2",#N/A,TRUE,"GENERAL";"TAB3",#N/A,TRUE,"GENERAL";"TAB4",#N/A,TRUE,"GENERAL";"TAB5",#N/A,TRUE,"GENERAL"}</definedName>
    <definedName name="SFHSGFH" localSheetId="8" hidden="1">{"TAB1",#N/A,TRUE,"GENERAL";"TAB2",#N/A,TRUE,"GENERAL";"TAB3",#N/A,TRUE,"GENERAL";"TAB4",#N/A,TRUE,"GENERAL";"TAB5",#N/A,TRUE,"GENERAL"}</definedName>
    <definedName name="SFHSGFH" hidden="1">{"TAB1",#N/A,TRUE,"GENERAL";"TAB2",#N/A,TRUE,"GENERAL";"TAB3",#N/A,TRUE,"GENERAL";"TAB4",#N/A,TRUE,"GENERAL";"TAB5",#N/A,TRUE,"GENERAL"}</definedName>
    <definedName name="sfsd" localSheetId="8" hidden="1">{"via1",#N/A,TRUE,"general";"via2",#N/A,TRUE,"general";"via3",#N/A,TRUE,"general"}</definedName>
    <definedName name="sfsd" hidden="1">{"via1",#N/A,TRUE,"general";"via2",#N/A,TRUE,"general";"via3",#N/A,TRUE,"general"}</definedName>
    <definedName name="sfsdf" localSheetId="8" hidden="1">{"TAB1",#N/A,TRUE,"GENERAL";"TAB2",#N/A,TRUE,"GENERAL";"TAB3",#N/A,TRUE,"GENERAL";"TAB4",#N/A,TRUE,"GENERAL";"TAB5",#N/A,TRUE,"GENERAL"}</definedName>
    <definedName name="sfsdf" hidden="1">{"TAB1",#N/A,TRUE,"GENERAL";"TAB2",#N/A,TRUE,"GENERAL";"TAB3",#N/A,TRUE,"GENERAL";"TAB4",#N/A,TRUE,"GENERAL";"TAB5",#N/A,TRUE,"GENERAL"}</definedName>
    <definedName name="sfsdferg" localSheetId="8" hidden="1">{"TAB1",#N/A,TRUE,"GENERAL";"TAB2",#N/A,TRUE,"GENERAL";"TAB3",#N/A,TRUE,"GENERAL";"TAB4",#N/A,TRUE,"GENERAL";"TAB5",#N/A,TRUE,"GENERAL"}</definedName>
    <definedName name="sfsdferg" hidden="1">{"TAB1",#N/A,TRUE,"GENERAL";"TAB2",#N/A,TRUE,"GENERAL";"TAB3",#N/A,TRUE,"GENERAL";"TAB4",#N/A,TRUE,"GENERAL";"TAB5",#N/A,TRUE,"GENERAL"}</definedName>
    <definedName name="sfsdfs" localSheetId="8" hidden="1">{"TAB1",#N/A,TRUE,"GENERAL";"TAB2",#N/A,TRUE,"GENERAL";"TAB3",#N/A,TRUE,"GENERAL";"TAB4",#N/A,TRUE,"GENERAL";"TAB5",#N/A,TRUE,"GENERAL"}</definedName>
    <definedName name="sfsdfs" hidden="1">{"TAB1",#N/A,TRUE,"GENERAL";"TAB2",#N/A,TRUE,"GENERAL";"TAB3",#N/A,TRUE,"GENERAL";"TAB4",#N/A,TRUE,"GENERAL";"TAB5",#N/A,TRUE,"GENERAL"}</definedName>
    <definedName name="solver_adj" localSheetId="7" hidden="1">'OFERTA ECONOMICA'!#REF!</definedName>
    <definedName name="solver_adj" localSheetId="5" hidden="1">PRESUPUESTO!#REF!</definedName>
    <definedName name="solver_cvg" localSheetId="7" hidden="1">0.0001</definedName>
    <definedName name="solver_cvg" localSheetId="5" hidden="1">0.0001</definedName>
    <definedName name="solver_drv" localSheetId="7" hidden="1">1</definedName>
    <definedName name="solver_drv" localSheetId="5" hidden="1">1</definedName>
    <definedName name="solver_est" localSheetId="7" hidden="1">1</definedName>
    <definedName name="solver_est" localSheetId="5" hidden="1">1</definedName>
    <definedName name="solver_itr" localSheetId="7" hidden="1">100</definedName>
    <definedName name="solver_itr" localSheetId="5" hidden="1">100</definedName>
    <definedName name="solver_lhs1" localSheetId="7" hidden="1">'OFERTA ECONOMICA'!#REF!</definedName>
    <definedName name="solver_lhs1" localSheetId="5" hidden="1">PRESUPUESTO!#REF!</definedName>
    <definedName name="solver_lin" localSheetId="7" hidden="1">2</definedName>
    <definedName name="solver_lin" localSheetId="5" hidden="1">2</definedName>
    <definedName name="solver_neg" localSheetId="7" hidden="1">2</definedName>
    <definedName name="solver_neg" localSheetId="5" hidden="1">2</definedName>
    <definedName name="solver_num" localSheetId="7" hidden="1">1</definedName>
    <definedName name="solver_num" localSheetId="5" hidden="1">1</definedName>
    <definedName name="solver_nwt" localSheetId="7" hidden="1">1</definedName>
    <definedName name="solver_nwt" localSheetId="5" hidden="1">1</definedName>
    <definedName name="solver_opt" localSheetId="7" hidden="1">'OFERTA ECONOMICA'!#REF!</definedName>
    <definedName name="solver_opt" localSheetId="5" hidden="1">PRESUPUESTO!#REF!</definedName>
    <definedName name="solver_pre" localSheetId="7" hidden="1">0.000001</definedName>
    <definedName name="solver_pre" localSheetId="5" hidden="1">0.000001</definedName>
    <definedName name="solver_rel1" localSheetId="7" hidden="1">2</definedName>
    <definedName name="solver_rel1" localSheetId="5" hidden="1">2</definedName>
    <definedName name="solver_rhs1" localSheetId="7" hidden="1">'OFERTA ECONOMICA'!#REF!</definedName>
    <definedName name="solver_rhs1" localSheetId="5" hidden="1">PRESUPUESTO!#REF!</definedName>
    <definedName name="solver_scl" localSheetId="7" hidden="1">2</definedName>
    <definedName name="solver_scl" localSheetId="5" hidden="1">2</definedName>
    <definedName name="solver_sho" localSheetId="7" hidden="1">2</definedName>
    <definedName name="solver_sho" localSheetId="5" hidden="1">2</definedName>
    <definedName name="solver_tim" localSheetId="7" hidden="1">100</definedName>
    <definedName name="solver_tim" localSheetId="5" hidden="1">100</definedName>
    <definedName name="solver_tol" localSheetId="7" hidden="1">0.05</definedName>
    <definedName name="solver_tol" localSheetId="5" hidden="1">0.05</definedName>
    <definedName name="solver_typ" localSheetId="7" hidden="1">3</definedName>
    <definedName name="solver_typ" localSheetId="5" hidden="1">3</definedName>
    <definedName name="solver_val" localSheetId="7" hidden="1">63899000000</definedName>
    <definedName name="solver_val" localSheetId="5" hidden="1">63899000000</definedName>
    <definedName name="srwrwr" localSheetId="8" hidden="1">{"TAB1",#N/A,TRUE,"GENERAL";"TAB2",#N/A,TRUE,"GENERAL";"TAB3",#N/A,TRUE,"GENERAL";"TAB4",#N/A,TRUE,"GENERAL";"TAB5",#N/A,TRUE,"GENERAL"}</definedName>
    <definedName name="srwrwr" hidden="1">{"TAB1",#N/A,TRUE,"GENERAL";"TAB2",#N/A,TRUE,"GENERAL";"TAB3",#N/A,TRUE,"GENERAL";"TAB4",#N/A,TRUE,"GENERAL";"TAB5",#N/A,TRUE,"GENERAL"}</definedName>
    <definedName name="sssss7" localSheetId="8" hidden="1">{"via1",#N/A,TRUE,"general";"via2",#N/A,TRUE,"general";"via3",#N/A,TRUE,"general"}</definedName>
    <definedName name="sssss7" hidden="1">{"via1",#N/A,TRUE,"general";"via2",#N/A,TRUE,"general";"via3",#N/A,TRUE,"general"}</definedName>
    <definedName name="sssssa" localSheetId="8" hidden="1">{"TAB1",#N/A,TRUE,"GENERAL";"TAB2",#N/A,TRUE,"GENERAL";"TAB3",#N/A,TRUE,"GENERAL";"TAB4",#N/A,TRUE,"GENERAL";"TAB5",#N/A,TRUE,"GENERAL"}</definedName>
    <definedName name="sssssa" hidden="1">{"TAB1",#N/A,TRUE,"GENERAL";"TAB2",#N/A,TRUE,"GENERAL";"TAB3",#N/A,TRUE,"GENERAL";"TAB4",#N/A,TRUE,"GENERAL";"TAB5",#N/A,TRUE,"GENERAL"}</definedName>
    <definedName name="sssssy" localSheetId="8" hidden="1">{"via1",#N/A,TRUE,"general";"via2",#N/A,TRUE,"general";"via3",#N/A,TRUE,"general"}</definedName>
    <definedName name="sssssy" hidden="1">{"via1",#N/A,TRUE,"general";"via2",#N/A,TRUE,"general";"via3",#N/A,TRUE,"general"}</definedName>
    <definedName name="stt" localSheetId="8" hidden="1">{"via1",#N/A,TRUE,"general";"via2",#N/A,TRUE,"general";"via3",#N/A,TRUE,"general"}</definedName>
    <definedName name="stt" hidden="1">{"via1",#N/A,TRUE,"general";"via2",#N/A,TRUE,"general";"via3",#N/A,TRUE,"general"}</definedName>
    <definedName name="swsw" localSheetId="8" hidden="1">{"via1",#N/A,TRUE,"general";"via2",#N/A,TRUE,"general";"via3",#N/A,TRUE,"general"}</definedName>
    <definedName name="swsw" hidden="1">{"via1",#N/A,TRUE,"general";"via2",#N/A,TRUE,"general";"via3",#N/A,TRUE,"general"}</definedName>
    <definedName name="swsw3" localSheetId="8" hidden="1">{"TAB1",#N/A,TRUE,"GENERAL";"TAB2",#N/A,TRUE,"GENERAL";"TAB3",#N/A,TRUE,"GENERAL";"TAB4",#N/A,TRUE,"GENERAL";"TAB5",#N/A,TRUE,"GENERAL"}</definedName>
    <definedName name="swsw3" hidden="1">{"TAB1",#N/A,TRUE,"GENERAL";"TAB2",#N/A,TRUE,"GENERAL";"TAB3",#N/A,TRUE,"GENERAL";"TAB4",#N/A,TRUE,"GENERAL";"TAB5",#N/A,TRUE,"GENERAL"}</definedName>
    <definedName name="t5t5" localSheetId="8" hidden="1">{"TAB1",#N/A,TRUE,"GENERAL";"TAB2",#N/A,TRUE,"GENERAL";"TAB3",#N/A,TRUE,"GENERAL";"TAB4",#N/A,TRUE,"GENERAL";"TAB5",#N/A,TRUE,"GENERAL"}</definedName>
    <definedName name="t5t5" hidden="1">{"TAB1",#N/A,TRUE,"GENERAL";"TAB2",#N/A,TRUE,"GENERAL";"TAB3",#N/A,TRUE,"GENERAL";"TAB4",#N/A,TRUE,"GENERAL";"TAB5",#N/A,TRUE,"GENERAL"}</definedName>
    <definedName name="tdy" localSheetId="8" hidden="1">{"TAB1",#N/A,TRUE,"GENERAL";"TAB2",#N/A,TRUE,"GENERAL";"TAB3",#N/A,TRUE,"GENERAL";"TAB4",#N/A,TRUE,"GENERAL";"TAB5",#N/A,TRUE,"GENERAL"}</definedName>
    <definedName name="tdy" hidden="1">{"TAB1",#N/A,TRUE,"GENERAL";"TAB2",#N/A,TRUE,"GENERAL";"TAB3",#N/A,TRUE,"GENERAL";"TAB4",#N/A,TRUE,"GENERAL";"TAB5",#N/A,TRUE,"GENERAL"}</definedName>
    <definedName name="tewst" localSheetId="8" hidden="1">{"TAB1",#N/A,TRUE,"GENERAL";"TAB2",#N/A,TRUE,"GENERAL";"TAB3",#N/A,TRUE,"GENERAL";"TAB4",#N/A,TRUE,"GENERAL";"TAB5",#N/A,TRUE,"GENERAL"}</definedName>
    <definedName name="tewst" hidden="1">{"TAB1",#N/A,TRUE,"GENERAL";"TAB2",#N/A,TRUE,"GENERAL";"TAB3",#N/A,TRUE,"GENERAL";"TAB4",#N/A,TRUE,"GENERAL";"TAB5",#N/A,TRUE,"GENERAL"}</definedName>
    <definedName name="teytrh" localSheetId="8" hidden="1">{"via1",#N/A,TRUE,"general";"via2",#N/A,TRUE,"general";"via3",#N/A,TRUE,"general"}</definedName>
    <definedName name="teytrh" hidden="1">{"via1",#N/A,TRUE,"general";"via2",#N/A,TRUE,"general";"via3",#N/A,TRUE,"general"}</definedName>
    <definedName name="thdh" localSheetId="8" hidden="1">{"TAB1",#N/A,TRUE,"GENERAL";"TAB2",#N/A,TRUE,"GENERAL";"TAB3",#N/A,TRUE,"GENERAL";"TAB4",#N/A,TRUE,"GENERAL";"TAB5",#N/A,TRUE,"GENERAL"}</definedName>
    <definedName name="thdh" hidden="1">{"TAB1",#N/A,TRUE,"GENERAL";"TAB2",#N/A,TRUE,"GENERAL";"TAB3",#N/A,TRUE,"GENERAL";"TAB4",#N/A,TRUE,"GENERAL";"TAB5",#N/A,TRUE,"GENERAL"}</definedName>
    <definedName name="thtj" localSheetId="8" hidden="1">{"via1",#N/A,TRUE,"general";"via2",#N/A,TRUE,"general";"via3",#N/A,TRUE,"general"}</definedName>
    <definedName name="thtj" hidden="1">{"via1",#N/A,TRUE,"general";"via2",#N/A,TRUE,"general";"via3",#N/A,TRUE,"general"}</definedName>
    <definedName name="tortas" localSheetId="8" hidden="1">{"TAB1",#N/A,TRUE,"GENERAL";"TAB2",#N/A,TRUE,"GENERAL";"TAB3",#N/A,TRUE,"GENERAL";"TAB4",#N/A,TRUE,"GENERAL";"TAB5",#N/A,TRUE,"GENERAL"}</definedName>
    <definedName name="tortas" hidden="1">{"TAB1",#N/A,TRUE,"GENERAL";"TAB2",#N/A,TRUE,"GENERAL";"TAB3",#N/A,TRUE,"GENERAL";"TAB4",#N/A,TRUE,"GENERAL";"TAB5",#N/A,TRUE,"GENERAL"}</definedName>
    <definedName name="tortas2" localSheetId="8" hidden="1">{"via1",#N/A,TRUE,"general";"via2",#N/A,TRUE,"general";"via3",#N/A,TRUE,"general"}</definedName>
    <definedName name="tortas2" hidden="1">{"via1",#N/A,TRUE,"general";"via2",#N/A,TRUE,"general";"via3",#N/A,TRUE,"general"}</definedName>
    <definedName name="tr" localSheetId="8" hidden="1">{"TAB1",#N/A,TRUE,"GENERAL";"TAB2",#N/A,TRUE,"GENERAL";"TAB3",#N/A,TRUE,"GENERAL";"TAB4",#N/A,TRUE,"GENERAL";"TAB5",#N/A,TRUE,"GENERAL"}</definedName>
    <definedName name="tr" hidden="1">{"TAB1",#N/A,TRUE,"GENERAL";"TAB2",#N/A,TRUE,"GENERAL";"TAB3",#N/A,TRUE,"GENERAL";"TAB4",#N/A,TRUE,"GENERAL";"TAB5",#N/A,TRUE,"GENERAL"}</definedName>
    <definedName name="trest" localSheetId="8" hidden="1">{"TAB1",#N/A,TRUE,"GENERAL";"TAB2",#N/A,TRUE,"GENERAL";"TAB3",#N/A,TRUE,"GENERAL";"TAB4",#N/A,TRUE,"GENERAL";"TAB5",#N/A,TRUE,"GENERAL"}</definedName>
    <definedName name="trest" hidden="1">{"TAB1",#N/A,TRUE,"GENERAL";"TAB2",#N/A,TRUE,"GENERAL";"TAB3",#N/A,TRUE,"GENERAL";"TAB4",#N/A,TRUE,"GENERAL";"TAB5",#N/A,TRUE,"GENERAL"}</definedName>
    <definedName name="tret" localSheetId="8" hidden="1">{"TAB1",#N/A,TRUE,"GENERAL";"TAB2",#N/A,TRUE,"GENERAL";"TAB3",#N/A,TRUE,"GENERAL";"TAB4",#N/A,TRUE,"GENERAL";"TAB5",#N/A,TRUE,"GENERAL"}</definedName>
    <definedName name="tret" hidden="1">{"TAB1",#N/A,TRUE,"GENERAL";"TAB2",#N/A,TRUE,"GENERAL";"TAB3",#N/A,TRUE,"GENERAL";"TAB4",#N/A,TRUE,"GENERAL";"TAB5",#N/A,TRUE,"GENERAL"}</definedName>
    <definedName name="trh" localSheetId="8" hidden="1">{"via1",#N/A,TRUE,"general";"via2",#N/A,TRUE,"general";"via3",#N/A,TRUE,"general"}</definedName>
    <definedName name="trh" hidden="1">{"via1",#N/A,TRUE,"general";"via2",#N/A,TRUE,"general";"via3",#N/A,TRUE,"general"}</definedName>
    <definedName name="trhfh" localSheetId="8" hidden="1">{"via1",#N/A,TRUE,"general";"via2",#N/A,TRUE,"general";"via3",#N/A,TRUE,"general"}</definedName>
    <definedName name="trhfh" hidden="1">{"via1",#N/A,TRUE,"general";"via2",#N/A,TRUE,"general";"via3",#N/A,TRUE,"general"}</definedName>
    <definedName name="trjfgjh" localSheetId="8" hidden="1">{"via1",#N/A,TRUE,"general";"via2",#N/A,TRUE,"general";"via3",#N/A,TRUE,"general"}</definedName>
    <definedName name="trjfgjh" hidden="1">{"via1",#N/A,TRUE,"general";"via2",#N/A,TRUE,"general";"via3",#N/A,TRUE,"general"}</definedName>
    <definedName name="tru" localSheetId="8" hidden="1">{"via1",#N/A,TRUE,"general";"via2",#N/A,TRUE,"general";"via3",#N/A,TRUE,"general"}</definedName>
    <definedName name="tru" hidden="1">{"via1",#N/A,TRUE,"general";"via2",#N/A,TRUE,"general";"via3",#N/A,TRUE,"general"}</definedName>
    <definedName name="truds" localSheetId="8" hidden="1">{"via1",#N/A,TRUE,"general";"via2",#N/A,TRUE,"general";"via3",#N/A,TRUE,"general"}</definedName>
    <definedName name="truds" hidden="1">{"via1",#N/A,TRUE,"general";"via2",#N/A,TRUE,"general";"via3",#N/A,TRUE,"general"}</definedName>
    <definedName name="trutu" localSheetId="8" hidden="1">{"via1",#N/A,TRUE,"general";"via2",#N/A,TRUE,"general";"via3",#N/A,TRUE,"general"}</definedName>
    <definedName name="trutu" hidden="1">{"via1",#N/A,TRUE,"general";"via2",#N/A,TRUE,"general";"via3",#N/A,TRUE,"general"}</definedName>
    <definedName name="trydfg" localSheetId="8" hidden="1">{"via1",#N/A,TRUE,"general";"via2",#N/A,TRUE,"general";"via3",#N/A,TRUE,"general"}</definedName>
    <definedName name="trydfg" hidden="1">{"via1",#N/A,TRUE,"general";"via2",#N/A,TRUE,"general";"via3",#N/A,TRUE,"general"}</definedName>
    <definedName name="trydtrygf" localSheetId="8" hidden="1">{"via1",#N/A,TRUE,"general";"via2",#N/A,TRUE,"general";"via3",#N/A,TRUE,"general"}</definedName>
    <definedName name="trydtrygf" hidden="1">{"via1",#N/A,TRUE,"general";"via2",#N/A,TRUE,"general";"via3",#N/A,TRUE,"general"}</definedName>
    <definedName name="tryery" localSheetId="8" hidden="1">{"TAB1",#N/A,TRUE,"GENERAL";"TAB2",#N/A,TRUE,"GENERAL";"TAB3",#N/A,TRUE,"GENERAL";"TAB4",#N/A,TRUE,"GENERAL";"TAB5",#N/A,TRUE,"GENERAL"}</definedName>
    <definedName name="tryery" hidden="1">{"TAB1",#N/A,TRUE,"GENERAL";"TAB2",#N/A,TRUE,"GENERAL";"TAB3",#N/A,TRUE,"GENERAL";"TAB4",#N/A,TRUE,"GENERAL";"TAB5",#N/A,TRUE,"GENERAL"}</definedName>
    <definedName name="tryi6" localSheetId="8" hidden="1">{"TAB1",#N/A,TRUE,"GENERAL";"TAB2",#N/A,TRUE,"GENERAL";"TAB3",#N/A,TRUE,"GENERAL";"TAB4",#N/A,TRUE,"GENERAL";"TAB5",#N/A,TRUE,"GENERAL"}</definedName>
    <definedName name="tryi6" hidden="1">{"TAB1",#N/A,TRUE,"GENERAL";"TAB2",#N/A,TRUE,"GENERAL";"TAB3",#N/A,TRUE,"GENERAL";"TAB4",#N/A,TRUE,"GENERAL";"TAB5",#N/A,TRUE,"GENERAL"}</definedName>
    <definedName name="tryrth" localSheetId="8" hidden="1">{"via1",#N/A,TRUE,"general";"via2",#N/A,TRUE,"general";"via3",#N/A,TRUE,"general"}</definedName>
    <definedName name="tryrth" hidden="1">{"via1",#N/A,TRUE,"general";"via2",#N/A,TRUE,"general";"via3",#N/A,TRUE,"general"}</definedName>
    <definedName name="tsert" localSheetId="8" hidden="1">{"TAB1",#N/A,TRUE,"GENERAL";"TAB2",#N/A,TRUE,"GENERAL";"TAB3",#N/A,TRUE,"GENERAL";"TAB4",#N/A,TRUE,"GENERAL";"TAB5",#N/A,TRUE,"GENERAL"}</definedName>
    <definedName name="tsert" hidden="1">{"TAB1",#N/A,TRUE,"GENERAL";"TAB2",#N/A,TRUE,"GENERAL";"TAB3",#N/A,TRUE,"GENERAL";"TAB4",#N/A,TRUE,"GENERAL";"TAB5",#N/A,TRUE,"GENERAL"}</definedName>
    <definedName name="TTR" localSheetId="8" hidden="1">{"via1",#N/A,TRUE,"general";"via2",#N/A,TRUE,"general";"via3",#N/A,TRUE,"general"}</definedName>
    <definedName name="TTR" hidden="1">{"via1",#N/A,TRUE,"general";"via2",#N/A,TRUE,"general";"via3",#N/A,TRUE,"general"}</definedName>
    <definedName name="ttrff" localSheetId="8" hidden="1">{"via1",#N/A,TRUE,"general";"via2",#N/A,TRUE,"general";"via3",#N/A,TRUE,"general"}</definedName>
    <definedName name="ttrff" hidden="1">{"via1",#N/A,TRUE,"general";"via2",#N/A,TRUE,"general";"via3",#N/A,TRUE,"general"}</definedName>
    <definedName name="ttt" localSheetId="8" hidden="1">{"TAB1",#N/A,TRUE,"GENERAL";"TAB2",#N/A,TRUE,"GENERAL";"TAB3",#N/A,TRUE,"GENERAL";"TAB4",#N/A,TRUE,"GENERAL";"TAB5",#N/A,TRUE,"GENERAL"}</definedName>
    <definedName name="ttt" hidden="1">{"TAB1",#N/A,TRUE,"GENERAL";"TAB2",#N/A,TRUE,"GENERAL";"TAB3",#N/A,TRUE,"GENERAL";"TAB4",#N/A,TRUE,"GENERAL";"TAB5",#N/A,TRUE,"GENERAL"}</definedName>
    <definedName name="tttt7" localSheetId="8" hidden="1">{"via1",#N/A,TRUE,"general";"via2",#N/A,TRUE,"general";"via3",#N/A,TRUE,"general"}</definedName>
    <definedName name="tttt7" hidden="1">{"via1",#N/A,TRUE,"general";"via2",#N/A,TRUE,"general";"via3",#N/A,TRUE,"general"}</definedName>
    <definedName name="tttthy" localSheetId="8" hidden="1">{"TAB1",#N/A,TRUE,"GENERAL";"TAB2",#N/A,TRUE,"GENERAL";"TAB3",#N/A,TRUE,"GENERAL";"TAB4",#N/A,TRUE,"GENERAL";"TAB5",#N/A,TRUE,"GENERAL"}</definedName>
    <definedName name="tttthy" hidden="1">{"TAB1",#N/A,TRUE,"GENERAL";"TAB2",#N/A,TRUE,"GENERAL";"TAB3",#N/A,TRUE,"GENERAL";"TAB4",#N/A,TRUE,"GENERAL";"TAB5",#N/A,TRUE,"GENERAL"}</definedName>
    <definedName name="ttttr" localSheetId="8" hidden="1">{"via1",#N/A,TRUE,"general";"via2",#N/A,TRUE,"general";"via3",#N/A,TRUE,"general"}</definedName>
    <definedName name="ttttr" hidden="1">{"via1",#N/A,TRUE,"general";"via2",#N/A,TRUE,"general";"via3",#N/A,TRUE,"general"}</definedName>
    <definedName name="ttttt" localSheetId="8" hidden="1">{"TAB1",#N/A,TRUE,"GENERAL";"TAB2",#N/A,TRUE,"GENERAL";"TAB3",#N/A,TRUE,"GENERAL";"TAB4",#N/A,TRUE,"GENERAL";"TAB5",#N/A,TRUE,"GENERAL"}</definedName>
    <definedName name="ttttt" hidden="1">{"TAB1",#N/A,TRUE,"GENERAL";"TAB2",#N/A,TRUE,"GENERAL";"TAB3",#N/A,TRUE,"GENERAL";"TAB4",#N/A,TRUE,"GENERAL";"TAB5",#N/A,TRUE,"GENERAL"}</definedName>
    <definedName name="tu" localSheetId="8" hidden="1">{"via1",#N/A,TRUE,"general";"via2",#N/A,TRUE,"general";"via3",#N/A,TRUE,"general"}</definedName>
    <definedName name="tu" hidden="1">{"via1",#N/A,TRUE,"general";"via2",#N/A,TRUE,"general";"via3",#N/A,TRUE,"general"}</definedName>
    <definedName name="tur" localSheetId="8" hidden="1">{"TAB1",#N/A,TRUE,"GENERAL";"TAB2",#N/A,TRUE,"GENERAL";"TAB3",#N/A,TRUE,"GENERAL";"TAB4",#N/A,TRUE,"GENERAL";"TAB5",#N/A,TRUE,"GENERAL"}</definedName>
    <definedName name="tur" hidden="1">{"TAB1",#N/A,TRUE,"GENERAL";"TAB2",#N/A,TRUE,"GENERAL";"TAB3",#N/A,TRUE,"GENERAL";"TAB4",#N/A,TRUE,"GENERAL";"TAB5",#N/A,TRUE,"GENERAL"}</definedName>
    <definedName name="turu" localSheetId="8" hidden="1">{"TAB1",#N/A,TRUE,"GENERAL";"TAB2",#N/A,TRUE,"GENERAL";"TAB3",#N/A,TRUE,"GENERAL";"TAB4",#N/A,TRUE,"GENERAL";"TAB5",#N/A,TRUE,"GENERAL"}</definedName>
    <definedName name="turu" hidden="1">{"TAB1",#N/A,TRUE,"GENERAL";"TAB2",#N/A,TRUE,"GENERAL";"TAB3",#N/A,TRUE,"GENERAL";"TAB4",#N/A,TRUE,"GENERAL";"TAB5",#N/A,TRUE,"GENERAL"}</definedName>
    <definedName name="twer" localSheetId="8" hidden="1">{"TAB1",#N/A,TRUE,"GENERAL";"TAB2",#N/A,TRUE,"GENERAL";"TAB3",#N/A,TRUE,"GENERAL";"TAB4",#N/A,TRUE,"GENERAL";"TAB5",#N/A,TRUE,"GENERAL"}</definedName>
    <definedName name="twer" hidden="1">{"TAB1",#N/A,TRUE,"GENERAL";"TAB2",#N/A,TRUE,"GENERAL";"TAB3",#N/A,TRUE,"GENERAL";"TAB4",#N/A,TRUE,"GENERAL";"TAB5",#N/A,TRUE,"GENERAL"}</definedName>
    <definedName name="twet" localSheetId="8" hidden="1">{"TAB1",#N/A,TRUE,"GENERAL";"TAB2",#N/A,TRUE,"GENERAL";"TAB3",#N/A,TRUE,"GENERAL";"TAB4",#N/A,TRUE,"GENERAL";"TAB5",#N/A,TRUE,"GENERAL"}</definedName>
    <definedName name="twet" hidden="1">{"TAB1",#N/A,TRUE,"GENERAL";"TAB2",#N/A,TRUE,"GENERAL";"TAB3",#N/A,TRUE,"GENERAL";"TAB4",#N/A,TRUE,"GENERAL";"TAB5",#N/A,TRUE,"GENERAL"}</definedName>
    <definedName name="ty" localSheetId="8" hidden="1">{"via1",#N/A,TRUE,"general";"via2",#N/A,TRUE,"general";"via3",#N/A,TRUE,"general"}</definedName>
    <definedName name="ty" hidden="1">{"via1",#N/A,TRUE,"general";"via2",#N/A,TRUE,"general";"via3",#N/A,TRUE,"general"}</definedName>
    <definedName name="tyery" localSheetId="8" hidden="1">{"via1",#N/A,TRUE,"general";"via2",#N/A,TRUE,"general";"via3",#N/A,TRUE,"general"}</definedName>
    <definedName name="tyery" hidden="1">{"via1",#N/A,TRUE,"general";"via2",#N/A,TRUE,"general";"via3",#N/A,TRUE,"general"}</definedName>
    <definedName name="tyj" localSheetId="8" hidden="1">{"TAB1",#N/A,TRUE,"GENERAL";"TAB2",#N/A,TRUE,"GENERAL";"TAB3",#N/A,TRUE,"GENERAL";"TAB4",#N/A,TRUE,"GENERAL";"TAB5",#N/A,TRUE,"GENERAL"}</definedName>
    <definedName name="tyj" hidden="1">{"TAB1",#N/A,TRUE,"GENERAL";"TAB2",#N/A,TRUE,"GENERAL";"TAB3",#N/A,TRUE,"GENERAL";"TAB4",#N/A,TRUE,"GENERAL";"TAB5",#N/A,TRUE,"GENERAL"}</definedName>
    <definedName name="tyjtyj" localSheetId="8" hidden="1">{"TAB1",#N/A,TRUE,"GENERAL";"TAB2",#N/A,TRUE,"GENERAL";"TAB3",#N/A,TRUE,"GENERAL";"TAB4",#N/A,TRUE,"GENERAL";"TAB5",#N/A,TRUE,"GENERAL"}</definedName>
    <definedName name="tyjtyj" hidden="1">{"TAB1",#N/A,TRUE,"GENERAL";"TAB2",#N/A,TRUE,"GENERAL";"TAB3",#N/A,TRUE,"GENERAL";"TAB4",#N/A,TRUE,"GENERAL";"TAB5",#N/A,TRUE,"GENERAL"}</definedName>
    <definedName name="tyjytjuyjuy" localSheetId="8" hidden="1">{"TAB1",#N/A,TRUE,"GENERAL";"TAB2",#N/A,TRUE,"GENERAL";"TAB3",#N/A,TRUE,"GENERAL";"TAB4",#N/A,TRUE,"GENERAL";"TAB5",#N/A,TRUE,"GENERAL"}</definedName>
    <definedName name="tyjytjuyjuy" hidden="1">{"TAB1",#N/A,TRUE,"GENERAL";"TAB2",#N/A,TRUE,"GENERAL";"TAB3",#N/A,TRUE,"GENERAL";"TAB4",#N/A,TRUE,"GENERAL";"TAB5",#N/A,TRUE,"GENERAL"}</definedName>
    <definedName name="tyk" localSheetId="8" hidden="1">{"via1",#N/A,TRUE,"general";"via2",#N/A,TRUE,"general";"via3",#N/A,TRUE,"general"}</definedName>
    <definedName name="tyk" hidden="1">{"via1",#N/A,TRUE,"general";"via2",#N/A,TRUE,"general";"via3",#N/A,TRUE,"general"}</definedName>
    <definedName name="tym" localSheetId="8" hidden="1">{"via1",#N/A,TRUE,"general";"via2",#N/A,TRUE,"general";"via3",#N/A,TRUE,"general"}</definedName>
    <definedName name="tym" hidden="1">{"via1",#N/A,TRUE,"general";"via2",#N/A,TRUE,"general";"via3",#N/A,TRUE,"general"}</definedName>
    <definedName name="tyr" localSheetId="8" hidden="1">{"via1",#N/A,TRUE,"general";"via2",#N/A,TRUE,"general";"via3",#N/A,TRUE,"general"}</definedName>
    <definedName name="tyr" hidden="1">{"via1",#N/A,TRUE,"general";"via2",#N/A,TRUE,"general";"via3",#N/A,TRUE,"general"}</definedName>
    <definedName name="tytgfhgfh" localSheetId="8" hidden="1">{"TAB1",#N/A,TRUE,"GENERAL";"TAB2",#N/A,TRUE,"GENERAL";"TAB3",#N/A,TRUE,"GENERAL";"TAB4",#N/A,TRUE,"GENERAL";"TAB5",#N/A,TRUE,"GENERAL"}</definedName>
    <definedName name="tytgfhgfh" hidden="1">{"TAB1",#N/A,TRUE,"GENERAL";"TAB2",#N/A,TRUE,"GENERAL";"TAB3",#N/A,TRUE,"GENERAL";"TAB4",#N/A,TRUE,"GENERAL";"TAB5",#N/A,TRUE,"GENERAL"}</definedName>
    <definedName name="tyty" localSheetId="8" hidden="1">{"TAB1",#N/A,TRUE,"GENERAL";"TAB2",#N/A,TRUE,"GENERAL";"TAB3",#N/A,TRUE,"GENERAL";"TAB4",#N/A,TRUE,"GENERAL";"TAB5",#N/A,TRUE,"GENERAL"}</definedName>
    <definedName name="tyty" hidden="1">{"TAB1",#N/A,TRUE,"GENERAL";"TAB2",#N/A,TRUE,"GENERAL";"TAB3",#N/A,TRUE,"GENERAL";"TAB4",#N/A,TRUE,"GENERAL";"TAB5",#N/A,TRUE,"GENERAL"}</definedName>
    <definedName name="TYUIYI" localSheetId="8" hidden="1">{"TAB1",#N/A,TRUE,"GENERAL";"TAB2",#N/A,TRUE,"GENERAL";"TAB3",#N/A,TRUE,"GENERAL";"TAB4",#N/A,TRUE,"GENERAL";"TAB5",#N/A,TRUE,"GENERAL"}</definedName>
    <definedName name="TYUIYI" hidden="1">{"TAB1",#N/A,TRUE,"GENERAL";"TAB2",#N/A,TRUE,"GENERAL";"TAB3",#N/A,TRUE,"GENERAL";"TAB4",#N/A,TRUE,"GENERAL";"TAB5",#N/A,TRUE,"GENERAL"}</definedName>
    <definedName name="tyujh" localSheetId="8" hidden="1">{"TAB1",#N/A,TRUE,"GENERAL";"TAB2",#N/A,TRUE,"GENERAL";"TAB3",#N/A,TRUE,"GENERAL";"TAB4",#N/A,TRUE,"GENERAL";"TAB5",#N/A,TRUE,"GENERAL"}</definedName>
    <definedName name="tyujh" hidden="1">{"TAB1",#N/A,TRUE,"GENERAL";"TAB2",#N/A,TRUE,"GENERAL";"TAB3",#N/A,TRUE,"GENERAL";"TAB4",#N/A,TRUE,"GENERAL";"TAB5",#N/A,TRUE,"GENERAL"}</definedName>
    <definedName name="tyuty" localSheetId="8" hidden="1">{"TAB1",#N/A,TRUE,"GENERAL";"TAB2",#N/A,TRUE,"GENERAL";"TAB3",#N/A,TRUE,"GENERAL";"TAB4",#N/A,TRUE,"GENERAL";"TAB5",#N/A,TRUE,"GENERAL"}</definedName>
    <definedName name="tyuty" hidden="1">{"TAB1",#N/A,TRUE,"GENERAL";"TAB2",#N/A,TRUE,"GENERAL";"TAB3",#N/A,TRUE,"GENERAL";"TAB4",#N/A,TRUE,"GENERAL";"TAB5",#N/A,TRUE,"GENERAL"}</definedName>
    <definedName name="tyutyu" localSheetId="8" hidden="1">{"via1",#N/A,TRUE,"general";"via2",#N/A,TRUE,"general";"via3",#N/A,TRUE,"general"}</definedName>
    <definedName name="tyutyu" hidden="1">{"via1",#N/A,TRUE,"general";"via2",#N/A,TRUE,"general";"via3",#N/A,TRUE,"general"}</definedName>
    <definedName name="tyxg" localSheetId="8" hidden="1">{"via1",#N/A,TRUE,"general";"via2",#N/A,TRUE,"general";"via3",#N/A,TRUE,"general"}</definedName>
    <definedName name="tyxg" hidden="1">{"via1",#N/A,TRUE,"general";"via2",#N/A,TRUE,"general";"via3",#N/A,TRUE,"general"}</definedName>
    <definedName name="u3u" localSheetId="8" hidden="1">{"TAB1",#N/A,TRUE,"GENERAL";"TAB2",#N/A,TRUE,"GENERAL";"TAB3",#N/A,TRUE,"GENERAL";"TAB4",#N/A,TRUE,"GENERAL";"TAB5",#N/A,TRUE,"GENERAL"}</definedName>
    <definedName name="u3u" hidden="1">{"TAB1",#N/A,TRUE,"GENERAL";"TAB2",#N/A,TRUE,"GENERAL";"TAB3",#N/A,TRUE,"GENERAL";"TAB4",#N/A,TRUE,"GENERAL";"TAB5",#N/A,TRUE,"GENERAL"}</definedName>
    <definedName name="u7u7" localSheetId="8" hidden="1">{"TAB1",#N/A,TRUE,"GENERAL";"TAB2",#N/A,TRUE,"GENERAL";"TAB3",#N/A,TRUE,"GENERAL";"TAB4",#N/A,TRUE,"GENERAL";"TAB5",#N/A,TRUE,"GENERAL"}</definedName>
    <definedName name="u7u7" hidden="1">{"TAB1",#N/A,TRUE,"GENERAL";"TAB2",#N/A,TRUE,"GENERAL";"TAB3",#N/A,TRUE,"GENERAL";"TAB4",#N/A,TRUE,"GENERAL";"TAB5",#N/A,TRUE,"GENERAL"}</definedName>
    <definedName name="UI" localSheetId="8" hidden="1">{"via1",#N/A,TRUE,"general";"via2",#N/A,TRUE,"general";"via3",#N/A,TRUE,"general"}</definedName>
    <definedName name="UI" hidden="1">{"via1",#N/A,TRUE,"general";"via2",#N/A,TRUE,"general";"via3",#N/A,TRUE,"general"}</definedName>
    <definedName name="uijhj" localSheetId="8" hidden="1">{"via1",#N/A,TRUE,"general";"via2",#N/A,TRUE,"general";"via3",#N/A,TRUE,"general"}</definedName>
    <definedName name="uijhj" hidden="1">{"via1",#N/A,TRUE,"general";"via2",#N/A,TRUE,"general";"via3",#N/A,TRUE,"general"}</definedName>
    <definedName name="uio" localSheetId="8" hidden="1">{"TAB1",#N/A,TRUE,"GENERAL";"TAB2",#N/A,TRUE,"GENERAL";"TAB3",#N/A,TRUE,"GENERAL";"TAB4",#N/A,TRUE,"GENERAL";"TAB5",#N/A,TRUE,"GENERAL"}</definedName>
    <definedName name="uio" hidden="1">{"TAB1",#N/A,TRUE,"GENERAL";"TAB2",#N/A,TRUE,"GENERAL";"TAB3",#N/A,TRUE,"GENERAL";"TAB4",#N/A,TRUE,"GENERAL";"TAB5",#N/A,TRUE,"GENERAL"}</definedName>
    <definedName name="uiou" localSheetId="8" hidden="1">{"TAB1",#N/A,TRUE,"GENERAL";"TAB2",#N/A,TRUE,"GENERAL";"TAB3",#N/A,TRUE,"GENERAL";"TAB4",#N/A,TRUE,"GENERAL";"TAB5",#N/A,TRUE,"GENERAL"}</definedName>
    <definedName name="uiou" hidden="1">{"TAB1",#N/A,TRUE,"GENERAL";"TAB2",#N/A,TRUE,"GENERAL";"TAB3",#N/A,TRUE,"GENERAL";"TAB4",#N/A,TRUE,"GENERAL";"TAB5",#N/A,TRUE,"GENERAL"}</definedName>
    <definedName name="uir" localSheetId="8" hidden="1">{"via1",#N/A,TRUE,"general";"via2",#N/A,TRUE,"general";"via3",#N/A,TRUE,"general"}</definedName>
    <definedName name="uir" hidden="1">{"via1",#N/A,TRUE,"general";"via2",#N/A,TRUE,"general";"via3",#N/A,TRUE,"general"}</definedName>
    <definedName name="uituii" localSheetId="8" hidden="1">{"TAB1",#N/A,TRUE,"GENERAL";"TAB2",#N/A,TRUE,"GENERAL";"TAB3",#N/A,TRUE,"GENERAL";"TAB4",#N/A,TRUE,"GENERAL";"TAB5",#N/A,TRUE,"GENERAL"}</definedName>
    <definedName name="uituii" hidden="1">{"TAB1",#N/A,TRUE,"GENERAL";"TAB2",#N/A,TRUE,"GENERAL";"TAB3",#N/A,TRUE,"GENERAL";"TAB4",#N/A,TRUE,"GENERAL";"TAB5",#N/A,TRUE,"GENERAL"}</definedName>
    <definedName name="uityjj" localSheetId="8" hidden="1">{"via1",#N/A,TRUE,"general";"via2",#N/A,TRUE,"general";"via3",#N/A,TRUE,"general"}</definedName>
    <definedName name="uityjj" hidden="1">{"via1",#N/A,TRUE,"general";"via2",#N/A,TRUE,"general";"via3",#N/A,TRUE,"general"}</definedName>
    <definedName name="uiufgj" localSheetId="8" hidden="1">{"TAB1",#N/A,TRUE,"GENERAL";"TAB2",#N/A,TRUE,"GENERAL";"TAB3",#N/A,TRUE,"GENERAL";"TAB4",#N/A,TRUE,"GENERAL";"TAB5",#N/A,TRUE,"GENERAL"}</definedName>
    <definedName name="uiufgj" hidden="1">{"TAB1",#N/A,TRUE,"GENERAL";"TAB2",#N/A,TRUE,"GENERAL";"TAB3",#N/A,TRUE,"GENERAL";"TAB4",#N/A,TRUE,"GENERAL";"TAB5",#N/A,TRUE,"GENERAL"}</definedName>
    <definedName name="UIUYI" localSheetId="8" hidden="1">{"TAB1",#N/A,TRUE,"GENERAL";"TAB2",#N/A,TRUE,"GENERAL";"TAB3",#N/A,TRUE,"GENERAL";"TAB4",#N/A,TRUE,"GENERAL";"TAB5",#N/A,TRUE,"GENERAL"}</definedName>
    <definedName name="UIUYI" hidden="1">{"TAB1",#N/A,TRUE,"GENERAL";"TAB2",#N/A,TRUE,"GENERAL";"TAB3",#N/A,TRUE,"GENERAL";"TAB4",#N/A,TRUE,"GENERAL";"TAB5",#N/A,TRUE,"GENERAL"}</definedName>
    <definedName name="UOUIV" localSheetId="8" hidden="1">{"TAB1",#N/A,TRUE,"GENERAL";"TAB2",#N/A,TRUE,"GENERAL";"TAB3",#N/A,TRUE,"GENERAL";"TAB4",#N/A,TRUE,"GENERAL";"TAB5",#N/A,TRUE,"GENERAL"}</definedName>
    <definedName name="UOUIV" hidden="1">{"TAB1",#N/A,TRUE,"GENERAL";"TAB2",#N/A,TRUE,"GENERAL";"TAB3",#N/A,TRUE,"GENERAL";"TAB4",#N/A,TRUE,"GENERAL";"TAB5",#N/A,TRUE,"GENERAL"}</definedName>
    <definedName name="uryur" localSheetId="8" hidden="1">{"TAB1",#N/A,TRUE,"GENERAL";"TAB2",#N/A,TRUE,"GENERAL";"TAB3",#N/A,TRUE,"GENERAL";"TAB4",#N/A,TRUE,"GENERAL";"TAB5",#N/A,TRUE,"GENERAL"}</definedName>
    <definedName name="uryur" hidden="1">{"TAB1",#N/A,TRUE,"GENERAL";"TAB2",#N/A,TRUE,"GENERAL";"TAB3",#N/A,TRUE,"GENERAL";"TAB4",#N/A,TRUE,"GENERAL";"TAB5",#N/A,TRUE,"GENERAL"}</definedName>
    <definedName name="uu" localSheetId="8" hidden="1">{"TAB1",#N/A,TRUE,"GENERAL";"TAB2",#N/A,TRUE,"GENERAL";"TAB3",#N/A,TRUE,"GENERAL";"TAB4",#N/A,TRUE,"GENERAL";"TAB5",#N/A,TRUE,"GENERAL"}</definedName>
    <definedName name="uu" hidden="1">{"TAB1",#N/A,TRUE,"GENERAL";"TAB2",#N/A,TRUE,"GENERAL";"TAB3",#N/A,TRUE,"GENERAL";"TAB4",#N/A,TRUE,"GENERAL";"TAB5",#N/A,TRUE,"GENERAL"}</definedName>
    <definedName name="uuu" localSheetId="8" hidden="1">{"TAB1",#N/A,TRUE,"GENERAL";"TAB2",#N/A,TRUE,"GENERAL";"TAB3",#N/A,TRUE,"GENERAL";"TAB4",#N/A,TRUE,"GENERAL";"TAB5",#N/A,TRUE,"GENERAL"}</definedName>
    <definedName name="uuu" hidden="1">{"TAB1",#N/A,TRUE,"GENERAL";"TAB2",#N/A,TRUE,"GENERAL";"TAB3",#N/A,TRUE,"GENERAL";"TAB4",#N/A,TRUE,"GENERAL";"TAB5",#N/A,TRUE,"GENERAL"}</definedName>
    <definedName name="uuuuo" localSheetId="8" hidden="1">{"TAB1",#N/A,TRUE,"GENERAL";"TAB2",#N/A,TRUE,"GENERAL";"TAB3",#N/A,TRUE,"GENERAL";"TAB4",#N/A,TRUE,"GENERAL";"TAB5",#N/A,TRUE,"GENERAL"}</definedName>
    <definedName name="uuuuo" hidden="1">{"TAB1",#N/A,TRUE,"GENERAL";"TAB2",#N/A,TRUE,"GENERAL";"TAB3",#N/A,TRUE,"GENERAL";"TAB4",#N/A,TRUE,"GENERAL";"TAB5",#N/A,TRUE,"GENERAL"}</definedName>
    <definedName name="uuuuuj" localSheetId="8" hidden="1">{"via1",#N/A,TRUE,"general";"via2",#N/A,TRUE,"general";"via3",#N/A,TRUE,"general"}</definedName>
    <definedName name="uuuuuj" hidden="1">{"via1",#N/A,TRUE,"general";"via2",#N/A,TRUE,"general";"via3",#N/A,TRUE,"general"}</definedName>
    <definedName name="uwkap" localSheetId="8" hidden="1">{"TAB1",#N/A,TRUE,"GENERAL";"TAB2",#N/A,TRUE,"GENERAL";"TAB3",#N/A,TRUE,"GENERAL";"TAB4",#N/A,TRUE,"GENERAL";"TAB5",#N/A,TRUE,"GENERAL"}</definedName>
    <definedName name="uwkap" hidden="1">{"TAB1",#N/A,TRUE,"GENERAL";"TAB2",#N/A,TRUE,"GENERAL";"TAB3",#N/A,TRUE,"GENERAL";"TAB4",#N/A,TRUE,"GENERAL";"TAB5",#N/A,TRUE,"GENERAL"}</definedName>
    <definedName name="uyiyiy" localSheetId="8" hidden="1">{"TAB1",#N/A,TRUE,"GENERAL";"TAB2",#N/A,TRUE,"GENERAL";"TAB3",#N/A,TRUE,"GENERAL";"TAB4",#N/A,TRUE,"GENERAL";"TAB5",#N/A,TRUE,"GENERAL"}</definedName>
    <definedName name="uyiyiy" hidden="1">{"TAB1",#N/A,TRUE,"GENERAL";"TAB2",#N/A,TRUE,"GENERAL";"TAB3",#N/A,TRUE,"GENERAL";"TAB4",#N/A,TRUE,"GENERAL";"TAB5",#N/A,TRUE,"GENERAL"}</definedName>
    <definedName name="uytu" localSheetId="8" hidden="1">{"TAB1",#N/A,TRUE,"GENERAL";"TAB2",#N/A,TRUE,"GENERAL";"TAB3",#N/A,TRUE,"GENERAL";"TAB4",#N/A,TRUE,"GENERAL";"TAB5",#N/A,TRUE,"GENERAL"}</definedName>
    <definedName name="uytu" hidden="1">{"TAB1",#N/A,TRUE,"GENERAL";"TAB2",#N/A,TRUE,"GENERAL";"TAB3",#N/A,TRUE,"GENERAL";"TAB4",#N/A,TRUE,"GENERAL";"TAB5",#N/A,TRUE,"GENERAL"}</definedName>
    <definedName name="uyur" localSheetId="8" hidden="1">{"via1",#N/A,TRUE,"general";"via2",#N/A,TRUE,"general";"via3",#N/A,TRUE,"general"}</definedName>
    <definedName name="uyur" hidden="1">{"via1",#N/A,TRUE,"general";"via2",#N/A,TRUE,"general";"via3",#N/A,TRUE,"general"}</definedName>
    <definedName name="v" localSheetId="8" hidden="1">{"TAB1",#N/A,TRUE,"GENERAL";"TAB2",#N/A,TRUE,"GENERAL";"TAB3",#N/A,TRUE,"GENERAL";"TAB4",#N/A,TRUE,"GENERAL";"TAB5",#N/A,TRUE,"GENERAL"}</definedName>
    <definedName name="v" hidden="1">{"TAB1",#N/A,TRUE,"GENERAL";"TAB2",#N/A,TRUE,"GENERAL";"TAB3",#N/A,TRUE,"GENERAL";"TAB4",#N/A,TRUE,"GENERAL";"TAB5",#N/A,TRUE,"GENERAL"}</definedName>
    <definedName name="vbvbvbvb" localSheetId="8" hidden="1">{"TAB1",#N/A,TRUE,"GENERAL";"TAB2",#N/A,TRUE,"GENERAL";"TAB3",#N/A,TRUE,"GENERAL";"TAB4",#N/A,TRUE,"GENERAL";"TAB5",#N/A,TRUE,"GENERAL"}</definedName>
    <definedName name="vbvbvbvb" hidden="1">{"TAB1",#N/A,TRUE,"GENERAL";"TAB2",#N/A,TRUE,"GENERAL";"TAB3",#N/A,TRUE,"GENERAL";"TAB4",#N/A,TRUE,"GENERAL";"TAB5",#N/A,TRUE,"GENERAL"}</definedName>
    <definedName name="vdfvuio" localSheetId="8" hidden="1">{"via1",#N/A,TRUE,"general";"via2",#N/A,TRUE,"general";"via3",#N/A,TRUE,"general"}</definedName>
    <definedName name="vdfvuio" hidden="1">{"via1",#N/A,TRUE,"general";"via2",#N/A,TRUE,"general";"via3",#N/A,TRUE,"general"}</definedName>
    <definedName name="vdsvnj" localSheetId="8" hidden="1">{"via1",#N/A,TRUE,"general";"via2",#N/A,TRUE,"general";"via3",#N/A,TRUE,"general"}</definedName>
    <definedName name="vdsvnj" hidden="1">{"via1",#N/A,TRUE,"general";"via2",#N/A,TRUE,"general";"via3",#N/A,TRUE,"general"}</definedName>
    <definedName name="Version4OK" localSheetId="8" hidden="1">{"Datos de las Curvas",#N/A,TRUE,"TABLA-CALCULOS"}</definedName>
    <definedName name="Version4OK" hidden="1">{"Datos de las Curvas",#N/A,TRUE,"TABLA-CALCULOS"}</definedName>
    <definedName name="vfbgnhyt" localSheetId="8" hidden="1">{"via1",#N/A,TRUE,"general";"via2",#N/A,TRUE,"general";"via3",#N/A,TRUE,"general"}</definedName>
    <definedName name="vfbgnhyt" hidden="1">{"via1",#N/A,TRUE,"general";"via2",#N/A,TRUE,"general";"via3",#N/A,TRUE,"general"}</definedName>
    <definedName name="vfvdv" localSheetId="8" hidden="1">{"TAB1",#N/A,TRUE,"GENERAL";"TAB2",#N/A,TRUE,"GENERAL";"TAB3",#N/A,TRUE,"GENERAL";"TAB4",#N/A,TRUE,"GENERAL";"TAB5",#N/A,TRUE,"GENERAL"}</definedName>
    <definedName name="vfvdv" hidden="1">{"TAB1",#N/A,TRUE,"GENERAL";"TAB2",#N/A,TRUE,"GENERAL";"TAB3",#N/A,TRUE,"GENERAL";"TAB4",#N/A,TRUE,"GENERAL";"TAB5",#N/A,TRUE,"GENERAL"}</definedName>
    <definedName name="vfvf" localSheetId="8" hidden="1">{"TAB1",#N/A,TRUE,"GENERAL";"TAB2",#N/A,TRUE,"GENERAL";"TAB3",#N/A,TRUE,"GENERAL";"TAB4",#N/A,TRUE,"GENERAL";"TAB5",#N/A,TRUE,"GENERAL"}</definedName>
    <definedName name="vfvf" hidden="1">{"TAB1",#N/A,TRUE,"GENERAL";"TAB2",#N/A,TRUE,"GENERAL";"TAB3",#N/A,TRUE,"GENERAL";"TAB4",#N/A,TRUE,"GENERAL";"TAB5",#N/A,TRUE,"GENERAL"}</definedName>
    <definedName name="vk" localSheetId="8" hidden="1">{"via1",#N/A,TRUE,"general";"via2",#N/A,TRUE,"general";"via3",#N/A,TRUE,"general"}</definedName>
    <definedName name="vk" hidden="1">{"via1",#N/A,TRUE,"general";"via2",#N/A,TRUE,"general";"via3",#N/A,TRUE,"general"}</definedName>
    <definedName name="vnbvxb" localSheetId="8" hidden="1">{"via1",#N/A,TRUE,"general";"via2",#N/A,TRUE,"general";"via3",#N/A,TRUE,"general"}</definedName>
    <definedName name="vnbvxb" hidden="1">{"via1",#N/A,TRUE,"general";"via2",#N/A,TRUE,"general";"via3",#N/A,TRUE,"general"}</definedName>
    <definedName name="VNVBN" localSheetId="8" hidden="1">{"TAB1",#N/A,TRUE,"GENERAL";"TAB2",#N/A,TRUE,"GENERAL";"TAB3",#N/A,TRUE,"GENERAL";"TAB4",#N/A,TRUE,"GENERAL";"TAB5",#N/A,TRUE,"GENERAL"}</definedName>
    <definedName name="VNVBN" hidden="1">{"TAB1",#N/A,TRUE,"GENERAL";"TAB2",#N/A,TRUE,"GENERAL";"TAB3",#N/A,TRUE,"GENERAL";"TAB4",#N/A,TRUE,"GENERAL";"TAB5",#N/A,TRUE,"GENERAL"}</definedName>
    <definedName name="vsdfj" localSheetId="8" hidden="1">{"via1",#N/A,TRUE,"general";"via2",#N/A,TRUE,"general";"via3",#N/A,TRUE,"general"}</definedName>
    <definedName name="vsdfj" hidden="1">{"via1",#N/A,TRUE,"general";"via2",#N/A,TRUE,"general";"via3",#N/A,TRUE,"general"}</definedName>
    <definedName name="vt" localSheetId="8" hidden="1">{"via1",#N/A,TRUE,"general";"via2",#N/A,TRUE,"general";"via3",#N/A,TRUE,"general"}</definedName>
    <definedName name="vt" hidden="1">{"via1",#N/A,TRUE,"general";"via2",#N/A,TRUE,"general";"via3",#N/A,TRUE,"general"}</definedName>
    <definedName name="vvcxv" localSheetId="8" hidden="1">{"TAB1",#N/A,TRUE,"GENERAL";"TAB2",#N/A,TRUE,"GENERAL";"TAB3",#N/A,TRUE,"GENERAL";"TAB4",#N/A,TRUE,"GENERAL";"TAB5",#N/A,TRUE,"GENERAL"}</definedName>
    <definedName name="vvcxv" hidden="1">{"TAB1",#N/A,TRUE,"GENERAL";"TAB2",#N/A,TRUE,"GENERAL";"TAB3",#N/A,TRUE,"GENERAL";"TAB4",#N/A,TRUE,"GENERAL";"TAB5",#N/A,TRUE,"GENERAL"}</definedName>
    <definedName name="vvvvt" localSheetId="8" hidden="1">{"via1",#N/A,TRUE,"general";"via2",#N/A,TRUE,"general";"via3",#N/A,TRUE,"general"}</definedName>
    <definedName name="vvvvt" hidden="1">{"via1",#N/A,TRUE,"general";"via2",#N/A,TRUE,"general";"via3",#N/A,TRUE,"general"}</definedName>
    <definedName name="vvvvvvf" localSheetId="8" hidden="1">{"via1",#N/A,TRUE,"general";"via2",#N/A,TRUE,"general";"via3",#N/A,TRUE,"general"}</definedName>
    <definedName name="vvvvvvf" hidden="1">{"via1",#N/A,TRUE,"general";"via2",#N/A,TRUE,"general";"via3",#N/A,TRUE,"general"}</definedName>
    <definedName name="vy" localSheetId="8" hidden="1">{"TAB1",#N/A,TRUE,"GENERAL";"TAB2",#N/A,TRUE,"GENERAL";"TAB3",#N/A,TRUE,"GENERAL";"TAB4",#N/A,TRUE,"GENERAL";"TAB5",#N/A,TRUE,"GENERAL"}</definedName>
    <definedName name="vy" hidden="1">{"TAB1",#N/A,TRUE,"GENERAL";"TAB2",#N/A,TRUE,"GENERAL";"TAB3",#N/A,TRUE,"GENERAL";"TAB4",#N/A,TRUE,"GENERAL";"TAB5",#N/A,TRUE,"GENERAL"}</definedName>
    <definedName name="w2w2w" localSheetId="8" hidden="1">{"via1",#N/A,TRUE,"general";"via2",#N/A,TRUE,"general";"via3",#N/A,TRUE,"general"}</definedName>
    <definedName name="w2w2w" hidden="1">{"via1",#N/A,TRUE,"general";"via2",#N/A,TRUE,"general";"via3",#N/A,TRUE,"general"}</definedName>
    <definedName name="werew" localSheetId="8" hidden="1">{"TAB1",#N/A,TRUE,"GENERAL";"TAB2",#N/A,TRUE,"GENERAL";"TAB3",#N/A,TRUE,"GENERAL";"TAB4",#N/A,TRUE,"GENERAL";"TAB5",#N/A,TRUE,"GENERAL"}</definedName>
    <definedName name="werew" hidden="1">{"TAB1",#N/A,TRUE,"GENERAL";"TAB2",#N/A,TRUE,"GENERAL";"TAB3",#N/A,TRUE,"GENERAL";"TAB4",#N/A,TRUE,"GENERAL";"TAB5",#N/A,TRUE,"GENERAL"}</definedName>
    <definedName name="WEREWR" localSheetId="8" hidden="1">{"via1",#N/A,TRUE,"general";"via2",#N/A,TRUE,"general";"via3",#N/A,TRUE,"general"}</definedName>
    <definedName name="WEREWR" hidden="1">{"via1",#N/A,TRUE,"general";"via2",#N/A,TRUE,"general";"via3",#N/A,TRUE,"general"}</definedName>
    <definedName name="werfdsf" localSheetId="8" hidden="1">{"TAB1",#N/A,TRUE,"GENERAL";"TAB2",#N/A,TRUE,"GENERAL";"TAB3",#N/A,TRUE,"GENERAL";"TAB4",#N/A,TRUE,"GENERAL";"TAB5",#N/A,TRUE,"GENERAL"}</definedName>
    <definedName name="werfdsf" hidden="1">{"TAB1",#N/A,TRUE,"GENERAL";"TAB2",#N/A,TRUE,"GENERAL";"TAB3",#N/A,TRUE,"GENERAL";"TAB4",#N/A,TRUE,"GENERAL";"TAB5",#N/A,TRUE,"GENERAL"}</definedName>
    <definedName name="werh" localSheetId="8" hidden="1">{"via1",#N/A,TRUE,"general";"via2",#N/A,TRUE,"general";"via3",#N/A,TRUE,"general"}</definedName>
    <definedName name="werh" hidden="1">{"via1",#N/A,TRUE,"general";"via2",#N/A,TRUE,"general";"via3",#N/A,TRUE,"general"}</definedName>
    <definedName name="wersfdfrguyo" localSheetId="8" hidden="1">{"via1",#N/A,TRUE,"general";"via2",#N/A,TRUE,"general";"via3",#N/A,TRUE,"general"}</definedName>
    <definedName name="wersfdfrguyo" hidden="1">{"via1",#N/A,TRUE,"general";"via2",#N/A,TRUE,"general";"via3",#N/A,TRUE,"general"}</definedName>
    <definedName name="werwr" localSheetId="8" hidden="1">{"via1",#N/A,TRUE,"general";"via2",#N/A,TRUE,"general";"via3",#N/A,TRUE,"general"}</definedName>
    <definedName name="werwr" hidden="1">{"via1",#N/A,TRUE,"general";"via2",#N/A,TRUE,"general";"via3",#N/A,TRUE,"general"}</definedName>
    <definedName name="WERWVN" localSheetId="8" hidden="1">{"TAB1",#N/A,TRUE,"GENERAL";"TAB2",#N/A,TRUE,"GENERAL";"TAB3",#N/A,TRUE,"GENERAL";"TAB4",#N/A,TRUE,"GENERAL";"TAB5",#N/A,TRUE,"GENERAL"}</definedName>
    <definedName name="WERWVN" hidden="1">{"TAB1",#N/A,TRUE,"GENERAL";"TAB2",#N/A,TRUE,"GENERAL";"TAB3",#N/A,TRUE,"GENERAL";"TAB4",#N/A,TRUE,"GENERAL";"TAB5",#N/A,TRUE,"GENERAL"}</definedName>
    <definedName name="wetrew" localSheetId="8" hidden="1">{"via1",#N/A,TRUE,"general";"via2",#N/A,TRUE,"general";"via3",#N/A,TRUE,"general"}</definedName>
    <definedName name="wetrew" hidden="1">{"via1",#N/A,TRUE,"general";"via2",#N/A,TRUE,"general";"via3",#N/A,TRUE,"general"}</definedName>
    <definedName name="wettt" localSheetId="8" hidden="1">{"via1",#N/A,TRUE,"general";"via2",#N/A,TRUE,"general";"via3",#N/A,TRUE,"general"}</definedName>
    <definedName name="wettt" hidden="1">{"via1",#N/A,TRUE,"general";"via2",#N/A,TRUE,"general";"via3",#N/A,TRUE,"general"}</definedName>
    <definedName name="wetwretd" localSheetId="8" hidden="1">{"via1",#N/A,TRUE,"general";"via2",#N/A,TRUE,"general";"via3",#N/A,TRUE,"general"}</definedName>
    <definedName name="wetwretd" hidden="1">{"via1",#N/A,TRUE,"general";"via2",#N/A,TRUE,"general";"via3",#N/A,TRUE,"general"}</definedName>
    <definedName name="wew" localSheetId="8" hidden="1">{"via1",#N/A,TRUE,"general";"via2",#N/A,TRUE,"general";"via3",#N/A,TRUE,"general"}</definedName>
    <definedName name="wew" hidden="1">{"via1",#N/A,TRUE,"general";"via2",#N/A,TRUE,"general";"via3",#N/A,TRUE,"general"}</definedName>
    <definedName name="wffag" localSheetId="8" hidden="1">{"via1",#N/A,TRUE,"general";"via2",#N/A,TRUE,"general";"via3",#N/A,TRUE,"general"}</definedName>
    <definedName name="wffag" hidden="1">{"via1",#N/A,TRUE,"general";"via2",#N/A,TRUE,"general";"via3",#N/A,TRUE,"general"}</definedName>
    <definedName name="WQEEWQ" localSheetId="8" hidden="1">{"TAB1",#N/A,TRUE,"GENERAL";"TAB2",#N/A,TRUE,"GENERAL";"TAB3",#N/A,TRUE,"GENERAL";"TAB4",#N/A,TRUE,"GENERAL";"TAB5",#N/A,TRUE,"GENERAL"}</definedName>
    <definedName name="WQEEWQ" hidden="1">{"TAB1",#N/A,TRUE,"GENERAL";"TAB2",#N/A,TRUE,"GENERAL";"TAB3",#N/A,TRUE,"GENERAL";"TAB4",#N/A,TRUE,"GENERAL";"TAB5",#N/A,TRUE,"GENERAL"}</definedName>
    <definedName name="wrn.GENERAL." localSheetId="8" hidden="1">{"TAB1",#N/A,TRUE,"GENERAL";"TAB2",#N/A,TRUE,"GENERAL";"TAB3",#N/A,TRUE,"GENERAL";"TAB4",#N/A,TRUE,"GENERAL";"TAB5",#N/A,TRUE,"GENERAL"}</definedName>
    <definedName name="wrn.GENERAL." hidden="1">{"TAB1",#N/A,TRUE,"GENERAL";"TAB2",#N/A,TRUE,"GENERAL";"TAB3",#N/A,TRUE,"GENERAL";"TAB4",#N/A,TRUE,"GENERAL";"TAB5",#N/A,TRUE,"GENERAL"}</definedName>
    <definedName name="wrn.Impresion._.Datos._.de._.las._.Curvas." localSheetId="8" hidden="1">{"Datos de las Curvas",#N/A,TRUE,"TABLA-CALCULOS"}</definedName>
    <definedName name="wrn.Impresion._.Datos._.de._.las._.Curvas." hidden="1">{"Datos de las Curvas",#N/A,TRUE,"TABLA-CALCULOS"}</definedName>
    <definedName name="wrn.via." localSheetId="8" hidden="1">{"via1",#N/A,TRUE,"general";"via2",#N/A,TRUE,"general";"via3",#N/A,TRUE,"general"}</definedName>
    <definedName name="wrn.via." hidden="1">{"via1",#N/A,TRUE,"general";"via2",#N/A,TRUE,"general";"via3",#N/A,TRUE,"general"}</definedName>
    <definedName name="wsnhed" localSheetId="8" hidden="1">{"via1",#N/A,TRUE,"general";"via2",#N/A,TRUE,"general";"via3",#N/A,TRUE,"general"}</definedName>
    <definedName name="wsnhed" hidden="1">{"via1",#N/A,TRUE,"general";"via2",#N/A,TRUE,"general";"via3",#N/A,TRUE,"general"}</definedName>
    <definedName name="wswswsqa" localSheetId="8" hidden="1">{"via1",#N/A,TRUE,"general";"via2",#N/A,TRUE,"general";"via3",#N/A,TRUE,"general"}</definedName>
    <definedName name="wswswsqa" hidden="1">{"via1",#N/A,TRUE,"general";"via2",#N/A,TRUE,"general";"via3",#N/A,TRUE,"general"}</definedName>
    <definedName name="wtt" localSheetId="8" hidden="1">{"TAB1",#N/A,TRUE,"GENERAL";"TAB2",#N/A,TRUE,"GENERAL";"TAB3",#N/A,TRUE,"GENERAL";"TAB4",#N/A,TRUE,"GENERAL";"TAB5",#N/A,TRUE,"GENERAL"}</definedName>
    <definedName name="wtt" hidden="1">{"TAB1",#N/A,TRUE,"GENERAL";"TAB2",#N/A,TRUE,"GENERAL";"TAB3",#N/A,TRUE,"GENERAL";"TAB4",#N/A,TRUE,"GENERAL";"TAB5",#N/A,TRUE,"GENERAL"}</definedName>
    <definedName name="wwded3" localSheetId="8" hidden="1">{"via1",#N/A,TRUE,"general";"via2",#N/A,TRUE,"general";"via3",#N/A,TRUE,"general"}</definedName>
    <definedName name="wwded3" hidden="1">{"via1",#N/A,TRUE,"general";"via2",#N/A,TRUE,"general";"via3",#N/A,TRUE,"general"}</definedName>
    <definedName name="wwwwe" localSheetId="8" hidden="1">{"TAB1",#N/A,TRUE,"GENERAL";"TAB2",#N/A,TRUE,"GENERAL";"TAB3",#N/A,TRUE,"GENERAL";"TAB4",#N/A,TRUE,"GENERAL";"TAB5",#N/A,TRUE,"GENERAL"}</definedName>
    <definedName name="wwwwe" hidden="1">{"TAB1",#N/A,TRUE,"GENERAL";"TAB2",#N/A,TRUE,"GENERAL";"TAB3",#N/A,TRUE,"GENERAL";"TAB4",#N/A,TRUE,"GENERAL";"TAB5",#N/A,TRUE,"GENERAL"}</definedName>
    <definedName name="wyty" localSheetId="8" hidden="1">{"via1",#N/A,TRUE,"general";"via2",#N/A,TRUE,"general";"via3",#N/A,TRUE,"general"}</definedName>
    <definedName name="wyty" hidden="1">{"via1",#N/A,TRUE,"general";"via2",#N/A,TRUE,"general";"via3",#N/A,TRUE,"general"}</definedName>
    <definedName name="xcbvbs" localSheetId="8" hidden="1">{"TAB1",#N/A,TRUE,"GENERAL";"TAB2",#N/A,TRUE,"GENERAL";"TAB3",#N/A,TRUE,"GENERAL";"TAB4",#N/A,TRUE,"GENERAL";"TAB5",#N/A,TRUE,"GENERAL"}</definedName>
    <definedName name="xcbvbs" hidden="1">{"TAB1",#N/A,TRUE,"GENERAL";"TAB2",#N/A,TRUE,"GENERAL";"TAB3",#N/A,TRUE,"GENERAL";"TAB4",#N/A,TRUE,"GENERAL";"TAB5",#N/A,TRUE,"GENERAL"}</definedName>
    <definedName name="xsxs" localSheetId="8" hidden="1">{"TAB1",#N/A,TRUE,"GENERAL";"TAB2",#N/A,TRUE,"GENERAL";"TAB3",#N/A,TRUE,"GENERAL";"TAB4",#N/A,TRUE,"GENERAL";"TAB5",#N/A,TRUE,"GENERAL"}</definedName>
    <definedName name="xsxs" hidden="1">{"TAB1",#N/A,TRUE,"GENERAL";"TAB2",#N/A,TRUE,"GENERAL";"TAB3",#N/A,TRUE,"GENERAL";"TAB4",#N/A,TRUE,"GENERAL";"TAB5",#N/A,TRUE,"GENERAL"}</definedName>
    <definedName name="xxfg" localSheetId="8" hidden="1">{"via1",#N/A,TRUE,"general";"via2",#N/A,TRUE,"general";"via3",#N/A,TRUE,"general"}</definedName>
    <definedName name="xxfg" hidden="1">{"via1",#N/A,TRUE,"general";"via2",#N/A,TRUE,"general";"via3",#N/A,TRUE,"general"}</definedName>
    <definedName name="xxxxxds" localSheetId="8" hidden="1">{"via1",#N/A,TRUE,"general";"via2",#N/A,TRUE,"general";"via3",#N/A,TRUE,"general"}</definedName>
    <definedName name="xxxxxds" hidden="1">{"via1",#N/A,TRUE,"general";"via2",#N/A,TRUE,"general";"via3",#N/A,TRUE,"general"}</definedName>
    <definedName name="xxxxxxxxxx29" localSheetId="8" hidden="1">{"via1",#N/A,TRUE,"general";"via2",#N/A,TRUE,"general";"via3",#N/A,TRUE,"general"}</definedName>
    <definedName name="xxxxxxxxxx29" hidden="1">{"via1",#N/A,TRUE,"general";"via2",#N/A,TRUE,"general";"via3",#N/A,TRUE,"general"}</definedName>
    <definedName name="XZXZV" localSheetId="8" hidden="1">{"via1",#N/A,TRUE,"general";"via2",#N/A,TRUE,"general";"via3",#N/A,TRUE,"general"}</definedName>
    <definedName name="XZXZV" hidden="1">{"via1",#N/A,TRUE,"general";"via2",#N/A,TRUE,"general";"via3",#N/A,TRUE,"general"}</definedName>
    <definedName name="y6y6" localSheetId="8" hidden="1">{"via1",#N/A,TRUE,"general";"via2",#N/A,TRUE,"general";"via3",#N/A,TRUE,"general"}</definedName>
    <definedName name="y6y6" hidden="1">{"via1",#N/A,TRUE,"general";"via2",#N/A,TRUE,"general";"via3",#N/A,TRUE,"general"}</definedName>
    <definedName name="yery" localSheetId="8" hidden="1">{"via1",#N/A,TRUE,"general";"via2",#N/A,TRUE,"general";"via3",#N/A,TRUE,"general"}</definedName>
    <definedName name="yery" hidden="1">{"via1",#N/A,TRUE,"general";"via2",#N/A,TRUE,"general";"via3",#N/A,TRUE,"general"}</definedName>
    <definedName name="yhy" localSheetId="8" hidden="1">{"TAB1",#N/A,TRUE,"GENERAL";"TAB2",#N/A,TRUE,"GENERAL";"TAB3",#N/A,TRUE,"GENERAL";"TAB4",#N/A,TRUE,"GENERAL";"TAB5",#N/A,TRUE,"GENERAL"}</definedName>
    <definedName name="yhy" hidden="1">{"TAB1",#N/A,TRUE,"GENERAL";"TAB2",#N/A,TRUE,"GENERAL";"TAB3",#N/A,TRUE,"GENERAL";"TAB4",#N/A,TRUE,"GENERAL";"TAB5",#N/A,TRUE,"GENERAL"}</definedName>
    <definedName name="yjyj" localSheetId="8" hidden="1">{"TAB1",#N/A,TRUE,"GENERAL";"TAB2",#N/A,TRUE,"GENERAL";"TAB3",#N/A,TRUE,"GENERAL";"TAB4",#N/A,TRUE,"GENERAL";"TAB5",#N/A,TRUE,"GENERAL"}</definedName>
    <definedName name="yjyj" hidden="1">{"TAB1",#N/A,TRUE,"GENERAL";"TAB2",#N/A,TRUE,"GENERAL";"TAB3",#N/A,TRUE,"GENERAL";"TAB4",#N/A,TRUE,"GENERAL";"TAB5",#N/A,TRUE,"GENERAL"}</definedName>
    <definedName name="yrey" localSheetId="8" hidden="1">{"via1",#N/A,TRUE,"general";"via2",#N/A,TRUE,"general";"via3",#N/A,TRUE,"general"}</definedName>
    <definedName name="yrey" hidden="1">{"via1",#N/A,TRUE,"general";"via2",#N/A,TRUE,"general";"via3",#N/A,TRUE,"general"}</definedName>
    <definedName name="yry" localSheetId="8" hidden="1">{"via1",#N/A,TRUE,"general";"via2",#N/A,TRUE,"general";"via3",#N/A,TRUE,"general"}</definedName>
    <definedName name="yry" hidden="1">{"via1",#N/A,TRUE,"general";"via2",#N/A,TRUE,"general";"via3",#N/A,TRUE,"general"}</definedName>
    <definedName name="ytj" localSheetId="8" hidden="1">{"TAB1",#N/A,TRUE,"GENERAL";"TAB2",#N/A,TRUE,"GENERAL";"TAB3",#N/A,TRUE,"GENERAL";"TAB4",#N/A,TRUE,"GENERAL";"TAB5",#N/A,TRUE,"GENERAL"}</definedName>
    <definedName name="ytj" hidden="1">{"TAB1",#N/A,TRUE,"GENERAL";"TAB2",#N/A,TRUE,"GENERAL";"TAB3",#N/A,TRUE,"GENERAL";"TAB4",#N/A,TRUE,"GENERAL";"TAB5",#N/A,TRUE,"GENERAL"}</definedName>
    <definedName name="ytjt6" localSheetId="8" hidden="1">{"via1",#N/A,TRUE,"general";"via2",#N/A,TRUE,"general";"via3",#N/A,TRUE,"general"}</definedName>
    <definedName name="ytjt6" hidden="1">{"via1",#N/A,TRUE,"general";"via2",#N/A,TRUE,"general";"via3",#N/A,TRUE,"general"}</definedName>
    <definedName name="ytrwyr" localSheetId="8" hidden="1">{"TAB1",#N/A,TRUE,"GENERAL";"TAB2",#N/A,TRUE,"GENERAL";"TAB3",#N/A,TRUE,"GENERAL";"TAB4",#N/A,TRUE,"GENERAL";"TAB5",#N/A,TRUE,"GENERAL"}</definedName>
    <definedName name="ytrwyr" hidden="1">{"TAB1",#N/A,TRUE,"GENERAL";"TAB2",#N/A,TRUE,"GENERAL";"TAB3",#N/A,TRUE,"GENERAL";"TAB4",#N/A,TRUE,"GENERAL";"TAB5",#N/A,TRUE,"GENERAL"}</definedName>
    <definedName name="ytry" localSheetId="8" hidden="1">{"via1",#N/A,TRUE,"general";"via2",#N/A,TRUE,"general";"via3",#N/A,TRUE,"general"}</definedName>
    <definedName name="ytry" hidden="1">{"via1",#N/A,TRUE,"general";"via2",#N/A,TRUE,"general";"via3",#N/A,TRUE,"general"}</definedName>
    <definedName name="ytryrty" localSheetId="8" hidden="1">{"via1",#N/A,TRUE,"general";"via2",#N/A,TRUE,"general";"via3",#N/A,TRUE,"general"}</definedName>
    <definedName name="ytryrty" hidden="1">{"via1",#N/A,TRUE,"general";"via2",#N/A,TRUE,"general";"via3",#N/A,TRUE,"general"}</definedName>
    <definedName name="YTRYUYT" localSheetId="8" hidden="1">{"TAB1",#N/A,TRUE,"GENERAL";"TAB2",#N/A,TRUE,"GENERAL";"TAB3",#N/A,TRUE,"GENERAL";"TAB4",#N/A,TRUE,"GENERAL";"TAB5",#N/A,TRUE,"GENERAL"}</definedName>
    <definedName name="YTRYUYT" hidden="1">{"TAB1",#N/A,TRUE,"GENERAL";"TAB2",#N/A,TRUE,"GENERAL";"TAB3",#N/A,TRUE,"GENERAL";"TAB4",#N/A,TRUE,"GENERAL";"TAB5",#N/A,TRUE,"GENERAL"}</definedName>
    <definedName name="ytudfgd" localSheetId="8" hidden="1">{"TAB1",#N/A,TRUE,"GENERAL";"TAB2",#N/A,TRUE,"GENERAL";"TAB3",#N/A,TRUE,"GENERAL";"TAB4",#N/A,TRUE,"GENERAL";"TAB5",#N/A,TRUE,"GENERAL"}</definedName>
    <definedName name="ytudfgd" hidden="1">{"TAB1",#N/A,TRUE,"GENERAL";"TAB2",#N/A,TRUE,"GENERAL";"TAB3",#N/A,TRUE,"GENERAL";"TAB4",#N/A,TRUE,"GENERAL";"TAB5",#N/A,TRUE,"GENERAL"}</definedName>
    <definedName name="yturtu7" localSheetId="8" hidden="1">{"TAB1",#N/A,TRUE,"GENERAL";"TAB2",#N/A,TRUE,"GENERAL";"TAB3",#N/A,TRUE,"GENERAL";"TAB4",#N/A,TRUE,"GENERAL";"TAB5",#N/A,TRUE,"GENERAL"}</definedName>
    <definedName name="yturtu7" hidden="1">{"TAB1",#N/A,TRUE,"GENERAL";"TAB2",#N/A,TRUE,"GENERAL";"TAB3",#N/A,TRUE,"GENERAL";"TAB4",#N/A,TRUE,"GENERAL";"TAB5",#N/A,TRUE,"GENERAL"}</definedName>
    <definedName name="yturu" localSheetId="8" hidden="1">{"TAB1",#N/A,TRUE,"GENERAL";"TAB2",#N/A,TRUE,"GENERAL";"TAB3",#N/A,TRUE,"GENERAL";"TAB4",#N/A,TRUE,"GENERAL";"TAB5",#N/A,TRUE,"GENERAL"}</definedName>
    <definedName name="yturu" hidden="1">{"TAB1",#N/A,TRUE,"GENERAL";"TAB2",#N/A,TRUE,"GENERAL";"TAB3",#N/A,TRUE,"GENERAL";"TAB4",#N/A,TRUE,"GENERAL";"TAB5",#N/A,TRUE,"GENERAL"}</definedName>
    <definedName name="ytuytfgh" localSheetId="8" hidden="1">{"via1",#N/A,TRUE,"general";"via2",#N/A,TRUE,"general";"via3",#N/A,TRUE,"general"}</definedName>
    <definedName name="ytuytfgh" hidden="1">{"via1",#N/A,TRUE,"general";"via2",#N/A,TRUE,"general";"via3",#N/A,TRUE,"general"}</definedName>
    <definedName name="yty" localSheetId="8" hidden="1">{"TAB1",#N/A,TRUE,"GENERAL";"TAB2",#N/A,TRUE,"GENERAL";"TAB3",#N/A,TRUE,"GENERAL";"TAB4",#N/A,TRUE,"GENERAL";"TAB5",#N/A,TRUE,"GENERAL"}</definedName>
    <definedName name="yty" hidden="1">{"TAB1",#N/A,TRUE,"GENERAL";"TAB2",#N/A,TRUE,"GENERAL";"TAB3",#N/A,TRUE,"GENERAL";"TAB4",#N/A,TRUE,"GENERAL";"TAB5",#N/A,TRUE,"GENERAL"}</definedName>
    <definedName name="ytyyh" localSheetId="8" hidden="1">{"via1",#N/A,TRUE,"general";"via2",#N/A,TRUE,"general";"via3",#N/A,TRUE,"general"}</definedName>
    <definedName name="ytyyh" hidden="1">{"via1",#N/A,TRUE,"general";"via2",#N/A,TRUE,"general";"via3",#N/A,TRUE,"general"}</definedName>
    <definedName name="ytzacdfg" localSheetId="8" hidden="1">{"TAB1",#N/A,TRUE,"GENERAL";"TAB2",#N/A,TRUE,"GENERAL";"TAB3",#N/A,TRUE,"GENERAL";"TAB4",#N/A,TRUE,"GENERAL";"TAB5",#N/A,TRUE,"GENERAL"}</definedName>
    <definedName name="ytzacdfg" hidden="1">{"TAB1",#N/A,TRUE,"GENERAL";"TAB2",#N/A,TRUE,"GENERAL";"TAB3",#N/A,TRUE,"GENERAL";"TAB4",#N/A,TRUE,"GENERAL";"TAB5",#N/A,TRUE,"GENERAL"}</definedName>
    <definedName name="yu" localSheetId="8" hidden="1">{"TAB1",#N/A,TRUE,"GENERAL";"TAB2",#N/A,TRUE,"GENERAL";"TAB3",#N/A,TRUE,"GENERAL";"TAB4",#N/A,TRUE,"GENERAL";"TAB5",#N/A,TRUE,"GENERAL"}</definedName>
    <definedName name="yu" hidden="1">{"TAB1",#N/A,TRUE,"GENERAL";"TAB2",#N/A,TRUE,"GENERAL";"TAB3",#N/A,TRUE,"GENERAL";"TAB4",#N/A,TRUE,"GENERAL";"TAB5",#N/A,TRUE,"GENERAL"}</definedName>
    <definedName name="yudre54" localSheetId="8" hidden="1">{"TAB1",#N/A,TRUE,"GENERAL";"TAB2",#N/A,TRUE,"GENERAL";"TAB3",#N/A,TRUE,"GENERAL";"TAB4",#N/A,TRUE,"GENERAL";"TAB5",#N/A,TRUE,"GENERAL"}</definedName>
    <definedName name="yudre54" hidden="1">{"TAB1",#N/A,TRUE,"GENERAL";"TAB2",#N/A,TRUE,"GENERAL";"TAB3",#N/A,TRUE,"GENERAL";"TAB4",#N/A,TRUE,"GENERAL";"TAB5",#N/A,TRUE,"GENERAL"}</definedName>
    <definedName name="yuhgh" localSheetId="8" hidden="1">{"TAB1",#N/A,TRUE,"GENERAL";"TAB2",#N/A,TRUE,"GENERAL";"TAB3",#N/A,TRUE,"GENERAL";"TAB4",#N/A,TRUE,"GENERAL";"TAB5",#N/A,TRUE,"GENERAL"}</definedName>
    <definedName name="yuhgh" hidden="1">{"TAB1",#N/A,TRUE,"GENERAL";"TAB2",#N/A,TRUE,"GENERAL";"TAB3",#N/A,TRUE,"GENERAL";"TAB4",#N/A,TRUE,"GENERAL";"TAB5",#N/A,TRUE,"GENERAL"}</definedName>
    <definedName name="yutu" localSheetId="8" hidden="1">{"via1",#N/A,TRUE,"general";"via2",#N/A,TRUE,"general";"via3",#N/A,TRUE,"general"}</definedName>
    <definedName name="yutu" hidden="1">{"via1",#N/A,TRUE,"general";"via2",#N/A,TRUE,"general";"via3",#N/A,TRUE,"general"}</definedName>
    <definedName name="yuuiiy" localSheetId="8" hidden="1">{"via1",#N/A,TRUE,"general";"via2",#N/A,TRUE,"general";"via3",#N/A,TRUE,"general"}</definedName>
    <definedName name="yuuiiy" hidden="1">{"via1",#N/A,TRUE,"general";"via2",#N/A,TRUE,"general";"via3",#N/A,TRUE,"general"}</definedName>
    <definedName name="yuuuuuu" localSheetId="8" hidden="1">{"via1",#N/A,TRUE,"general";"via2",#N/A,TRUE,"general";"via3",#N/A,TRUE,"general"}</definedName>
    <definedName name="yuuuuuu" hidden="1">{"via1",#N/A,TRUE,"general";"via2",#N/A,TRUE,"general";"via3",#N/A,TRUE,"general"}</definedName>
    <definedName name="yy" localSheetId="8" hidden="1">{"via1",#N/A,TRUE,"general";"via2",#N/A,TRUE,"general";"via3",#N/A,TRUE,"general"}</definedName>
    <definedName name="yy" hidden="1">{"via1",#N/A,TRUE,"general";"via2",#N/A,TRUE,"general";"via3",#N/A,TRUE,"general"}</definedName>
    <definedName name="yyy" localSheetId="8" hidden="1">{"TAB1",#N/A,TRUE,"GENERAL";"TAB2",#N/A,TRUE,"GENERAL";"TAB3",#N/A,TRUE,"GENERAL";"TAB4",#N/A,TRUE,"GENERAL";"TAB5",#N/A,TRUE,"GENERAL"}</definedName>
    <definedName name="yyy" hidden="1">{"TAB1",#N/A,TRUE,"GENERAL";"TAB2",#N/A,TRUE,"GENERAL";"TAB3",#N/A,TRUE,"GENERAL";"TAB4",#N/A,TRUE,"GENERAL";"TAB5",#N/A,TRUE,"GENERAL"}</definedName>
    <definedName name="yyyuh" localSheetId="8" hidden="1">{"TAB1",#N/A,TRUE,"GENERAL";"TAB2",#N/A,TRUE,"GENERAL";"TAB3",#N/A,TRUE,"GENERAL";"TAB4",#N/A,TRUE,"GENERAL";"TAB5",#N/A,TRUE,"GENERAL"}</definedName>
    <definedName name="yyyuh" hidden="1">{"TAB1",#N/A,TRUE,"GENERAL";"TAB2",#N/A,TRUE,"GENERAL";"TAB3",#N/A,TRUE,"GENERAL";"TAB4",#N/A,TRUE,"GENERAL";"TAB5",#N/A,TRUE,"GENERAL"}</definedName>
    <definedName name="yyyyhhh" localSheetId="8" hidden="1">{"TAB1",#N/A,TRUE,"GENERAL";"TAB2",#N/A,TRUE,"GENERAL";"TAB3",#N/A,TRUE,"GENERAL";"TAB4",#N/A,TRUE,"GENERAL";"TAB5",#N/A,TRUE,"GENERAL"}</definedName>
    <definedName name="yyyyhhh" hidden="1">{"TAB1",#N/A,TRUE,"GENERAL";"TAB2",#N/A,TRUE,"GENERAL";"TAB3",#N/A,TRUE,"GENERAL";"TAB4",#N/A,TRUE,"GENERAL";"TAB5",#N/A,TRUE,"GENERAL"}</definedName>
    <definedName name="yyyyyf" localSheetId="8" hidden="1">{"via1",#N/A,TRUE,"general";"via2",#N/A,TRUE,"general";"via3",#N/A,TRUE,"general"}</definedName>
    <definedName name="yyyyyf" hidden="1">{"via1",#N/A,TRUE,"general";"via2",#N/A,TRUE,"general";"via3",#N/A,TRUE,"general"}</definedName>
    <definedName name="Z_92968186_63DE_4722_822A_FF888AB23C0C_.wvu.Cols" localSheetId="2" hidden="1">MATERIALES!#REF!</definedName>
    <definedName name="zdervr" localSheetId="8" hidden="1">{"via1",#N/A,TRUE,"general";"via2",#N/A,TRUE,"general";"via3",#N/A,TRUE,"general"}</definedName>
    <definedName name="zdervr" hidden="1">{"via1",#N/A,TRUE,"general";"via2",#N/A,TRUE,"general";"via3",#N/A,TRUE,"general"}</definedName>
    <definedName name="zxczds" localSheetId="8" hidden="1">{"TAB1",#N/A,TRUE,"GENERAL";"TAB2",#N/A,TRUE,"GENERAL";"TAB3",#N/A,TRUE,"GENERAL";"TAB4",#N/A,TRUE,"GENERAL";"TAB5",#N/A,TRUE,"GENERAL"}</definedName>
    <definedName name="zxczds" hidden="1">{"TAB1",#N/A,TRUE,"GENERAL";"TAB2",#N/A,TRUE,"GENERAL";"TAB3",#N/A,TRUE,"GENERAL";"TAB4",#N/A,TRUE,"GENERAL";"TAB5",#N/A,TRUE,"GENERAL"}</definedName>
    <definedName name="zxsdftyu" localSheetId="8" hidden="1">{"via1",#N/A,TRUE,"general";"via2",#N/A,TRUE,"general";"via3",#N/A,TRUE,"general"}</definedName>
    <definedName name="zxsdftyu" hidden="1">{"via1",#N/A,TRUE,"general";"via2",#N/A,TRUE,"general";"via3",#N/A,TRUE,"general"}</definedName>
    <definedName name="zxvxczv" localSheetId="8" hidden="1">{"via1",#N/A,TRUE,"general";"via2",#N/A,TRUE,"general";"via3",#N/A,TRUE,"general"}</definedName>
    <definedName name="zxvxczv" hidden="1">{"via1",#N/A,TRUE,"general";"via2",#N/A,TRUE,"general";"via3",#N/A,TRUE,"general"}</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40" i="112" l="1"/>
  <c r="G24" i="112"/>
  <c r="F24" i="112"/>
  <c r="E24" i="112"/>
  <c r="B24" i="112"/>
  <c r="A24" i="112"/>
  <c r="F23" i="112"/>
  <c r="E23" i="112"/>
  <c r="G23" i="112" s="1"/>
  <c r="B23" i="112"/>
  <c r="A23" i="112"/>
  <c r="F22" i="112"/>
  <c r="E22" i="112"/>
  <c r="G22" i="112" s="1"/>
  <c r="G25" i="112" s="1"/>
  <c r="B22" i="112"/>
  <c r="A22" i="112"/>
  <c r="G14" i="112"/>
  <c r="G13" i="112"/>
  <c r="F13" i="112"/>
  <c r="F12" i="112"/>
  <c r="G12" i="112" s="1"/>
  <c r="G15" i="112" l="1"/>
  <c r="G27" i="112"/>
  <c r="G29" i="112" s="1"/>
  <c r="J25" i="112"/>
  <c r="I28" i="112"/>
  <c r="G16" i="112"/>
  <c r="G17" i="112"/>
  <c r="G31" i="112" l="1"/>
  <c r="J29" i="112"/>
  <c r="F14" i="63" l="1"/>
  <c r="G14" i="63" s="1"/>
  <c r="K44" i="102"/>
  <c r="N44" i="102"/>
  <c r="N36" i="102"/>
  <c r="N47" i="84"/>
  <c r="K46" i="84"/>
  <c r="K48" i="111"/>
  <c r="L42" i="84"/>
  <c r="E22" i="63" l="1"/>
  <c r="E23" i="63"/>
  <c r="F85" i="96" l="1"/>
  <c r="F6" i="96" l="1"/>
  <c r="E24" i="63"/>
  <c r="N43" i="111"/>
  <c r="N42" i="111"/>
  <c r="I54" i="111"/>
  <c r="A53" i="111"/>
  <c r="A48" i="111"/>
  <c r="N37" i="102"/>
  <c r="B24" i="63"/>
  <c r="A24" i="63"/>
  <c r="B22" i="63"/>
  <c r="A22" i="63"/>
  <c r="B23" i="63"/>
  <c r="A23" i="63"/>
  <c r="F17" i="91"/>
  <c r="D26" i="97"/>
  <c r="H148" i="96"/>
  <c r="G40" i="63"/>
  <c r="D19" i="91"/>
  <c r="F19" i="91" s="1"/>
  <c r="N50" i="102"/>
  <c r="N46" i="102"/>
  <c r="N45" i="102"/>
  <c r="A44" i="102"/>
  <c r="N41" i="102"/>
  <c r="F10" i="91"/>
  <c r="F11" i="91"/>
  <c r="F9" i="91"/>
  <c r="F18" i="91"/>
  <c r="F16" i="91"/>
  <c r="F8" i="91"/>
  <c r="N46" i="84"/>
  <c r="N42" i="84"/>
  <c r="N41" i="84"/>
  <c r="N43" i="84" s="1"/>
  <c r="N54" i="84" s="1"/>
  <c r="A50" i="84"/>
  <c r="A46" i="84"/>
  <c r="N45" i="111" l="1"/>
  <c r="K54" i="111"/>
  <c r="N54" i="111" s="1"/>
  <c r="I53" i="111"/>
  <c r="K53" i="111" s="1"/>
  <c r="N53" i="111" s="1"/>
  <c r="N52" i="102"/>
  <c r="D20" i="99" s="1"/>
  <c r="N48" i="111"/>
  <c r="N49" i="111"/>
  <c r="F12" i="91"/>
  <c r="F14" i="91" s="1"/>
  <c r="N52" i="84"/>
  <c r="N38" i="84" s="1"/>
  <c r="F20" i="91"/>
  <c r="N50" i="111" l="1"/>
  <c r="N55" i="111"/>
  <c r="K36" i="111" s="1"/>
  <c r="N36" i="111" s="1"/>
  <c r="N39" i="111" s="1"/>
  <c r="D22" i="99"/>
  <c r="D35" i="99"/>
  <c r="D82" i="99"/>
  <c r="L56" i="102"/>
  <c r="D15" i="99"/>
  <c r="L57" i="102"/>
  <c r="D32" i="99"/>
  <c r="D46" i="99"/>
  <c r="L58" i="84"/>
  <c r="D29" i="99"/>
  <c r="L58" i="102"/>
  <c r="F21" i="91"/>
  <c r="N57" i="111" l="1"/>
  <c r="L63" i="111" s="1"/>
  <c r="N59" i="102"/>
  <c r="N61" i="102" s="1"/>
  <c r="L61" i="111"/>
  <c r="L62" i="111"/>
  <c r="L59" i="84"/>
  <c r="L60" i="84"/>
  <c r="F22" i="91"/>
  <c r="F22" i="63"/>
  <c r="G22" i="63" s="1"/>
  <c r="N64" i="111" l="1"/>
  <c r="N66" i="111" s="1"/>
  <c r="F12" i="63" s="1"/>
  <c r="G12" i="63" s="1"/>
  <c r="N61" i="84"/>
  <c r="N63" i="84" s="1"/>
  <c r="F13" i="63" s="1"/>
  <c r="G13" i="63" s="1"/>
  <c r="F23" i="91"/>
  <c r="F23" i="63"/>
  <c r="G23" i="63" s="1"/>
  <c r="F24" i="63"/>
  <c r="G24" i="63" s="1"/>
  <c r="G15" i="63" l="1"/>
  <c r="G16" i="63" s="1"/>
  <c r="G17" i="63" s="1"/>
  <c r="G25" i="63"/>
  <c r="G27" i="63" s="1"/>
  <c r="G29" i="63" s="1"/>
  <c r="J29" i="63" s="1"/>
  <c r="J25" i="63" l="1"/>
  <c r="I28" i="63"/>
  <c r="G31" i="63" l="1"/>
</calcChain>
</file>

<file path=xl/sharedStrings.xml><?xml version="1.0" encoding="utf-8"?>
<sst xmlns="http://schemas.openxmlformats.org/spreadsheetml/2006/main" count="1885" uniqueCount="881">
  <si>
    <t>CÓDIGO</t>
  </si>
  <si>
    <t>INSTITUTO NACIONAL DE VIAS</t>
  </si>
  <si>
    <t>VERSIÓN</t>
  </si>
  <si>
    <t>PÁGINA</t>
  </si>
  <si>
    <t>DE</t>
  </si>
  <si>
    <t>FECHA</t>
  </si>
  <si>
    <t xml:space="preserve">UNIDAD EJECUTORA: </t>
  </si>
  <si>
    <t>DIRECCIÓN TERRITORIAL:</t>
  </si>
  <si>
    <t>CONTRATO No.</t>
  </si>
  <si>
    <t>DATOS ESPECÍFICOS</t>
  </si>
  <si>
    <t>ITEM</t>
  </si>
  <si>
    <t>DESCRIPCIÓN</t>
  </si>
  <si>
    <t>UNIDAD</t>
  </si>
  <si>
    <t>CANTIDAD</t>
  </si>
  <si>
    <t>Unidad</t>
  </si>
  <si>
    <t>m3</t>
  </si>
  <si>
    <t>I. EQUIPO</t>
  </si>
  <si>
    <t>TIPO</t>
  </si>
  <si>
    <t>TARIFA/HORA</t>
  </si>
  <si>
    <t>RENDIMIENTO</t>
  </si>
  <si>
    <t>Vr. UNITARIO</t>
  </si>
  <si>
    <t>SUBTOTAL $</t>
  </si>
  <si>
    <t>II. MATERIALES</t>
  </si>
  <si>
    <t>PRECIO UNIT.</t>
  </si>
  <si>
    <t>III. TRANSPORTES</t>
  </si>
  <si>
    <t>MATERIAL</t>
  </si>
  <si>
    <t>CANTIDAD      (1)</t>
  </si>
  <si>
    <t>DISTANCIA (2)</t>
  </si>
  <si>
    <t>(1) * (2)</t>
  </si>
  <si>
    <t>TARIFA</t>
  </si>
  <si>
    <t>IV. MANO DE OBRA</t>
  </si>
  <si>
    <t>TRABAJADOR</t>
  </si>
  <si>
    <t>JORNAL</t>
  </si>
  <si>
    <t>PRESTACIONES (%)</t>
  </si>
  <si>
    <t>JORNAL TOTAL</t>
  </si>
  <si>
    <t>TOTAL COSTO DIRECTO $</t>
  </si>
  <si>
    <t>V. COSTOS INDIRECTOS</t>
  </si>
  <si>
    <t>Descripción</t>
  </si>
  <si>
    <t>Porcentaje</t>
  </si>
  <si>
    <t>Valor Total</t>
  </si>
  <si>
    <t>ADMINISTRACION</t>
  </si>
  <si>
    <t xml:space="preserve">IMPREVISTOS </t>
  </si>
  <si>
    <t>UTILIDAD</t>
  </si>
  <si>
    <t>PFinal01</t>
  </si>
  <si>
    <t>Precio Unitario Total Aproximado al Peso $</t>
  </si>
  <si>
    <t>Firma</t>
  </si>
  <si>
    <t>Nombre:</t>
  </si>
  <si>
    <t>Representante Legal del Contratista o su Apoderado</t>
  </si>
  <si>
    <t>Matricula No. :</t>
  </si>
  <si>
    <t xml:space="preserve"> </t>
  </si>
  <si>
    <t>Representante Legal del Interventor o su Apoderado</t>
  </si>
  <si>
    <t>Agua</t>
  </si>
  <si>
    <t>kg</t>
  </si>
  <si>
    <t>Oficial</t>
  </si>
  <si>
    <t>M3</t>
  </si>
  <si>
    <t>KG</t>
  </si>
  <si>
    <t>ML</t>
  </si>
  <si>
    <t>Obrero (2)</t>
  </si>
  <si>
    <t>Obrero (6)</t>
  </si>
  <si>
    <t>Obrero (8)</t>
  </si>
  <si>
    <t>Kg</t>
  </si>
  <si>
    <t>Acero PDR-60</t>
  </si>
  <si>
    <t>Formaleta Metálica</t>
  </si>
  <si>
    <t>MINFRA-MN-IN-10-FR-1</t>
  </si>
  <si>
    <t>PROCESO GESTIÓN DE LA INFRAESTRUCTURA VIAL</t>
  </si>
  <si>
    <t>MANUAL DE INTERVENTORÍA OBRA PÚBLICA</t>
  </si>
  <si>
    <t>ANÁLISIS DE PRECIOS UNITARIOS</t>
  </si>
  <si>
    <t>(Día)</t>
  </si>
  <si>
    <t>(Mes)</t>
  </si>
  <si>
    <t>(Año)</t>
  </si>
  <si>
    <t>ITEMS DE LA PROPUESTA ECONÓMICA</t>
  </si>
  <si>
    <t>OBJETO DEL CONTRATO:</t>
  </si>
  <si>
    <t>CARRETERA:</t>
  </si>
  <si>
    <t>SECTOR:</t>
  </si>
  <si>
    <t>CONTRATISTA:</t>
  </si>
  <si>
    <t>INTERVENTOR:</t>
  </si>
  <si>
    <t>CTO No.:</t>
  </si>
  <si>
    <t>FECHA CIERRE PROCESO DE SELECCIÓN CONTRATO DE OBRA:</t>
  </si>
  <si>
    <t xml:space="preserve">                                    (Día)</t>
  </si>
  <si>
    <t>GRUPO DE AJUSTE</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</si>
  <si>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</si>
  <si>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</si>
  <si>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</si>
  <si>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</si>
  <si>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Original: Archivo de Gestión del Contrato (Subdirección Administrativa).</t>
  </si>
  <si>
    <t>Copias: Unidad Ejecutora, Contratista, Interventor y Dirección Territorial.</t>
  </si>
  <si>
    <t>VALOR TOTAL</t>
  </si>
  <si>
    <t>VIA</t>
  </si>
  <si>
    <t>Long
(Km)</t>
  </si>
  <si>
    <t>PR Inicial</t>
  </si>
  <si>
    <t>PR Final</t>
  </si>
  <si>
    <t>ITEM DE PAGO</t>
  </si>
  <si>
    <t>DESCRIPCION</t>
  </si>
  <si>
    <t>UNID</t>
  </si>
  <si>
    <t>VALOR UNITARIO</t>
  </si>
  <si>
    <t>Tubo de Concreto de 900 mm</t>
  </si>
  <si>
    <t>Agregado Triturado</t>
  </si>
  <si>
    <t>Arena Lavada</t>
  </si>
  <si>
    <t>m3/km</t>
  </si>
  <si>
    <t>Alambre Negro</t>
  </si>
  <si>
    <t>Recebo para relleno</t>
  </si>
  <si>
    <t>Agregado Piedra Rajón</t>
  </si>
  <si>
    <t>VALOR DE LA PROPUESTA</t>
  </si>
  <si>
    <t>PLAZO TOTAL</t>
  </si>
  <si>
    <t>UN (1) MES</t>
  </si>
  <si>
    <t>CANT.</t>
  </si>
  <si>
    <t>CARGO / OFICIO</t>
  </si>
  <si>
    <t>SUELDO Y/O</t>
  </si>
  <si>
    <t>PRIMA</t>
  </si>
  <si>
    <t>PARTICIPACIÓN</t>
  </si>
  <si>
    <t>VALOR</t>
  </si>
  <si>
    <t>JORNAL MENSUAL</t>
  </si>
  <si>
    <t>REGIONAL</t>
  </si>
  <si>
    <t>TOTAL (mes)</t>
  </si>
  <si>
    <t>PARCIAL ($)</t>
  </si>
  <si>
    <t>(1)</t>
  </si>
  <si>
    <t>(2)</t>
  </si>
  <si>
    <t>(3)</t>
  </si>
  <si>
    <t>(4)</t>
  </si>
  <si>
    <t>(1)*((2)+(3))*(4) = (5)</t>
  </si>
  <si>
    <t>Cant.</t>
  </si>
  <si>
    <t>CONCEPTO</t>
  </si>
  <si>
    <t xml:space="preserve">Costo Mensual </t>
  </si>
  <si>
    <t>Prima Regional</t>
  </si>
  <si>
    <t>Tiempo Total</t>
  </si>
  <si>
    <t>Especialista en Hidráulica e Hidrología</t>
  </si>
  <si>
    <t>SUBTOTAL COSTO DE PERSONAL</t>
  </si>
  <si>
    <t>FACTOR MULTIPLICADOR</t>
  </si>
  <si>
    <t>TOTAL COSTOS DE PERSONAL</t>
  </si>
  <si>
    <t>Concepto</t>
  </si>
  <si>
    <t xml:space="preserve">Costos </t>
  </si>
  <si>
    <t>Día</t>
  </si>
  <si>
    <t>Levantamiento Topográfico (Incluye personal, equipos, transporte, desplazamientos y viáticos)</t>
  </si>
  <si>
    <t>Edición de Informes Finales (Incluye impresión, ploteo de planchas originales en papel de seguridad, una copia en papel bond y dos copias en archivos magnéticos) S/Comprobante Pago</t>
  </si>
  <si>
    <t>Gl</t>
  </si>
  <si>
    <t>Ensayos de Laboratorio. S/Comprobante Pago</t>
  </si>
  <si>
    <t>TOTAL COSTOS DIRECTOS</t>
  </si>
  <si>
    <t>VALOR TOTAL BÁSICO</t>
  </si>
  <si>
    <t xml:space="preserve">IVA </t>
  </si>
  <si>
    <t>VALOR CONTRATO CONSULTORÍA</t>
  </si>
  <si>
    <t>EQUIPO</t>
  </si>
  <si>
    <t>Bomba de inyección de lechada</t>
  </si>
  <si>
    <t>Bomba para gato de tensionamiento</t>
  </si>
  <si>
    <t>Calentador a gas</t>
  </si>
  <si>
    <t>Camioneta D-300</t>
  </si>
  <si>
    <t>Camión de Slurry</t>
  </si>
  <si>
    <t>Compactador manual de rodillo</t>
  </si>
  <si>
    <t>Compactador vibratorio tipo DD-20</t>
  </si>
  <si>
    <t>Compactador manual vibratorio (CANGURO) (Apisonadores)</t>
  </si>
  <si>
    <t>Compresor (barrido y soplado)</t>
  </si>
  <si>
    <t>Cortadora de pavimento</t>
  </si>
  <si>
    <t>Diferencial de 2 ton.</t>
  </si>
  <si>
    <t>Diferencial de 3 ton</t>
  </si>
  <si>
    <t>Equipo de soldadura 250 AMP</t>
  </si>
  <si>
    <t>Equipo de soldadura 400</t>
  </si>
  <si>
    <t>Equipo de soldadura 600</t>
  </si>
  <si>
    <t>Equipo de topografía</t>
  </si>
  <si>
    <t>Equipo manual aplicador (bandas sonoras reduce velocidad)</t>
  </si>
  <si>
    <t>Formaleta para camisa de pilote</t>
  </si>
  <si>
    <t>Maquina térmica pegatachas</t>
  </si>
  <si>
    <t>Montacargas</t>
  </si>
  <si>
    <t>Motobomba de concreto</t>
  </si>
  <si>
    <t>Pala auxiliar de piloteadora</t>
  </si>
  <si>
    <t>Piloteadora</t>
  </si>
  <si>
    <t>Planta de asfalto en caliente</t>
  </si>
  <si>
    <t>Planta de asfalto en frio</t>
  </si>
  <si>
    <t xml:space="preserve">Planta eléctrica </t>
  </si>
  <si>
    <t>Planta trituradora</t>
  </si>
  <si>
    <t>Pluma capacidad 100 kg</t>
  </si>
  <si>
    <t>Pulidora (8500 REV)</t>
  </si>
  <si>
    <t>Pulvimixer</t>
  </si>
  <si>
    <t>Retroexcavadora A25C</t>
  </si>
  <si>
    <t>Retroexcavadora sobre llantas JD 410</t>
  </si>
  <si>
    <t>Tarifa de transporte</t>
  </si>
  <si>
    <t xml:space="preserve">Tarifa de transporte de estructuras metálicas </t>
  </si>
  <si>
    <t>Volqueta 6 m3</t>
  </si>
  <si>
    <t>MATERIALES</t>
  </si>
  <si>
    <t>COSTO</t>
  </si>
  <si>
    <t>Acero A-37</t>
  </si>
  <si>
    <t>Acero A-40</t>
  </si>
  <si>
    <t>Agregado para tratamiento superf. Doble</t>
  </si>
  <si>
    <t>Agregado para tratamiento superf. Simple</t>
  </si>
  <si>
    <t>Agregado petreo para mezclas asfálticas</t>
  </si>
  <si>
    <t>Alambre galvanizado No. 12</t>
  </si>
  <si>
    <t>Anfo</t>
  </si>
  <si>
    <t>Arena lavada</t>
  </si>
  <si>
    <t>Asfalto AP 190 (BREA)</t>
  </si>
  <si>
    <t>Asfalto liquido RC 250</t>
  </si>
  <si>
    <t>Bentonita</t>
  </si>
  <si>
    <t>Biomanto</t>
  </si>
  <si>
    <t>Bolsacreto de 1m3</t>
  </si>
  <si>
    <t>Cal</t>
  </si>
  <si>
    <t>Cemento Asfaltico 60-70</t>
  </si>
  <si>
    <t>Cemento Asfaltico 80-100</t>
  </si>
  <si>
    <t>Cemento gris</t>
  </si>
  <si>
    <t>Cespedones</t>
  </si>
  <si>
    <t>Cordón detonante</t>
  </si>
  <si>
    <t>Costal de fibra o fique</t>
  </si>
  <si>
    <t>Emulsión CRM</t>
  </si>
  <si>
    <t>Emulsión CRL-0</t>
  </si>
  <si>
    <t>Emulsión CRL-1</t>
  </si>
  <si>
    <t>Emulsión CRL-1h</t>
  </si>
  <si>
    <t>Emulsión CRL-1hm</t>
  </si>
  <si>
    <t>Emulsión CRR-1</t>
  </si>
  <si>
    <t>Emulsión CRR-2</t>
  </si>
  <si>
    <t>Emulsión CRR-1m</t>
  </si>
  <si>
    <t>Emulsión CRR-2m</t>
  </si>
  <si>
    <t>Esferas reflectivas</t>
  </si>
  <si>
    <t>Explosivos  75% (INDUGEL)</t>
  </si>
  <si>
    <t>Formaleta concreto clase A,B y C</t>
  </si>
  <si>
    <t>Formaleta para baranda de concreto</t>
  </si>
  <si>
    <t>Formaleta, platina y accesorios (escamas en concreto)</t>
  </si>
  <si>
    <t>Fulminantes</t>
  </si>
  <si>
    <t>Fundente</t>
  </si>
  <si>
    <t>Gas propano</t>
  </si>
  <si>
    <t>Grapas</t>
  </si>
  <si>
    <t>Limpiador 1/4 de galón (anclajes)</t>
  </si>
  <si>
    <t>Listón en guadua para empradizar</t>
  </si>
  <si>
    <t>Malla para gaviones (2M3)</t>
  </si>
  <si>
    <t>Malla eslabonada, calibre 10, 6 ojos</t>
  </si>
  <si>
    <t>Material de afirmado</t>
  </si>
  <si>
    <t>Material de la zona (para estabilizar bases)</t>
  </si>
  <si>
    <t>Material de base (gradación 1)</t>
  </si>
  <si>
    <t>Material de base (gradación 2)</t>
  </si>
  <si>
    <t>Material de base (gradación 3)</t>
  </si>
  <si>
    <t>Material para pedraplén</t>
  </si>
  <si>
    <t>Mecha Lenta</t>
  </si>
  <si>
    <t>Mezcla abierta en caliente MAC-1</t>
  </si>
  <si>
    <t>Mezcla abierta en caliente MAC-2</t>
  </si>
  <si>
    <t>Mezcla abierta en caliente MAC-3</t>
  </si>
  <si>
    <t>Mezcla discontinua en caliente M-1</t>
  </si>
  <si>
    <t>Mezcla discontinua en caliente M-2</t>
  </si>
  <si>
    <t>Mezcla discontinua en caliente F-1</t>
  </si>
  <si>
    <t>Mezcla discontinua en caliente F-2</t>
  </si>
  <si>
    <t>Obra falsa concreto clase A y B (puntal de 3m metálico)</t>
  </si>
  <si>
    <t>Oxigeno industrial</t>
  </si>
  <si>
    <t>Pegante epóxico</t>
  </si>
  <si>
    <t>Piedra para concreto ciclópeo (rajón o canto rodado)</t>
  </si>
  <si>
    <t>Piedra para gavión</t>
  </si>
  <si>
    <t>Pintura anticorrosiva</t>
  </si>
  <si>
    <t>Pilote en madera barbosco de 15*15</t>
  </si>
  <si>
    <t>Poste kilometraje</t>
  </si>
  <si>
    <t>Poste en angulo de 2*2*1/4 de 3,5m para señal</t>
  </si>
  <si>
    <t>Postes de concreto para cercas</t>
  </si>
  <si>
    <t>Postes para defensa metálica (1,80m)</t>
  </si>
  <si>
    <t>Sección final de defensa metálica</t>
  </si>
  <si>
    <t>Sello de silicona o sellador autonivelante</t>
  </si>
  <si>
    <t>Semillas para empradizar</t>
  </si>
  <si>
    <t xml:space="preserve">Señal (grupo 2). Tablero en lámina galvanizado de 1,2m*0,4m, calibre 16, reflectivo tipo 1. </t>
  </si>
  <si>
    <t xml:space="preserve">Señal (grupo 5). Tablero en lámina galvanizado de 0,90m*1,13m, calibre 16, reflectivo tipo 1. </t>
  </si>
  <si>
    <t>Señal (grupo 4). Tablero en lámina galvanizado de 60cm*75cm, calibre 16, reflectivo tipo 1. (delineador de curva horizontal)</t>
  </si>
  <si>
    <t xml:space="preserve">Señal (grupo 3 ferrocarril) (SP-54). Tablero en lámina galvanizado de 2,4m*0,3m, calibre 16, reflectivo tipo 1. </t>
  </si>
  <si>
    <t>Soldadura 6013 de 1/8</t>
  </si>
  <si>
    <t>Soldadura en PVC 1/8 de galón (anclajes)</t>
  </si>
  <si>
    <t>Soldadura 7018</t>
  </si>
  <si>
    <t>Soldadura L-70</t>
  </si>
  <si>
    <t>Tablestaca en madera aserrada (0,3*0,03*3)</t>
  </si>
  <si>
    <t>Tablestaca metálica (riel de 70 lb/yarda)</t>
  </si>
  <si>
    <t>Tacha reflectiva</t>
  </si>
  <si>
    <t xml:space="preserve">Tierra abonada </t>
  </si>
  <si>
    <t>Tornillos para defensa metálica</t>
  </si>
  <si>
    <t>Tubo concreto reforzado 900mm (tipo 2)</t>
  </si>
  <si>
    <t>Tubo concreto simple 600 mm</t>
  </si>
  <si>
    <t>Tubo concreto simple 750 mm</t>
  </si>
  <si>
    <t>Tubo corrugado de acero galvanizado MP-68</t>
  </si>
  <si>
    <t>Tubo para cerramiento, calibre 16 de 2,7m (cerramientos en malla)</t>
  </si>
  <si>
    <t>Sika Top Armatec 108</t>
  </si>
  <si>
    <t>Sika Top 122</t>
  </si>
  <si>
    <t>Sika Color C</t>
  </si>
  <si>
    <t xml:space="preserve">Barredora mecánica de cepillo de 3658 mm ; 6 m3 </t>
  </si>
  <si>
    <t xml:space="preserve">Buldozer Potencia al volante de 305 HP, motor de 2100 RPM, longitud de hoja 6,39m. </t>
  </si>
  <si>
    <t xml:space="preserve">Buldozer, Potencia al volante de 140 HP, motor de 2200 RPM, longitud de hoja 4,80m. </t>
  </si>
  <si>
    <t xml:space="preserve">Buldozer, Potencia al volante de 80 HP, motor de 2400 RPM, longitud de hoja 3,99m, </t>
  </si>
  <si>
    <t>Cargador : Potencia en el volante 110 hp, Clasificación de RPM del motor 2300.</t>
  </si>
  <si>
    <t>Cargador : Potencia en el volante 125 hp, Clasificación de RPM del motor 2300.</t>
  </si>
  <si>
    <t>Carrotanque Irrigador de asfalto, 1000 GALONES DE CAPACIDAD</t>
  </si>
  <si>
    <t>Cizalla manual de 90 cm.</t>
  </si>
  <si>
    <t>Vibrocompactador, tipo benitìn, de peso 700 kg a 1.5 toneladas</t>
  </si>
  <si>
    <t>Compactador neumático de Potencia 70 HP, peso de 13 ton</t>
  </si>
  <si>
    <t>Compresor 120 HP, con martillo.</t>
  </si>
  <si>
    <t xml:space="preserve">Equipo de oxicorte, Capacidad de corte: hasta 6´´ (152mm) </t>
  </si>
  <si>
    <t>Equipo de perforación (TRACKDRILL), potencia 40 HP, 2100 golpes / minuto</t>
  </si>
  <si>
    <t>Equipo de pintura (Compresor), Presión máxima de trabajo 3300 psi.</t>
  </si>
  <si>
    <t>Equipo de Soldadura</t>
  </si>
  <si>
    <t>Esparcidor de gravilla, Ancho de esparcimiento 3100mm, Velocidad de trabajo 10—20km2/h</t>
  </si>
  <si>
    <t>Estación Total con precisión angular de 6´´. Precisión lineal 2 mm ± 2 ppm</t>
  </si>
  <si>
    <t>Fresadora de pavimento, potencia 255 HP, peso 19 Ton, PROFUNDIDAD DE CORTE 305 mm</t>
  </si>
  <si>
    <t>Fresadora y recicladora de pavimento, potencia 430 HP, peso 20 Ton</t>
  </si>
  <si>
    <t>Gato para tensionamiento, fuerza Max 200 ton, área de tensión 314 cm2.</t>
  </si>
  <si>
    <t>Grúa telescópica de 50 Ton.</t>
  </si>
  <si>
    <t>Guadañadora, Cilindraje 41.5 cm3, Longitud del mango 1450 mm, Peso 7.4 kg</t>
  </si>
  <si>
    <t>Motoniveladora  potencia 215 HP, ancho de cuchilla 4,27 m, peso 18 ton.</t>
  </si>
  <si>
    <t>Motoniveladora, potencia 140 HP, ancho de cuchilla 3,66 m, peso 11 ton.</t>
  </si>
  <si>
    <t>Motosierra, 93.6 cm3 - 7.1 HP, 45-90 cm - 7.9 kg</t>
  </si>
  <si>
    <t>Regla vibratoria, de longitud de 3 a 5 m, motor de 3600 rpm, potencia 6 HP</t>
  </si>
  <si>
    <t xml:space="preserve">Recicladora, potencia 430HP </t>
  </si>
  <si>
    <t>Terminadora de asfalto (Finisher), potencia en el volante 174 HP, R=20M3/H, velocidad de desplazamiento 114 m/min</t>
  </si>
  <si>
    <t>Terminadora de asfalto (Finisher), potencia 130 HP, peso 15 ton.</t>
  </si>
  <si>
    <t>Vibrador de concreto, Motor de 3 hp a 18.000 rpm Mangueras de 4 mt</t>
  </si>
  <si>
    <t>Vibrador de concreto (incluye operario)</t>
  </si>
  <si>
    <t>Vibrocompatador Dynapac (10 ton)</t>
  </si>
  <si>
    <t>Vibrocompatador Dynapac C15</t>
  </si>
  <si>
    <t>Adoquín color 10X20X6</t>
  </si>
  <si>
    <t>Adoquín e=8cm</t>
  </si>
  <si>
    <t>Adoquín grama 10X20X6</t>
  </si>
  <si>
    <t>Adoquín Gris E=10 Cm</t>
  </si>
  <si>
    <t>Agregado para tratamiento superficial doble (primer riego)</t>
  </si>
  <si>
    <t>Agregado para tratamiento superficial doble (segundo riego)</t>
  </si>
  <si>
    <t>Agregado tipo LA 10 (lechadas)</t>
  </si>
  <si>
    <t>Agregado tipo LA 13 (lechadas)</t>
  </si>
  <si>
    <t>Agregado tipo LA 4 (lechadas)</t>
  </si>
  <si>
    <t>Agregado tipo LA 5 (lechadas)</t>
  </si>
  <si>
    <t>Alambre de púa calibre 12 (350 m)</t>
  </si>
  <si>
    <t>Amortiguadores (Para Defensas Metálicas), Incluye Tornillos</t>
  </si>
  <si>
    <t>Árbol de 0.6 m (Protector)</t>
  </si>
  <si>
    <t>Árbol de 1.2 m (Paisajístico)</t>
  </si>
  <si>
    <t>Arena de sello (fina)</t>
  </si>
  <si>
    <t>Arena de soporte (media)</t>
  </si>
  <si>
    <t>Arena de Trituración</t>
  </si>
  <si>
    <t>Arena de trituración (sellos de arena-afalto)</t>
  </si>
  <si>
    <t>Bordillo Prefabricado En Concreto Ref.A85 Ntc-4109, 0,20 X 0,35 X 0.80 M</t>
  </si>
  <si>
    <t>Captafaro, Incluye Tornillos</t>
  </si>
  <si>
    <t>Cemento Asfaltico 40-50</t>
  </si>
  <si>
    <t>Cemento Asfaltico Modificado Con Polímeros Tipo V</t>
  </si>
  <si>
    <t>Cemento asfaltico modificado con polímeros tipo I</t>
  </si>
  <si>
    <t>Cemento asfaltico modificado con polímeros tipo II</t>
  </si>
  <si>
    <t>Cemento asfaltico modificado con polímeros tipo III</t>
  </si>
  <si>
    <t>Cemento asfaltico modificado con polímeros tipo IV</t>
  </si>
  <si>
    <t>Cicatrizante (para remoción de especies vegetales)</t>
  </si>
  <si>
    <t>Cintilla De Poliuretano (Sikarod) (Pavimentos De Concreto Hidráulico)</t>
  </si>
  <si>
    <t>Cinta Sika PVC 0,22</t>
  </si>
  <si>
    <t>Concreto hidráulico para pavimento MR-20</t>
  </si>
  <si>
    <t>Concreto hidráulico para pavimento MR-36</t>
  </si>
  <si>
    <t>Concreto hidráulico para pavimento MR-43 (FastracK)(acelerado a 24 horas)</t>
  </si>
  <si>
    <t>Concreto hidráulico para pavimento MR-43</t>
  </si>
  <si>
    <t>Concreto hidráulico para pavimento MR-45</t>
  </si>
  <si>
    <t>Concreto Resistencia  14 (Mpa)</t>
  </si>
  <si>
    <t>Concreto Resistencia  21 (Mpa)</t>
  </si>
  <si>
    <t>Concreto Resistencia  28 (Mpa)</t>
  </si>
  <si>
    <t>Concreto Resistencia  32 (Mpa)</t>
  </si>
  <si>
    <t>Concreto Resistencia  35 (Mpa)</t>
  </si>
  <si>
    <t xml:space="preserve">Concreto resistencia 14 (MPA) (Ciclopeo) </t>
  </si>
  <si>
    <t>Disolvente para pintura Trafico (acrílico)</t>
  </si>
  <si>
    <t>Disolvente para pintura (TINNER)</t>
  </si>
  <si>
    <t>Ductos para tensionimiento</t>
  </si>
  <si>
    <t xml:space="preserve">Vibrocompatador, potencia 153 HP, peso 10 Ton. </t>
  </si>
  <si>
    <t>Armador</t>
  </si>
  <si>
    <t>Ayudante</t>
  </si>
  <si>
    <t>Cadenero</t>
  </si>
  <si>
    <t>Calculista</t>
  </si>
  <si>
    <t>Cortador</t>
  </si>
  <si>
    <t>Cuadrilla de desmontaje (10 personas)</t>
  </si>
  <si>
    <t>Cuadrilla de fabricación</t>
  </si>
  <si>
    <t>Cuadrilla de Un Oficial y (2) Obreros.</t>
  </si>
  <si>
    <t>Cuadrilla de un oficial y (4) Obreros.</t>
  </si>
  <si>
    <t>Dibujante</t>
  </si>
  <si>
    <t>Dibujante 2</t>
  </si>
  <si>
    <t>Estudios, análisis e informes</t>
  </si>
  <si>
    <t>Ingeniero de montaje y prueba</t>
  </si>
  <si>
    <t>Ingeniero de Montaje y Prueba Pilote (1)</t>
  </si>
  <si>
    <t>Ingeniero Especialista prueba de  integridad</t>
  </si>
  <si>
    <t xml:space="preserve">Ingeniero Geotecnista </t>
  </si>
  <si>
    <t>Ingeniero supervisor</t>
  </si>
  <si>
    <t>Ingeniero supervisor y director de prueba</t>
  </si>
  <si>
    <t>Ingeniero Supervisor y Director de Prueba Pilote</t>
  </si>
  <si>
    <t>Inspector</t>
  </si>
  <si>
    <t>Inspector de fabricación y montaje</t>
  </si>
  <si>
    <t>1 Oficial y 1 Obrero.</t>
  </si>
  <si>
    <t>Maestro</t>
  </si>
  <si>
    <t>Obrero (10)</t>
  </si>
  <si>
    <t>Obrero (3)</t>
  </si>
  <si>
    <t>Obrero (4)</t>
  </si>
  <si>
    <t>Obrero (5)</t>
  </si>
  <si>
    <t>Obrero (7)</t>
  </si>
  <si>
    <t>Obrero (9)</t>
  </si>
  <si>
    <t>Obrero (prueba de carga)</t>
  </si>
  <si>
    <t>Obreros de incado (2)</t>
  </si>
  <si>
    <t>Obreros de izado (2)</t>
  </si>
  <si>
    <t xml:space="preserve">Oficial  Obrero (3) Cuadrilla de un oficial y 3 Obreros. </t>
  </si>
  <si>
    <t>Oficial (2)</t>
  </si>
  <si>
    <t>Oficial (3)</t>
  </si>
  <si>
    <t>Oficial + 3 Ayudantes (armado e inyección de anclajes)</t>
  </si>
  <si>
    <t>Oficial experto en desmontaje</t>
  </si>
  <si>
    <t>Oficial experto en explosivos</t>
  </si>
  <si>
    <t>Operador prueba de integridad</t>
  </si>
  <si>
    <t>Paletero</t>
  </si>
  <si>
    <t>Paletero (2)</t>
  </si>
  <si>
    <t>Perforador</t>
  </si>
  <si>
    <t>Perforador + Ayudante1 + Ayudante2</t>
  </si>
  <si>
    <t>Personal requerido para el diseño y fabricación de estructura metálica. (incluye un calista, un dibujante y la cuadrilla de Fabricación) De esta ultima no hay detalle de que personal la compone.</t>
  </si>
  <si>
    <t>Rastrillero</t>
  </si>
  <si>
    <t>Rastrilleros (2)</t>
  </si>
  <si>
    <t>Soldador</t>
  </si>
  <si>
    <t>Soldador (2)</t>
  </si>
  <si>
    <t>Soldador 1A</t>
  </si>
  <si>
    <t>Soldador experto en montaje y pruebas</t>
  </si>
  <si>
    <t>Topógrafo</t>
  </si>
  <si>
    <t xml:space="preserve">Obrero </t>
  </si>
  <si>
    <t>Viáticos ingeniero y director</t>
  </si>
  <si>
    <t>Viáticos soldadores</t>
  </si>
  <si>
    <t>Celador</t>
  </si>
  <si>
    <t>día</t>
  </si>
  <si>
    <t>Acero A-36 para estructura metálica</t>
  </si>
  <si>
    <t>Acero suministrado y figurado PDR 60</t>
  </si>
  <si>
    <t>Aditivo Acelerante de Fraguado</t>
  </si>
  <si>
    <t>Aditivo curador</t>
  </si>
  <si>
    <t>Aglomerante Estabilizador</t>
  </si>
  <si>
    <t>Agregado para concreto hidráulico</t>
  </si>
  <si>
    <t>Agregado Petreo para Triturar (Crudo)</t>
  </si>
  <si>
    <t>Agregado Petreo para TSS</t>
  </si>
  <si>
    <t>Agregados seleccionados (tamaño máximo 1´´) (bandas sonoras reduce velocidad)</t>
  </si>
  <si>
    <t>Alambre Galvanizado Aleación Zn-5A1-Mm</t>
  </si>
  <si>
    <t>Alambre Galvanizado Aleación Zn-5A1-Mm Y Pvc</t>
  </si>
  <si>
    <t>Alambre Galvanizado Zinc Y Pvc</t>
  </si>
  <si>
    <t>Alambre Negro Para Amarre</t>
  </si>
  <si>
    <t>Alambre negro para amarre calibre 18</t>
  </si>
  <si>
    <t>Almohadillas de neopreno dureza 60 (35cm*45cm*5cm con 2 laminas de 3mm)</t>
  </si>
  <si>
    <t>Anclaje para fijación del manto</t>
  </si>
  <si>
    <t>Anclajes o Cuñas para el tensionamiento</t>
  </si>
  <si>
    <t>Angulo de 1-1/2´´ x 1/4´´ (cerramiento en malla)</t>
  </si>
  <si>
    <t>Antisol blanco (presentación 20 kg)</t>
  </si>
  <si>
    <t>Armadura de Acero</t>
  </si>
  <si>
    <t>Asfalto liquido</t>
  </si>
  <si>
    <t>Barras de unión de 1/2´´</t>
  </si>
  <si>
    <t>Base Granular reciclada en obra</t>
  </si>
  <si>
    <t>Biomanto Temporal  300 Gr/M2</t>
  </si>
  <si>
    <t>Botella de gas propano (40 lb) (5% de oxígeno)</t>
  </si>
  <si>
    <t>Botella de oxígeno (1800 lb)</t>
  </si>
  <si>
    <t>Cable de 1/2´´ (para anclajes)</t>
  </si>
  <si>
    <t>Camisa metálica en acero A-37</t>
  </si>
  <si>
    <t>Camisas y Formaleta en Concreto</t>
  </si>
  <si>
    <t>Celda especial de carga</t>
  </si>
  <si>
    <t>Cemento Asfaltico con grano de Caucho Reciclado</t>
  </si>
  <si>
    <t xml:space="preserve">Cemento Asfáltico </t>
  </si>
  <si>
    <t>Cemento Asfáltico Modificado Con Grano De Caucho Reciclado Tipo I</t>
  </si>
  <si>
    <t>Cemento Asfáltico Modificado Con Grano De Caucho Reciclado Tipo Il</t>
  </si>
  <si>
    <t>Cemento Asfáltico Modificado Con Grano De Caucho Reciclado Tipo lll</t>
  </si>
  <si>
    <t>Cemento asfaltico modificado con polímeros tipo V</t>
  </si>
  <si>
    <t>Cemento Hidráulico adicionado, Norma ASTM C595 Tipo _______</t>
  </si>
  <si>
    <t>Cemento Porthland Norma ASTM C150 Tipo _______</t>
  </si>
  <si>
    <t>Cintilla de poliuretano (sikarod)</t>
  </si>
  <si>
    <t>Cloruro de calcio</t>
  </si>
  <si>
    <t>Cloruro De Calcio En Esferas (Pellets)</t>
  </si>
  <si>
    <t>Cloruro De Calcio En Hojuelas (Flakes)</t>
  </si>
  <si>
    <t>Cloruro De Calcio Liquido</t>
  </si>
  <si>
    <t>Cuneta prefabricada de concreto tipo V de (0,8*0,3*0,22)</t>
  </si>
  <si>
    <t>Cuneta Prefabricada En Concreto Perfil U O V Ref.Cu004 Ntc-4109, 0,20 X 0,30 X 1.0 M</t>
  </si>
  <si>
    <t>Defensa Metálica De 4,13 M Galvanizada</t>
  </si>
  <si>
    <t>Delineador De Corona</t>
  </si>
  <si>
    <t>Delineador de corona en forma de A de lámina galvanizada calibre 16 de (1.55*25) cm</t>
  </si>
  <si>
    <t>Derechos de explotación de material pétreo</t>
  </si>
  <si>
    <t>Derechos de explotación y/o disposición de materiales</t>
  </si>
  <si>
    <t>Disposición de material de derrumbe</t>
  </si>
  <si>
    <t>Emulsión Asfáltica de Rotura Lenta CRL</t>
  </si>
  <si>
    <t>Emulsión Asfáltica de Rotura Media Modificada Con Polímeros CRM-m</t>
  </si>
  <si>
    <t>Emulsión asfáltica de rotura media modificada con polímeros CRMm</t>
  </si>
  <si>
    <t>Escolta y trasporte (Tarifa Porcentual de 40 %) por cada Metro Cubico exportado y trasportado</t>
  </si>
  <si>
    <t xml:space="preserve">Estacas, Pintura, Tachuelas, Hilo (localización de estructuras y carreteras)
</t>
  </si>
  <si>
    <t>Fertilizante Orgánico Mineral</t>
  </si>
  <si>
    <t>FORMALETA (Depende para que sea el Concreto)</t>
  </si>
  <si>
    <t>Formaleta para muros</t>
  </si>
  <si>
    <t>Geomalla Biaxial Para Refuerzo Pbx-11</t>
  </si>
  <si>
    <t>Geomalla Biaxial Para Refuerzo Pbx-12</t>
  </si>
  <si>
    <t>Geomalla en fibra de vidrio GLASGRID 8511</t>
  </si>
  <si>
    <t>Geomalla Forgrid UX100</t>
  </si>
  <si>
    <t>Geomalla Fort Gird UX-50</t>
  </si>
  <si>
    <t>Geomalla Tipo Asphalt</t>
  </si>
  <si>
    <t>Geomalla Uniaxial Pbx-11</t>
  </si>
  <si>
    <t xml:space="preserve">Geoterxtil T-4000 o similar </t>
  </si>
  <si>
    <t>Geotextil Forte Grid UX-165</t>
  </si>
  <si>
    <t>Geotextil Fortex BX-40</t>
  </si>
  <si>
    <t>Geotextil No Tejido</t>
  </si>
  <si>
    <t>Geotextil No Tejido para reparación</t>
  </si>
  <si>
    <t>Geotextil Nt Repav 450 O Similar (Proveedores Pavco, Lafayet, Geomatrix, Tensar, Omnes U Otros)</t>
  </si>
  <si>
    <t>Geotextil Nt-2500 O Similar (Proveedores, Pavco, Geomatrix, Tensar, Omnes U Otros)</t>
  </si>
  <si>
    <t>Geotextil T-2100 O Similar (Proveedores Pavco, Lafayet, Geomatrix, Tensar, Omnes U Otros)</t>
  </si>
  <si>
    <t>Geotextil T-2400 O Similar (Proveedores Lafayet, Pavco, Geomatrix, Tensar, Omnes U Otros)</t>
  </si>
  <si>
    <t>Geotextil Tejido</t>
  </si>
  <si>
    <t>Grata de limpieza</t>
  </si>
  <si>
    <t>Gravilla</t>
  </si>
  <si>
    <t>Guadua</t>
  </si>
  <si>
    <t>Impermeabilizante para Concreto</t>
  </si>
  <si>
    <t>Impermeabilizante para concreto</t>
  </si>
  <si>
    <t>Imprimante y puente de adherencia</t>
  </si>
  <si>
    <t>Junta elastomérica Jeene (J 8097VV)</t>
  </si>
  <si>
    <t>Lamina 1,22 X 2,44 X 1/2´´</t>
  </si>
  <si>
    <t>Lamina 1,22 X 2,44 X 1/4´´</t>
  </si>
  <si>
    <t>Láminas impermeabilizantes</t>
  </si>
  <si>
    <t>Lechada Para Ductos (Acero De Preesfuerzo)</t>
  </si>
  <si>
    <t>Lubricante Pvc X 500 G</t>
  </si>
  <si>
    <t>Malla Ciclónica Para Gaviones Galvanizada Aleación Zn-5A1-Mm Cal 12 (2M3)</t>
  </si>
  <si>
    <t>Malla Ciclónica Para Gaviones Galvanizada Aleación Zn-5A1-Mm Y Plastificada Pvc Cal 12 (2M3)</t>
  </si>
  <si>
    <t>Malla Ciclónica Para Gaviones Galvanizada Y Plastificada Con Pvc Cal 12 (2M3)</t>
  </si>
  <si>
    <t>Malla Electrosoldada de 5/16</t>
  </si>
  <si>
    <t>Malla Para Colchagaviones Espesor 0,30 M</t>
  </si>
  <si>
    <t>Manguera De Alta Presión</t>
  </si>
  <si>
    <t>Manguera de alta presión</t>
  </si>
  <si>
    <t>Manguera de polietileno de 3´´</t>
  </si>
  <si>
    <t>Manto de refuerzo de vegetación tipo 5A</t>
  </si>
  <si>
    <t>Manto Permanente (Protección de Taludes)</t>
  </si>
  <si>
    <t>Manto Temporal (Protección de Taludes)</t>
  </si>
  <si>
    <t xml:space="preserve">Material  de afirmado de la Zona </t>
  </si>
  <si>
    <t>Material  Granular Tipo SBG</t>
  </si>
  <si>
    <t xml:space="preserve">Material de Base </t>
  </si>
  <si>
    <t>Material de base procesado en planta (gradación 1, 2)</t>
  </si>
  <si>
    <t>Material de base reciclada (manejo)</t>
  </si>
  <si>
    <t>Material de Recebo Para Relleno</t>
  </si>
  <si>
    <t>Material de Remoción</t>
  </si>
  <si>
    <t>Material drenante (3´´)</t>
  </si>
  <si>
    <t>Material filtrante (6´´)</t>
  </si>
  <si>
    <t>Material Granular Tipo  BG</t>
  </si>
  <si>
    <t>Material para solado y atraque</t>
  </si>
  <si>
    <t>Mezcla Abierta en Frio  MAF-25</t>
  </si>
  <si>
    <t>Mezcla Abierta en Frío MAF-19</t>
  </si>
  <si>
    <t xml:space="preserve">Mezcla Abierta en Frio MAF-38 </t>
  </si>
  <si>
    <t>Mezcla Densa en caliente MDC-0</t>
  </si>
  <si>
    <t>Mezcla Densa en caliente MDC-10</t>
  </si>
  <si>
    <t>Mezcla densa en Caliente MDC-19</t>
  </si>
  <si>
    <t>Mezcla densa en Caliente MDC-25</t>
  </si>
  <si>
    <t>Mezcla Densa en Frio MDF-19</t>
  </si>
  <si>
    <t>Mezcla Densa en Frio MDF-25</t>
  </si>
  <si>
    <t>Mezcla Densa en Frio MDF-38</t>
  </si>
  <si>
    <t>Mezcla Densa en Frio para Bacheo</t>
  </si>
  <si>
    <t>Mezcla Fértil</t>
  </si>
  <si>
    <t>Mezcla Semidensa en Caliente MSC-19</t>
  </si>
  <si>
    <t>Mortero 1:3</t>
  </si>
  <si>
    <t>Mortero 1:3 De recubrimiento</t>
  </si>
  <si>
    <t>Mortero 1:3 Para Anillos</t>
  </si>
  <si>
    <t>Mortero alta resistencia (Eucocrete)</t>
  </si>
  <si>
    <t>Mulch Orgánico</t>
  </si>
  <si>
    <t>Perfil Hea 200</t>
  </si>
  <si>
    <t xml:space="preserve">Piedra para Concreto Ciclópeo (Rajón o Canto Rodado) </t>
  </si>
  <si>
    <t xml:space="preserve">Pintura acrílica, esmalte o similar </t>
  </si>
  <si>
    <t xml:space="preserve">Pintura Impermeabilizante </t>
  </si>
  <si>
    <t>Pintura Imprimante</t>
  </si>
  <si>
    <t xml:space="preserve">Poste de madera para cercas </t>
  </si>
  <si>
    <t>Postes De Concreto Para Cercas 2,00 Mts</t>
  </si>
  <si>
    <t>Puntilla</t>
  </si>
  <si>
    <t>Químico estabilizante (PROBASE)</t>
  </si>
  <si>
    <t xml:space="preserve">Resina termoplástica </t>
  </si>
  <si>
    <t>Salida en PVC D=2´´</t>
  </si>
  <si>
    <t xml:space="preserve">Sección De Tope Defensa Metálica </t>
  </si>
  <si>
    <t>Sección tope</t>
  </si>
  <si>
    <t>Semilla Para Empradizar Tipo Braquiaria</t>
  </si>
  <si>
    <t>Señal temporal preventiva</t>
  </si>
  <si>
    <t>Sikadur 32 Primer</t>
  </si>
  <si>
    <t>Sikaset L - Acelerante</t>
  </si>
  <si>
    <t>Tablestaca de madera aserrada (0.25x0.03x3)</t>
  </si>
  <si>
    <t>Tornillos de Unión de D= 12 mm</t>
  </si>
  <si>
    <t>Torón de tensionmiento 1/2´´ o 5/8´´</t>
  </si>
  <si>
    <t>Tramo Curvo De 4,13 M Galvanizado</t>
  </si>
  <si>
    <t>Tramo Final O Terminal 2,5 Mm, De 71 Cm Galvanizado</t>
  </si>
  <si>
    <t>Transductores Electrónicos (Incluye Cables, Protección Contra El Concreto Y Panel De Lectura)</t>
  </si>
  <si>
    <t>Transductores electrónicos (incluye cables, protección contra el concreto y panel de lectura)</t>
  </si>
  <si>
    <t>Transductores Mecánicos (Incluye Cables, Protección Contra El Concreto Y Panel De Lectura)</t>
  </si>
  <si>
    <t>Transductores mecánicos (incluye cables, protección contra el concreto y panel de lectura)</t>
  </si>
  <si>
    <t>Tubería de Plástico</t>
  </si>
  <si>
    <t>Tubería Petrolera 7´´</t>
  </si>
  <si>
    <t xml:space="preserve">Tubería Pvc Alcantarillado D= 24´´ </t>
  </si>
  <si>
    <t xml:space="preserve">Tubería Pvc Alcantarillado D= 36´´ </t>
  </si>
  <si>
    <t>Tubería PVC RD21 de 1´´ (para anclajes)</t>
  </si>
  <si>
    <t>Tubo concreto clase C, D=0,25 m</t>
  </si>
  <si>
    <t>Tubo concreto simple 450 mm</t>
  </si>
  <si>
    <t>Tubo concreto simple 500 mm</t>
  </si>
  <si>
    <t>Tubo metálico de alta resistencia</t>
  </si>
  <si>
    <t>Tubo Metálico De Alta Resistencia</t>
  </si>
  <si>
    <t>Unión en PVC D=2´´</t>
  </si>
  <si>
    <t>Uniones especiales de alta resistencia para tubería</t>
  </si>
  <si>
    <t>Uniones Especiales De Alta Resistencia Para Tubería</t>
  </si>
  <si>
    <t>Varilla 5/8</t>
  </si>
  <si>
    <t>m2</t>
  </si>
  <si>
    <t>lt</t>
  </si>
  <si>
    <t>m</t>
  </si>
  <si>
    <t>gal</t>
  </si>
  <si>
    <t>%</t>
  </si>
  <si>
    <t>glo</t>
  </si>
  <si>
    <t>lb</t>
  </si>
  <si>
    <t>M2</t>
  </si>
  <si>
    <t>g</t>
  </si>
  <si>
    <t>Escolta y transporte (una tarifa por cada m3 escoltado y transportado)</t>
  </si>
  <si>
    <t xml:space="preserve">Estacón en madera viva diámetro mayor a 10 cm, L=2 m </t>
  </si>
  <si>
    <t>Estoperol en resina de 11X3 cm</t>
  </si>
  <si>
    <t>Formaleta (gaviones, juntas de bordillos, juntas de cunetas, muros, concretos clase D,E, F y G)</t>
  </si>
  <si>
    <t>Geodren circular diámetro 100 mm y altura 2.00 M</t>
  </si>
  <si>
    <t>Geodren planar Diamet 100 mm y h=0.50</t>
  </si>
  <si>
    <t>Geodren planar Diamet 100 mm y h=1.00</t>
  </si>
  <si>
    <t>Geodren planar Diamet 100 mm y h=2.00</t>
  </si>
  <si>
    <t>Geotextil NT-3000 o similar (proveedores, Tensar, Omnes u otros)</t>
  </si>
  <si>
    <t>Lechada para ductos (tensionamiento)</t>
  </si>
  <si>
    <t>Material de Sub- Base para bacheo</t>
  </si>
  <si>
    <t>Material de Sub- Base procesado en planta (tipo 1 o tipo 2)</t>
  </si>
  <si>
    <t>Material seleccionado para Relleno</t>
  </si>
  <si>
    <t>Mezcla gruesa en caliente tipo MGC-1</t>
  </si>
  <si>
    <t>Nutrientes (para remoción de especies vegetales) (dap, triple 15 o similar) (ítem 201.9)</t>
  </si>
  <si>
    <t>Paral en madera rolliza de 3´´ (tablestacados)</t>
  </si>
  <si>
    <t>Paral en madera rolliza de 5´´ y 4,5m de longitud (tablestacados)</t>
  </si>
  <si>
    <t>Paral en madera rolliza de 6´´ y 5m de longitud (tablestacados)</t>
  </si>
  <si>
    <t>Paral en madera rolliza de 6´´ y 8m de longitud (tablestacados)</t>
  </si>
  <si>
    <t>Pilote de madera diam mayor a 18 cm.</t>
  </si>
  <si>
    <t>Pintura acrílica pura para tráfico</t>
  </si>
  <si>
    <t>Piscina de decantación de (3*3*1)</t>
  </si>
  <si>
    <t>Plastificante (Sikament)</t>
  </si>
  <si>
    <t>Platina de 1´´ x 1/4´´ (cerramiento en malla)</t>
  </si>
  <si>
    <t>Refuerzo de 3/8'' 60000 psi</t>
  </si>
  <si>
    <t>Señal (grupo 1) tablero en lamina galvanizada de 90*90 cm, calibre 16 reflectivo tipo 1./ incluye poste)</t>
  </si>
  <si>
    <t>Señal (grupo 1). Tablero en lámina galvanizada de 75cm*75cm, calibre 16, reflectivo tipo 1/ incluye poste )</t>
  </si>
  <si>
    <t>Soldadura E70XX o en arco sumergido</t>
  </si>
  <si>
    <t>Superplastificante Sikament</t>
  </si>
  <si>
    <t xml:space="preserve">Tabla burda en madera aserrada (0,30*0,03*3,00) </t>
  </si>
  <si>
    <t>Tablero en lámina galvanizada de 1,2 cm*0,4 cm, calibre 16, reflectivo tipo 1.</t>
  </si>
  <si>
    <t>Tablero en lámina galvanizada de 2,4 m*30 cm, calibre 16, reflectivo tipo 1.</t>
  </si>
  <si>
    <t>Tablero en lámina galvanizada de 60 cm*75cm, calibre 16, reflectivo tipo 1</t>
  </si>
  <si>
    <t xml:space="preserve">Tablero en lámina galvanizada de 75cm*75cm, calibre 16, reflectivo tipo 1. Incluye poste de 2*2*1/4´´ </t>
  </si>
  <si>
    <t>Tablero en lámina galvanizado de 0,90m*1,13m, calibre 16, reflectivo tipo 1.</t>
  </si>
  <si>
    <t>Tablestaca en madera aserrada (0,25*0,05*3)</t>
  </si>
  <si>
    <t>Tachón en resina de (50*15*8) cm</t>
  </si>
  <si>
    <t>Tapón en PVC RD21 de 1´´ (para anclaje)</t>
  </si>
  <si>
    <t>Tierra común</t>
  </si>
  <si>
    <t>Tramo recto para defensas metálicas (4,13m)</t>
  </si>
  <si>
    <t>Triturado tamaño 1/2''</t>
  </si>
  <si>
    <t>Trompetas de 12 torones (tensionamiento)</t>
  </si>
  <si>
    <t>Tubería D=4´´ tipo pesado, E=2mm (baranda metálica)</t>
  </si>
  <si>
    <t>Tubería de 10´´ PAA vaciado tremi de 4 mts</t>
  </si>
  <si>
    <t>Tubería en H de D=1/4´´, H=1.40m, A=0.20m (baranda metálica)</t>
  </si>
  <si>
    <t>Tubería Perforada en PVC de 2´´</t>
  </si>
  <si>
    <t>Tubería PVC de 1´´ (para escamas en concreto)</t>
  </si>
  <si>
    <t>Tubo concreto reforzado 900mm (tipo 1)</t>
  </si>
  <si>
    <t>Tubo metálico con recubrimiento bituminoso de lámina calibre 12 y diámetro de 60''</t>
  </si>
  <si>
    <t>Unión en PVC RD21 de 1´´ (para anclajes)</t>
  </si>
  <si>
    <t>und</t>
  </si>
  <si>
    <t>Andamiaje para Aplicar la Carga (Equipos Sustituto de la Tara)</t>
  </si>
  <si>
    <t>Bomba eléctrica para accionar la celda</t>
  </si>
  <si>
    <t>Caldera para pintura termoplástica</t>
  </si>
  <si>
    <t>Camabaja</t>
  </si>
  <si>
    <t>Camión 350</t>
  </si>
  <si>
    <t>Camisa</t>
  </si>
  <si>
    <t>Camisa para Pilote D=1.20m</t>
  </si>
  <si>
    <t>Compactador de Rodillo POTENCIA: 99HP, PESO: 8 ton</t>
  </si>
  <si>
    <t>Compactador manual (SALTARIN) Peso de operación (Kg.) 52, Fuerza de impacto por golpe (KN) 12.</t>
  </si>
  <si>
    <t>Compactador neumático peso 3,5 ton</t>
  </si>
  <si>
    <t>Compactador tipo  POTENCIA: 105 HP, PESO: 6 ton</t>
  </si>
  <si>
    <t>Cortadora de pavimento, Máxima profundidad de corte: 160 mm. Capacidad de disco: desde 12´´ hasta 18´´ de diámetro. Peso operacional: 135 kg, 13.5 hp de potencia</t>
  </si>
  <si>
    <t>Derretidora de asfalto (crafco o similar)</t>
  </si>
  <si>
    <t>Diferencial</t>
  </si>
  <si>
    <t>Equipo autopropulsado para pintura termoplástica</t>
  </si>
  <si>
    <t>Equipo de acarreo interno</t>
  </si>
  <si>
    <t>Equipo de Medición (Deformimetros Eléctricos, Mecánicos, Celdas de Carga,  Etc.)</t>
  </si>
  <si>
    <t>Equipo de oxigeno y soldadura</t>
  </si>
  <si>
    <t>Equipo de Sand Blastin y Pintura COMPRESOR 250cfm a 100 psi. PULMON de 70 gal (250 lt.) para 160 psi</t>
  </si>
  <si>
    <t>Equipo de soldadura y de acetileno (incluye soldadura)</t>
  </si>
  <si>
    <t xml:space="preserve">Equipo de topografía Teodolito electrónico con abertura de anteojo de 42 mm. Aumento del anteojo: 30x.Distancia mínima de enfoque: 1.0 m. Precisión: 5´´. Compensador con rango de trabajo ±3´. </t>
  </si>
  <si>
    <t>Equipo de transporte (Camiones, Grúas, Volquetas, etc.)</t>
  </si>
  <si>
    <t xml:space="preserve">Formaleta Metálica </t>
  </si>
  <si>
    <t>Grúa (capacidad 15 ton)</t>
  </si>
  <si>
    <t>Grúa (Transporte en Obra)</t>
  </si>
  <si>
    <t>Grúa 10 ton</t>
  </si>
  <si>
    <t>Grúa con barreno o máquina piloteadora</t>
  </si>
  <si>
    <t>Grúa con torre</t>
  </si>
  <si>
    <t>Grúa Con Torre (2)</t>
  </si>
  <si>
    <t>Grúa con torre capacidad 1 ton en la punta.</t>
  </si>
  <si>
    <t>Manómetro cable de acero para bajar la celda</t>
  </si>
  <si>
    <t>Máquina hidrosembradora</t>
  </si>
  <si>
    <t>Mezcladora de concreto 1 bulto</t>
  </si>
  <si>
    <t>Motosoldador, 300 amperios</t>
  </si>
  <si>
    <t>Piloteadora potencia 250KW, RPM 1800, fuerza elevadora 200KN</t>
  </si>
  <si>
    <t>Puente grúa</t>
  </si>
  <si>
    <t xml:space="preserve">Retrocargador CAT 510 </t>
  </si>
  <si>
    <t>Retrocargador, pala de 1,1 m3 de capacidad, profundidad de excavación de 4.400 mm y una altura de 5.680 mm</t>
  </si>
  <si>
    <t>Retroexcavadora 428 doble trasmisión</t>
  </si>
  <si>
    <t>Retroexcavadora sobre llantas, motor 62HP, Profundidad de excavación de 5.41 metros.</t>
  </si>
  <si>
    <t>Retroexcavadora sobre oruga, potencia 138 HP, balde de 1,5 m3.</t>
  </si>
  <si>
    <t>Retroexcavadora Tipo E-200 o  Equivalente</t>
  </si>
  <si>
    <t>Retroexcavadora, Potencia en el Volante 78 HP 2200 RPM</t>
  </si>
  <si>
    <t xml:space="preserve">Ruteadora </t>
  </si>
  <si>
    <t>Sensor de Impacto para prueba de integridad tipo</t>
  </si>
  <si>
    <t>Taladro de 1/2´´, pulidora, lijadora y circular para corte extremo superior</t>
  </si>
  <si>
    <t>Taladro industrial</t>
  </si>
  <si>
    <t>Tara (Recebo, Agua, Etc.)</t>
  </si>
  <si>
    <t>Tarifa de transporte (agregados pétreos)</t>
  </si>
  <si>
    <t xml:space="preserve">Tarifa de transporte de concreto hidráulico en mixer </t>
  </si>
  <si>
    <t>Tarifa de Transporte de Postes</t>
  </si>
  <si>
    <t>Tarifa de transporte para agregados de mezclas asfálticas</t>
  </si>
  <si>
    <t>Tarifa de Trasporte de especies vegetales</t>
  </si>
  <si>
    <t>Vehículo delineador</t>
  </si>
  <si>
    <t>Vehículo delineador R=1500 M/H</t>
  </si>
  <si>
    <t>Aspersor manual</t>
  </si>
  <si>
    <t>Compresor 80 HP, con martillo.</t>
  </si>
  <si>
    <t>Compresor para penetrar roca</t>
  </si>
  <si>
    <t>Equipo de control (bandas sonoras reduce velocidad) (Termohigometros, Termómetros, Galgas, etc.)</t>
  </si>
  <si>
    <t>Equipo de rayos X y/o ultrasonido</t>
  </si>
  <si>
    <t>Formaleta metálica (concreto hidráulico)</t>
  </si>
  <si>
    <t>Formaleta metálica (tubería de concreto reforzado)</t>
  </si>
  <si>
    <t>Formaleta metálica para tubo de 900</t>
  </si>
  <si>
    <t>Motobomba 3 PULGADAS (incluye operario)</t>
  </si>
  <si>
    <t>Motobomba 4 pulgadas</t>
  </si>
  <si>
    <t>Motobomba 6´´ diámetro de bombeo de 2 m3/seg</t>
  </si>
  <si>
    <t>Pala grúa con martillos</t>
  </si>
  <si>
    <t>Retroexcavadora E-200 con martillo neumático</t>
  </si>
  <si>
    <t>Retroexcavadora E-200 sobre orugas trabajo en rio</t>
  </si>
  <si>
    <t>Retroexcavadora E-200 sobre orugas</t>
  </si>
  <si>
    <t xml:space="preserve">Retroexcavadora sobre llantas </t>
  </si>
  <si>
    <t>Taco metálico o puntal (escamas en concreto)</t>
  </si>
  <si>
    <t>Taladro de 1/2´´, pulidora, lijadora y circular</t>
  </si>
  <si>
    <t>Tarifa de transporte de estructuras metálicas en obra</t>
  </si>
  <si>
    <t xml:space="preserve">Tarifa de transporte de mezclas para bacheo </t>
  </si>
  <si>
    <t>Tarifa de transporte de mezclas</t>
  </si>
  <si>
    <t>hora</t>
  </si>
  <si>
    <t>kg/km</t>
  </si>
  <si>
    <t>Bomba de concreto, Producción: 30 m3/h, POTENCIA: 67 HP, MAX PRESION DE CONCRETO: 1150 PSI</t>
  </si>
  <si>
    <t>DISTANCIA</t>
  </si>
  <si>
    <t>km</t>
  </si>
  <si>
    <t>Transporte de Material de Remoción</t>
  </si>
  <si>
    <t xml:space="preserve">Transporte de Mezcla Abierta en Frio MAF-38 </t>
  </si>
  <si>
    <t>Transporte de Mezcla densa en Caliente MDC-25</t>
  </si>
  <si>
    <t>Transporte de agregado</t>
  </si>
  <si>
    <t>Transporte de agregado pétreo</t>
  </si>
  <si>
    <t>Transporte de agregado tipo LA-1</t>
  </si>
  <si>
    <t>Transporte de agregado tipo LA-2</t>
  </si>
  <si>
    <t>Transporte de agregado tipo LA-3</t>
  </si>
  <si>
    <t>Transporte de agregado tipo LA-4</t>
  </si>
  <si>
    <t>Transporte de agregados pétreos</t>
  </si>
  <si>
    <t>Transporte de Arena</t>
  </si>
  <si>
    <t>Transporte de arena</t>
  </si>
  <si>
    <t>Transporte de arena lavada</t>
  </si>
  <si>
    <t>Transporte de base</t>
  </si>
  <si>
    <t>Transporte de Cemento Asfaltico Modificado Con Polímeros (Todos Los Tipos)</t>
  </si>
  <si>
    <t>Transporte de concreto</t>
  </si>
  <si>
    <t xml:space="preserve">Transporte de Concreto </t>
  </si>
  <si>
    <t>Transporte de material crudo</t>
  </si>
  <si>
    <t>Transporte de Material Crudo de Rio</t>
  </si>
  <si>
    <t>Transporte de material de afirmado</t>
  </si>
  <si>
    <t xml:space="preserve">Transporte de Material de Afirmado de la Zona </t>
  </si>
  <si>
    <t>Transporte de material de base</t>
  </si>
  <si>
    <t>Transporte de Material de Base</t>
  </si>
  <si>
    <t>Transporte de material de cobertura</t>
  </si>
  <si>
    <t>Transporte de material de demolición</t>
  </si>
  <si>
    <t>Transporte de material de excavación</t>
  </si>
  <si>
    <t>Transporte de material de remoción</t>
  </si>
  <si>
    <t>Transporte de Material de Solado y Atraque Tubería de Concreto Reforzado</t>
  </si>
  <si>
    <t>Transporte de material de soldado y atraque</t>
  </si>
  <si>
    <t xml:space="preserve">Transporte de material de Sub Base CBR=40% </t>
  </si>
  <si>
    <t>Transporte de material de subbase</t>
  </si>
  <si>
    <t>Transporte de material desmontado</t>
  </si>
  <si>
    <t>Transporte de Material Drenante</t>
  </si>
  <si>
    <t>Transporte de material filtrante</t>
  </si>
  <si>
    <t>Transporte de material fresado</t>
  </si>
  <si>
    <t>Transporte de material granular</t>
  </si>
  <si>
    <t>Transporte de material removido</t>
  </si>
  <si>
    <t>Transporte de material seleccionado para relleno</t>
  </si>
  <si>
    <t>Transporte de material trasladado</t>
  </si>
  <si>
    <t>Transporte de material triturado</t>
  </si>
  <si>
    <t>Transporte de material triturado para filtros</t>
  </si>
  <si>
    <t>Transporte de materiales</t>
  </si>
  <si>
    <t>Transporte de materiales seleccionados</t>
  </si>
  <si>
    <t>Transporte de mezcla</t>
  </si>
  <si>
    <t>Transporte de mezcla abierta en caliente MAC-75</t>
  </si>
  <si>
    <t>Transporte de mezcla abierta en caliente MAC-63</t>
  </si>
  <si>
    <t>Transporte de mezcla abierta en caliente MAC-50</t>
  </si>
  <si>
    <t>Transporte de Mezcla Abierta en Frio MAF-25</t>
  </si>
  <si>
    <t>Transporte de mezcla de concreto</t>
  </si>
  <si>
    <t>Transporte de Mezcla Densa en Caliente MDC-10</t>
  </si>
  <si>
    <t>Transporte de Mezcla Densa en Caliente MDC-19</t>
  </si>
  <si>
    <t>Transporte de Mezcla densa En Frio MDF-25</t>
  </si>
  <si>
    <t>Transporte de mezcla densa MDC-0</t>
  </si>
  <si>
    <t>Transporte de mezcla densa MDC-1</t>
  </si>
  <si>
    <t>Transporte de mezcla densa mdc-2</t>
  </si>
  <si>
    <t>Transporte de mezcla densa MDC-2</t>
  </si>
  <si>
    <t>Transporte de mezcla densa MDC-3</t>
  </si>
  <si>
    <t>Transporte de Mezcla Densa para Bacheo</t>
  </si>
  <si>
    <t>Transporte de mezcla discontinua en caliente tipo F-13</t>
  </si>
  <si>
    <t>Transporte de mezcla discontinua en caliente tipo F-10</t>
  </si>
  <si>
    <t>Transporte de mezcla discontinua en caliente tipo M-13</t>
  </si>
  <si>
    <t>Transporte de mezcla discontinua en caliente tipo M-10</t>
  </si>
  <si>
    <t>Transporte de Mezcla en Frio  MAF-19</t>
  </si>
  <si>
    <t>Transporte de Mezcla en Frio DMF-19</t>
  </si>
  <si>
    <t>Transporte de Mezcla en Frio MDF-38</t>
  </si>
  <si>
    <t>Transporte de mezcla gruesa en Caliente MGC</t>
  </si>
  <si>
    <t>Transporte de mezcla MAF-1</t>
  </si>
  <si>
    <t>Transporte de mezcla MAF-2</t>
  </si>
  <si>
    <t>Transporte de mezcla MAF-3</t>
  </si>
  <si>
    <t>Transporte de mezcla MDF-1</t>
  </si>
  <si>
    <t>Transporte de mezcla MDF-2</t>
  </si>
  <si>
    <t>Transporte de mezcla MDF-3</t>
  </si>
  <si>
    <t>Transporte de Mezcla Semi- Densa en Caliente MSC-19</t>
  </si>
  <si>
    <t>Transporte de piedra</t>
  </si>
  <si>
    <t>Transporte de piedra para Ciclópeo</t>
  </si>
  <si>
    <t>Transporte de piedra para ciclópeo</t>
  </si>
  <si>
    <t>Transporte de piedra para gaviones</t>
  </si>
  <si>
    <t>Transporte fibra o mulch hidráulico</t>
  </si>
  <si>
    <t>Transporte material de Sub Base procesado en planta</t>
  </si>
  <si>
    <t>Transporte tierra abonada</t>
  </si>
  <si>
    <t>Trasporte de material Remoción de Postes</t>
  </si>
  <si>
    <t>Equipo de Transporte (Camiones Grúas</t>
  </si>
  <si>
    <t>Pasajes aéreos</t>
  </si>
  <si>
    <t>Transporte de acero</t>
  </si>
  <si>
    <t>Transporte de Adoquín e=8cm</t>
  </si>
  <si>
    <t>Transporte de barrera de seguridad</t>
  </si>
  <si>
    <t>Transporte de defensa</t>
  </si>
  <si>
    <t>Transporte de Defensa Metálica</t>
  </si>
  <si>
    <t>Transporte de emulsión</t>
  </si>
  <si>
    <t>Transporte de equipos</t>
  </si>
  <si>
    <t>Transporte de Equipos para Prueba (1)</t>
  </si>
  <si>
    <t>Transporte de estructura metálica (En Obra)</t>
  </si>
  <si>
    <t xml:space="preserve">Transporte de estructuras metálicas </t>
  </si>
  <si>
    <t>Transporte de material proveniente de la excavación incluyendo botadero</t>
  </si>
  <si>
    <t>Transporte de personal de montaje</t>
  </si>
  <si>
    <t>Transporte de poste de madera</t>
  </si>
  <si>
    <t>Transporte de Remoción de Ductos de Servicios existentes.</t>
  </si>
  <si>
    <t>Transporte de Sección Final</t>
  </si>
  <si>
    <t>Transporte de tablestacas</t>
  </si>
  <si>
    <t>Transporte de tubería</t>
  </si>
  <si>
    <t>Transporte de Tubería de Concreto Reforzado</t>
  </si>
  <si>
    <t>Transporte de tubería pvc de 33 pulgadas</t>
  </si>
  <si>
    <t>Transporte de tubos. celdas, etc.</t>
  </si>
  <si>
    <t>Transporte incluyendo el botadero y conformación del material</t>
  </si>
  <si>
    <t>Transporte sección de Tope</t>
  </si>
  <si>
    <t>Trasporte de Torre</t>
  </si>
  <si>
    <t>tkm</t>
  </si>
  <si>
    <t>m3t</t>
  </si>
  <si>
    <t>global</t>
  </si>
  <si>
    <t>Material de Sub- Base CBR=20% - Clase A</t>
  </si>
  <si>
    <t>Material de Sub- Base CBR=30% - Clase B</t>
  </si>
  <si>
    <t>Material de Sub Base CBR=40% - Clase C</t>
  </si>
  <si>
    <t>Botadero</t>
  </si>
  <si>
    <t>Compactador manual vibratorio (RANA) con motor de 6 HP</t>
  </si>
  <si>
    <t xml:space="preserve">Carrotanque de agua (1000 Galones) </t>
  </si>
  <si>
    <t>t/km</t>
  </si>
  <si>
    <t>Especialista Diseño Geométrico</t>
  </si>
  <si>
    <t>Adquisición de Cartografía (Imágenes de satélite y fotos aéreas existentes) e Información Secundaria. S/Comprobante Pago</t>
  </si>
  <si>
    <t>Especialista en estructuras</t>
  </si>
  <si>
    <t>Especialista en geotecnia y/o pavimentos</t>
  </si>
  <si>
    <t>Terraplén</t>
  </si>
  <si>
    <t>PORCENTAJE</t>
  </si>
  <si>
    <t>A=</t>
  </si>
  <si>
    <t>IMPREVISTO</t>
  </si>
  <si>
    <t>I=</t>
  </si>
  <si>
    <r>
      <rPr>
        <b/>
        <sz val="12"/>
        <rFont val="Arial Narrow"/>
        <family val="2"/>
      </rPr>
      <t>NOTA 3:</t>
    </r>
    <r>
      <rPr>
        <sz val="12"/>
        <rFont val="Arial Narrow"/>
        <family val="2"/>
      </rPr>
      <t xml:space="preserve"> . El archivo de presupuestos incluye el Análisis de Precios Unitarios (APU) de cada item dentro del mismo libro del presupuesto</t>
    </r>
  </si>
  <si>
    <t>U=</t>
  </si>
  <si>
    <r>
      <rPr>
        <b/>
        <sz val="12"/>
        <rFont val="Arial Narrow"/>
        <family val="2"/>
      </rPr>
      <t xml:space="preserve">NOTA 4: </t>
    </r>
    <r>
      <rPr>
        <sz val="12"/>
        <rFont val="Arial Narrow"/>
        <family val="2"/>
      </rPr>
      <t xml:space="preserve">El A.I.U y su discriminación esta dada en porcentaje (%). </t>
    </r>
  </si>
  <si>
    <t>TOTAL A.I.U</t>
  </si>
  <si>
    <t>A.I.U.=</t>
  </si>
  <si>
    <r>
      <rPr>
        <b/>
        <sz val="12"/>
        <rFont val="Arial Narrow"/>
        <family val="2"/>
      </rPr>
      <t>NOTA 2:</t>
    </r>
    <r>
      <rPr>
        <sz val="12"/>
        <rFont val="Arial Narrow"/>
        <family val="2"/>
      </rPr>
      <t xml:space="preserve"> Se debe tener en cuenta que el precio unitario incluye el valor de A.I.U. </t>
    </r>
  </si>
  <si>
    <t>Barras de transferencia de carga (7/8'')</t>
  </si>
  <si>
    <t>Formaleta metálica (concreto hidráulico) PAVIMENTO</t>
  </si>
  <si>
    <t>Formaleta metálica (concreto hidráulico) PLACA HUELLA</t>
  </si>
  <si>
    <t xml:space="preserve">Vo. Bo.  Directora Territorial Bolivar - INVIAS </t>
  </si>
  <si>
    <t>Ing. Carmen Cecilia Perez Lopez</t>
  </si>
  <si>
    <t>ITEMS NO PREVISTOS</t>
  </si>
  <si>
    <t>Barras de transferencia de carga (1'')</t>
  </si>
  <si>
    <t>BOLÍVAR</t>
  </si>
  <si>
    <t>AJUSTE ESTUDIOS PARA EL AUNAR ESFUERZOS PARA EL MANTENIMIENTO Y MEJORAMIENTO DE VIAS RURALES EN EL MUNICIPIO DE EL GUAMO, DEPARTAMENTO DE BOLIVAR DEL PROGRAMA "COLOMBIA RURAL"</t>
  </si>
  <si>
    <t>IVA 19% (U)</t>
  </si>
  <si>
    <t>TOTAL COSTOS</t>
  </si>
  <si>
    <t xml:space="preserve">TOTAL COSTOS DIRECTOS </t>
  </si>
  <si>
    <t>MEJORAMIENTO DE VÍAS INTERNAS EN EL CORREGIMIENTO DE EL SALADO MUNICIPIO DE EL CARMEN DE BOLÍVAR EN EL MARCO DEL CONVENIO INTERADMINISTRATIVO 1408 DE 2021 A TRAVÉS DEL SUMINISTRO DE TRANSPORTE Y DOVELAS Y CANASTILLAS</t>
  </si>
  <si>
    <t>Complementaria vía al tanque de agua</t>
  </si>
  <si>
    <t>Complementaria vía a la Quimera</t>
  </si>
  <si>
    <t>Suministro y transporte de canastilla de 1/4 "  para soporte de dovela  (Altura variable = 7,5 cm a 15 cm)</t>
  </si>
  <si>
    <t>Suministro y transporte de dovelas   o pasadores de  (Diametro = 1 " )</t>
  </si>
  <si>
    <t xml:space="preserve">Alquiler de Rieles metálicos de 3 mts x 0,20 mts </t>
  </si>
  <si>
    <t>Acero PDR-60  de 1"</t>
  </si>
  <si>
    <t>Soldadura</t>
  </si>
  <si>
    <t>Oficial (1)</t>
  </si>
  <si>
    <t xml:space="preserve">Acero de Refuerzo 1/4",   Fy : 420  MPA  </t>
  </si>
  <si>
    <t>Acero de Refuerzo  1/4" Fy : 420  MPA</t>
  </si>
  <si>
    <t>Obrero (1)</t>
  </si>
  <si>
    <t>UN</t>
  </si>
  <si>
    <t>Herramienta Menor ( 7%) mano de obra</t>
  </si>
  <si>
    <t xml:space="preserve"> Rieles metálicos de 3 mts x 0,20 mts </t>
  </si>
  <si>
    <t>Riel/km</t>
  </si>
  <si>
    <t>UND</t>
  </si>
  <si>
    <t>TARIFA/MES</t>
  </si>
  <si>
    <t xml:space="preserve">  Rieles metálicos de 3 mts x 0,20 mts </t>
  </si>
  <si>
    <r>
      <rPr>
        <b/>
        <sz val="12"/>
        <rFont val="Arial Narrow"/>
        <family val="2"/>
      </rPr>
      <t>NOTA 1:</t>
    </r>
    <r>
      <rPr>
        <sz val="12"/>
        <rFont val="Arial Narrow"/>
        <family val="2"/>
      </rPr>
      <t xml:space="preserve">El control de tráfico temporal (controladores de trafico) y la señalización provisional necesarios para el Suministro y transporte de las dovelas , será por cuenta y riesgo del contratista. </t>
    </r>
  </si>
  <si>
    <r>
      <rPr>
        <b/>
        <sz val="12"/>
        <rFont val="Arial Narrow"/>
        <family val="2"/>
      </rPr>
      <t xml:space="preserve">NOTA 5: </t>
    </r>
    <r>
      <rPr>
        <sz val="12"/>
        <rFont val="Arial Narrow"/>
        <family val="2"/>
      </rPr>
      <t>Los costos de bioseguridad se encuentran incluidos administrativos del contratista.</t>
    </r>
  </si>
  <si>
    <t xml:space="preserve">NOTA 6 : Los valores que aparecen fijos e inmodificables, no podran alterarse, de lo contrario sera de Causal de Rechazo </t>
  </si>
  <si>
    <t xml:space="preserve">NO MODIFICAR </t>
  </si>
  <si>
    <t>Original Firmado</t>
  </si>
  <si>
    <t>Nombre</t>
  </si>
  <si>
    <t>FIRMA</t>
  </si>
  <si>
    <t xml:space="preserve">Identificación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</si>
</sst>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8">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 #,##0.00_);_(&quot;$&quot;\ * \(#,##0.00\);_(&quot;$&quot;\ * &quot;-&quot;??_);_(@_)"/>
    <numFmt numFmtId="165" formatCode="_(* #,##0.00_);_(* \(#,##0.00\);_(* &quot;-&quot;??_);_(@_)"/>
    <numFmt numFmtId="166" formatCode="_-&quot;$&quot;* #,##0.00_-;\-&quot;$&quot;* #,##0.00_-;_-&quot;$&quot;* &quot;-&quot;??_-;_-@_-"/>
    <numFmt numFmtId="167" formatCode="_([$$-240A]\ * #,##0.00_);_([$$-240A]\ * \(#,##0.00\);_([$$-240A]\ * &quot;-&quot;??_);_(@_)"/>
    <numFmt numFmtId="168" formatCode="_(&quot;C$&quot;* #,##0_);_(&quot;C$&quot;* \(#,##0\);_(&quot;C$&quot;* &quot;-&quot;_);_(@_)"/>
    <numFmt numFmtId="169" formatCode="0.0"/>
    <numFmt numFmtId="170" formatCode="_ &quot;$&quot;\ * #,##0.00_ ;_ &quot;$&quot;\ * \-#,##0.00_ ;_ &quot;$&quot;\ * &quot;-&quot;??_ ;_ @_ "/>
    <numFmt numFmtId="171" formatCode="#,##0.0"/>
    <numFmt numFmtId="172" formatCode="_ * #,##0.00_ ;_ * \-#,##0.00_ ;_ * &quot;-&quot;??_ ;_ @_ "/>
    <numFmt numFmtId="173" formatCode="_ &quot;$&quot;\ * #,##0_ ;_ &quot;$&quot;\ * \-#,##0_ ;_ &quot;$&quot;\ * &quot;-&quot;_ ;_ @_ "/>
    <numFmt numFmtId="174" formatCode="&quot;$&quot;\ #,##0.00;[Red]&quot;$&quot;\ \-#,##0.00"/>
    <numFmt numFmtId="175" formatCode="_([$$-240A]\ * #,##0_);_([$$-240A]\ * \(#,##0\);_([$$-240A]\ * &quot;-&quot;_);_(@_)"/>
    <numFmt numFmtId="176" formatCode="&quot;$&quot;\ #,##0"/>
    <numFmt numFmtId="177" formatCode="_-&quot;$&quot;\ * #,##0.00_-;\-&quot;$&quot;\ * #,##0.00_-;_-&quot;$&quot;\ * &quot;-&quot;_-;_-@_-"/>
    <numFmt numFmtId="178" formatCode="&quot;$&quot;\ #,##0.00"/>
    <numFmt numFmtId="179" formatCode="0.000"/>
    <numFmt numFmtId="180" formatCode="[$$-240A]#,##0.00;[Red]\-[$$-240A]#,##0.00"/>
    <numFmt numFmtId="181" formatCode="#,##0.00_ ;[Red]\-#,##0.00\ "/>
    <numFmt numFmtId="182" formatCode="0#.00\ \L\t"/>
    <numFmt numFmtId="183" formatCode="_-[$$-240A]\ * #,##0.00_ ;_-[$$-240A]\ * \-#,##0.00\ ;_-[$$-240A]\ * &quot;-&quot;??_ ;_-@_ "/>
    <numFmt numFmtId="184" formatCode="_(&quot;$&quot;\ * #,##0_);_(&quot;$&quot;\ * \(#,##0\);_(&quot;$&quot;\ * &quot;-&quot;??_);_(@_)"/>
    <numFmt numFmtId="185" formatCode="_-&quot;$&quot;\ * #,##0_-;\-&quot;$&quot;\ * #,##0_-;_-&quot;$&quot;\ * &quot;-&quot;??_-;_-@_-"/>
    <numFmt numFmtId="186" formatCode="_(* #,##0_);_(* \(#,##0\);_(* &quot;-&quot;??_);_(@_)"/>
    <numFmt numFmtId="187" formatCode="0.0000"/>
  </numFmts>
  <fonts count="34">
    <font>
      <sz val="11"/>
      <color rgb="FF000000"/>
      <name val="Calibri"/>
      <family val="2"/>
    </font>
    <font>
      <sz val="10"/>
      <name val="Arial"/>
      <family val="2"/>
    </font>
    <font>
      <sz val="10"/>
      <name val="Geneva"/>
      <family val="2"/>
    </font>
    <font>
      <b/>
      <sz val="10"/>
      <name val="Arial"/>
      <family val="2"/>
    </font>
    <font>
      <sz val="12"/>
      <name val="Arial"/>
      <family val="2"/>
    </font>
    <font>
      <b/>
      <sz val="11"/>
      <name val="Calibri"/>
      <family val="2"/>
    </font>
    <font>
      <b/>
      <sz val="12"/>
      <name val="Arial"/>
      <family val="2"/>
    </font>
    <font>
      <sz val="11"/>
      <name val="Arial Narrow"/>
      <family val="2"/>
    </font>
    <font>
      <sz val="10"/>
      <name val="Arial Narrow"/>
      <family val="2"/>
    </font>
    <font>
      <b/>
      <sz val="16"/>
      <name val="Arial"/>
      <family val="2"/>
    </font>
    <font>
      <b/>
      <sz val="9"/>
      <name val="Arial"/>
      <family val="2"/>
    </font>
    <font>
      <sz val="9"/>
      <name val="Arial"/>
      <family val="2"/>
    </font>
    <font>
      <b/>
      <sz val="14"/>
      <name val="Arial Narrow"/>
      <family val="2"/>
    </font>
    <font>
      <sz val="12"/>
      <name val="Tahoma"/>
      <family val="2"/>
    </font>
    <font>
      <u/>
      <sz val="10"/>
      <color indexed="12"/>
      <name val="Arial"/>
      <family val="2"/>
    </font>
    <font>
      <b/>
      <sz val="14"/>
      <name val="Tahoma"/>
      <family val="2"/>
    </font>
    <font>
      <sz val="10"/>
      <name val="Arial"/>
      <family val="2"/>
    </font>
    <font>
      <sz val="12"/>
      <name val="Arial Narrow"/>
      <family val="2"/>
    </font>
    <font>
      <sz val="11"/>
      <name val="Arial"/>
      <family val="2"/>
    </font>
    <font>
      <b/>
      <sz val="11"/>
      <name val="Arial"/>
      <family val="2"/>
    </font>
    <font>
      <sz val="11"/>
      <name val="Calibri"/>
      <family val="2"/>
    </font>
    <font>
      <b/>
      <sz val="10"/>
      <name val="Arial Narrow"/>
      <family val="2"/>
    </font>
    <font>
      <sz val="10"/>
      <name val="Arial"/>
      <family val="2"/>
    </font>
    <font>
      <b/>
      <sz val="12"/>
      <name val="Arial Narrow"/>
      <family val="2"/>
    </font>
    <font>
      <sz val="10"/>
      <name val="Futura Md BT"/>
      <family val="2"/>
    </font>
    <font>
      <sz val="12"/>
      <name val="Futura Md BT"/>
      <family val="2"/>
    </font>
    <font>
      <b/>
      <sz val="11"/>
      <name val="Arial Narrow"/>
      <family val="2"/>
    </font>
    <font>
      <sz val="11"/>
      <color rgb="FF000000"/>
      <name val="Calibri"/>
      <family val="2"/>
    </font>
    <font>
      <sz val="11"/>
      <color theme="1"/>
      <name val="Calibri"/>
      <family val="2"/>
      <scheme val="minor"/>
    </font>
    <font>
      <sz val="11"/>
      <color rgb="FF7030A0"/>
      <name val="Arial"/>
      <family val="2"/>
    </font>
    <font>
      <b/>
      <sz val="11"/>
      <color theme="0"/>
      <name val="Arial"/>
      <family val="2"/>
    </font>
    <font>
      <sz val="10"/>
      <color rgb="FF000000"/>
      <name val="Arial"/>
      <family val="2"/>
    </font>
    <font>
      <sz val="11"/>
      <name val="Tahoma"/>
      <family val="2"/>
    </font>
    <font>
      <b/>
      <sz val="14"/>
      <color rgb="FFFF0000"/>
      <name val="Tahoma"/>
      <family val="2"/>
    </font>
  </fonts>
  <fills count="24">
    <fill>
      <patternFill patternType="none"/>
    </fill>
    <fill>
      <patternFill patternType="gray125"/>
    </fill>
    <fill>
      <patternFill patternType="solid">
        <fgColor indexed="43"/>
        <bgColor indexed="26"/>
      </patternFill>
    </fill>
    <fill>
      <patternFill patternType="solid">
        <fgColor theme="0"/>
        <bgColor indexed="64"/>
      </patternFill>
    </fill>
    <fill>
      <patternFill patternType="solid">
        <fgColor rgb="FFFFFFFF"/>
        <bgColor rgb="FF000000"/>
      </patternFill>
    </fill>
    <fill>
      <patternFill patternType="solid">
        <fgColor rgb="FF02826D"/>
        <bgColor rgb="FF000000"/>
      </patternFill>
    </fill>
    <fill>
      <patternFill patternType="solid">
        <fgColor theme="9" tint="-0.24994659260841701"/>
        <bgColor indexed="64"/>
      </patternFill>
    </fill>
    <fill>
      <patternFill patternType="solid">
        <fgColor rgb="FF02826D"/>
        <bgColor indexed="64"/>
      </patternFill>
    </fill>
    <fill>
      <patternFill patternType="solid">
        <fgColor theme="9" tint="-0.24994659260841701"/>
        <bgColor rgb="FF000000"/>
      </patternFill>
    </fill>
    <fill>
      <patternFill patternType="solid">
        <fgColor rgb="FFC1EAFF"/>
        <bgColor rgb="FF000000"/>
      </patternFill>
    </fill>
    <fill>
      <patternFill patternType="solid">
        <fgColor rgb="FFC1EAFF"/>
        <bgColor indexed="64"/>
      </patternFill>
    </fill>
    <fill>
      <gradientFill type="path" left="0.5" right="0.5" top="0.5" bottom="0.5">
        <stop position="0">
          <color theme="2" tint="-0.89803765984069339"/>
        </stop>
        <stop position="1">
          <color theme="9" tint="-0.25098422193060094"/>
        </stop>
      </gradientFill>
    </fill>
    <fill>
      <patternFill patternType="solid">
        <fgColor rgb="FFE2EFDA"/>
        <bgColor rgb="FF000000"/>
      </patternFill>
    </fill>
    <fill>
      <patternFill patternType="solid">
        <fgColor rgb="FFEFE4B0"/>
        <bgColor rgb="FF000000"/>
      </patternFill>
    </fill>
    <fill>
      <patternFill patternType="solid">
        <fgColor rgb="FFE2EFDA"/>
        <bgColor indexed="64"/>
      </patternFill>
    </fill>
    <fill>
      <patternFill patternType="solid">
        <fgColor rgb="FF92D050"/>
        <bgColor indexed="64"/>
      </patternFill>
    </fill>
    <fill>
      <patternFill patternType="solid">
        <fgColor theme="4" tint="0.59999389629810485"/>
        <bgColor indexed="64"/>
      </patternFill>
    </fill>
    <fill>
      <patternFill patternType="solid">
        <fgColor rgb="FFFFFF00"/>
        <bgColor indexed="64"/>
      </patternFill>
    </fill>
    <fill>
      <patternFill patternType="solid">
        <fgColor theme="9" tint="0.59999389629810485"/>
        <bgColor indexed="64"/>
      </patternFill>
    </fill>
    <fill>
      <patternFill patternType="solid">
        <fgColor theme="0" tint="-4.9989318521683403E-2"/>
        <bgColor indexed="64"/>
      </patternFill>
    </fill>
    <fill>
      <patternFill patternType="solid">
        <fgColor theme="2" tint="-9.9978637043366805E-2"/>
        <bgColor indexed="64"/>
      </patternFill>
    </fill>
    <fill>
      <patternFill patternType="solid">
        <fgColor rgb="FFFFFF99"/>
        <bgColor indexed="64"/>
      </patternFill>
    </fill>
    <fill>
      <patternFill patternType="solid">
        <fgColor rgb="FFEFE4B0"/>
        <bgColor indexed="64"/>
      </patternFill>
    </fill>
    <fill>
      <patternFill patternType="solid">
        <fgColor theme="0"/>
        <bgColor rgb="FF000000"/>
      </patternFill>
    </fill>
  </fills>
  <borders count="79">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style="medium">
        <color indexed="64"/>
      </left>
      <right/>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right/>
      <top/>
      <bottom style="thin">
        <color indexed="64"/>
      </bottom>
      <diagonal/>
    </border>
    <border>
      <left/>
      <right style="medium">
        <color indexed="64"/>
      </right>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diagonal/>
    </border>
    <border>
      <left style="thin">
        <color indexed="64"/>
      </left>
      <right style="medium">
        <color indexed="64"/>
      </right>
      <top style="thin">
        <color indexed="64"/>
      </top>
      <bottom style="thin">
        <color indexed="64"/>
      </bottom>
      <diagonal/>
    </border>
    <border>
      <left/>
      <right/>
      <top style="medium">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right style="thin">
        <color indexed="64"/>
      </right>
      <top style="medium">
        <color indexed="64"/>
      </top>
      <bottom style="thin">
        <color indexed="64"/>
      </bottom>
      <diagonal/>
    </border>
    <border>
      <left style="medium">
        <color indexed="64"/>
      </left>
      <right/>
      <top style="thin">
        <color indexed="64"/>
      </top>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thin">
        <color indexed="64"/>
      </top>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diagonal/>
    </border>
    <border>
      <left/>
      <right style="medium">
        <color indexed="64"/>
      </right>
      <top style="medium">
        <color indexed="64"/>
      </top>
      <bottom style="medium">
        <color indexed="64"/>
      </bottom>
      <diagonal/>
    </border>
    <border>
      <left style="thin">
        <color indexed="64"/>
      </left>
      <right style="medium">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8"/>
      </left>
      <right/>
      <top style="medium">
        <color indexed="8"/>
      </top>
      <bottom/>
      <diagonal/>
    </border>
    <border>
      <left style="medium">
        <color indexed="8"/>
      </left>
      <right/>
      <top/>
      <bottom/>
      <diagonal/>
    </border>
    <border>
      <left/>
      <right/>
      <top style="medium">
        <color indexed="8"/>
      </top>
      <bottom/>
      <diagonal/>
    </border>
    <border>
      <left style="thin">
        <color indexed="8"/>
      </left>
      <right style="thin">
        <color indexed="8"/>
      </right>
      <top style="medium">
        <color indexed="8"/>
      </top>
      <bottom style="thin">
        <color indexed="8"/>
      </bottom>
      <diagonal/>
    </border>
    <border>
      <left style="thin">
        <color indexed="8"/>
      </left>
      <right style="medium">
        <color indexed="8"/>
      </right>
      <top style="medium">
        <color indexed="8"/>
      </top>
      <bottom style="thin">
        <color indexed="8"/>
      </bottom>
      <diagonal/>
    </border>
    <border>
      <left/>
      <right style="medium">
        <color indexed="8"/>
      </right>
      <top/>
      <bottom/>
      <diagonal/>
    </border>
    <border>
      <left style="medium">
        <color indexed="8"/>
      </left>
      <right/>
      <top/>
      <bottom style="medium">
        <color indexed="8"/>
      </bottom>
      <diagonal/>
    </border>
    <border>
      <left/>
      <right/>
      <top/>
      <bottom style="medium">
        <color indexed="8"/>
      </bottom>
      <diagonal/>
    </border>
    <border>
      <left/>
      <right style="thin">
        <color indexed="64"/>
      </right>
      <top/>
      <bottom style="medium">
        <color indexed="64"/>
      </bottom>
      <diagonal/>
    </border>
    <border>
      <left/>
      <right style="thin">
        <color indexed="64"/>
      </right>
      <top style="medium">
        <color indexed="64"/>
      </top>
      <bottom/>
      <diagonal/>
    </border>
    <border>
      <left style="thin">
        <color indexed="64"/>
      </left>
      <right/>
      <top style="medium">
        <color indexed="64"/>
      </top>
      <bottom/>
      <diagonal/>
    </border>
    <border>
      <left style="thin">
        <color indexed="64"/>
      </left>
      <right/>
      <top style="medium">
        <color indexed="64"/>
      </top>
      <bottom style="medium">
        <color indexed="64"/>
      </bottom>
      <diagonal/>
    </border>
    <border>
      <left/>
      <right style="medium">
        <color indexed="64"/>
      </right>
      <top style="thin">
        <color indexed="64"/>
      </top>
      <bottom/>
      <diagonal/>
    </border>
    <border>
      <left/>
      <right style="thin">
        <color indexed="64"/>
      </right>
      <top style="medium">
        <color indexed="64"/>
      </top>
      <bottom style="medium">
        <color indexed="64"/>
      </bottom>
      <diagonal/>
    </border>
    <border>
      <left/>
      <right style="thin">
        <color indexed="64"/>
      </right>
      <top/>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bottom style="thin">
        <color indexed="64"/>
      </bottom>
      <diagonal/>
    </border>
    <border>
      <left style="medium">
        <color indexed="64"/>
      </left>
      <right style="thin">
        <color indexed="64"/>
      </right>
      <top/>
      <bottom/>
      <diagonal/>
    </border>
    <border>
      <left style="thin">
        <color indexed="64"/>
      </left>
      <right/>
      <top/>
      <bottom style="thin">
        <color indexed="64"/>
      </bottom>
      <diagonal/>
    </border>
    <border>
      <left/>
      <right/>
      <top/>
      <bottom style="thin">
        <color indexed="8"/>
      </bottom>
      <diagonal/>
    </border>
    <border>
      <left/>
      <right style="medium">
        <color indexed="8"/>
      </right>
      <top/>
      <bottom style="medium">
        <color indexed="8"/>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s>
  <cellStyleXfs count="65">
    <xf numFmtId="0" fontId="0" fillId="0" borderId="0" applyNumberFormat="0" applyBorder="0" applyAlignment="0"/>
    <xf numFmtId="43" fontId="28" fillId="0" borderId="0" applyFont="0" applyFill="0" applyBorder="0" applyAlignment="0" applyProtection="0"/>
    <xf numFmtId="166" fontId="28" fillId="0" borderId="0" applyFont="0" applyFill="0" applyBorder="0" applyAlignment="0" applyProtection="0"/>
    <xf numFmtId="0" fontId="14" fillId="0" borderId="0" applyNumberFormat="0" applyFill="0" applyBorder="0" applyAlignment="0" applyProtection="0">
      <alignment vertical="top"/>
      <protection locked="0"/>
    </xf>
    <xf numFmtId="165" fontId="27" fillId="0" borderId="0" applyFont="0" applyFill="0" applyBorder="0" applyAlignment="0" applyProtection="0"/>
    <xf numFmtId="41" fontId="1" fillId="0" borderId="0" applyFont="0" applyFill="0" applyBorder="0" applyAlignment="0" applyProtection="0"/>
    <xf numFmtId="41" fontId="28" fillId="0" borderId="0" applyFont="0" applyFill="0" applyBorder="0" applyAlignment="0" applyProtection="0"/>
    <xf numFmtId="172" fontId="1" fillId="0" borderId="0" applyFont="0" applyFill="0" applyBorder="0" applyAlignment="0" applyProtection="0"/>
    <xf numFmtId="165" fontId="27" fillId="0" borderId="0" applyFont="0" applyFill="0" applyBorder="0" applyAlignment="0" applyProtection="0"/>
    <xf numFmtId="43" fontId="27" fillId="0" borderId="0" applyFont="0" applyFill="0" applyBorder="0" applyAlignment="0" applyProtection="0"/>
    <xf numFmtId="17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165" fontId="28" fillId="0" borderId="0" applyFont="0" applyFill="0" applyBorder="0" applyAlignment="0" applyProtection="0"/>
    <xf numFmtId="43" fontId="28" fillId="0" borderId="0" applyFont="0" applyFill="0" applyBorder="0" applyAlignment="0" applyProtection="0"/>
    <xf numFmtId="165" fontId="28" fillId="0" borderId="0" applyFont="0" applyFill="0" applyBorder="0" applyAlignment="0" applyProtection="0"/>
    <xf numFmtId="165" fontId="28" fillId="0" borderId="0" applyFont="0" applyFill="0" applyBorder="0" applyAlignment="0" applyProtection="0"/>
    <xf numFmtId="43" fontId="27" fillId="0" borderId="0" applyFont="0" applyFill="0" applyBorder="0" applyAlignment="0" applyProtection="0"/>
    <xf numFmtId="182" fontId="1" fillId="0" borderId="0" applyFont="0" applyFill="0" applyBorder="0" applyAlignment="0" applyProtection="0"/>
    <xf numFmtId="165" fontId="1" fillId="0" borderId="0" applyFont="0" applyFill="0" applyBorder="0" applyAlignment="0" applyProtection="0"/>
    <xf numFmtId="172" fontId="1" fillId="0" borderId="0" applyFont="0" applyFill="0" applyBorder="0" applyAlignment="0" applyProtection="0"/>
    <xf numFmtId="164" fontId="27" fillId="0" borderId="0" applyFont="0" applyFill="0" applyBorder="0" applyAlignment="0" applyProtection="0"/>
    <xf numFmtId="42" fontId="27" fillId="0" borderId="0" applyFont="0" applyFill="0" applyBorder="0" applyAlignment="0" applyProtection="0"/>
    <xf numFmtId="42" fontId="27" fillId="0" borderId="0" applyFont="0" applyFill="0" applyBorder="0" applyAlignment="0" applyProtection="0"/>
    <xf numFmtId="42" fontId="1" fillId="0" borderId="0" applyFont="0" applyFill="0" applyBorder="0" applyAlignment="0" applyProtection="0"/>
    <xf numFmtId="166" fontId="28" fillId="0" borderId="0" applyFont="0" applyFill="0" applyBorder="0" applyAlignment="0" applyProtection="0"/>
    <xf numFmtId="164" fontId="27" fillId="0" borderId="0" applyFont="0" applyFill="0" applyBorder="0" applyAlignment="0" applyProtection="0"/>
    <xf numFmtId="168" fontId="1" fillId="0" borderId="0" applyFont="0" applyFill="0" applyBorder="0" applyAlignment="0" applyProtection="0"/>
    <xf numFmtId="174" fontId="1" fillId="0" borderId="0" applyFont="0" applyFill="0" applyBorder="0" applyAlignment="0" applyProtection="0"/>
    <xf numFmtId="164" fontId="1" fillId="0" borderId="0" applyFont="0" applyFill="0" applyBorder="0" applyAlignment="0" applyProtection="0"/>
    <xf numFmtId="170" fontId="1" fillId="0" borderId="0" applyFont="0" applyFill="0" applyBorder="0" applyAlignment="0" applyProtection="0"/>
    <xf numFmtId="166" fontId="1" fillId="0" borderId="0" applyFont="0" applyFill="0" applyBorder="0" applyAlignment="0" applyProtection="0"/>
    <xf numFmtId="0" fontId="1" fillId="0" borderId="0"/>
    <xf numFmtId="0" fontId="1" fillId="0" borderId="0"/>
    <xf numFmtId="0" fontId="1" fillId="0" borderId="0"/>
    <xf numFmtId="0" fontId="28" fillId="0" borderId="0"/>
    <xf numFmtId="0" fontId="1" fillId="0" borderId="0"/>
    <xf numFmtId="175" fontId="1" fillId="0" borderId="0"/>
    <xf numFmtId="175" fontId="16" fillId="0" borderId="0"/>
    <xf numFmtId="0" fontId="1" fillId="0" borderId="0"/>
    <xf numFmtId="0" fontId="1" fillId="0" borderId="0"/>
    <xf numFmtId="0" fontId="27" fillId="0" borderId="0" applyNumberFormat="0" applyBorder="0" applyAlignment="0"/>
    <xf numFmtId="0" fontId="1" fillId="0" borderId="0"/>
    <xf numFmtId="175" fontId="1" fillId="0" borderId="0"/>
    <xf numFmtId="0" fontId="1" fillId="0" borderId="0"/>
    <xf numFmtId="0" fontId="1" fillId="0" borderId="0"/>
    <xf numFmtId="0" fontId="28" fillId="0" borderId="0"/>
    <xf numFmtId="0" fontId="28" fillId="0" borderId="0"/>
    <xf numFmtId="0" fontId="28" fillId="0" borderId="0"/>
    <xf numFmtId="0" fontId="28" fillId="0" borderId="0"/>
    <xf numFmtId="0" fontId="28" fillId="0" borderId="0"/>
    <xf numFmtId="0" fontId="28" fillId="0" borderId="0"/>
    <xf numFmtId="0" fontId="27" fillId="0" borderId="0" applyNumberFormat="0" applyBorder="0" applyAlignment="0"/>
    <xf numFmtId="0" fontId="22" fillId="0" borderId="0"/>
    <xf numFmtId="0" fontId="2" fillId="0" borderId="0"/>
    <xf numFmtId="0" fontId="1" fillId="0" borderId="0"/>
    <xf numFmtId="9" fontId="28" fillId="0" borderId="0" applyFont="0" applyFill="0" applyBorder="0" applyAlignment="0" applyProtection="0"/>
    <xf numFmtId="9" fontId="27" fillId="0" borderId="0" applyFont="0" applyFill="0" applyBorder="0" applyAlignment="0" applyProtection="0"/>
    <xf numFmtId="9" fontId="16" fillId="0" borderId="0" applyFont="0" applyFill="0" applyBorder="0" applyAlignment="0" applyProtection="0"/>
    <xf numFmtId="9" fontId="27" fillId="0" borderId="0" applyFont="0" applyFill="0" applyBorder="0" applyAlignment="0" applyProtection="0"/>
    <xf numFmtId="9" fontId="28"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cellStyleXfs>
  <cellXfs count="722">
    <xf numFmtId="0" fontId="0" fillId="0" borderId="0" xfId="0"/>
    <xf numFmtId="0" fontId="7" fillId="0" borderId="0" xfId="49" applyFont="1" applyFill="1" applyProtection="1"/>
    <xf numFmtId="0" fontId="8" fillId="0" borderId="0" xfId="49" applyFont="1" applyFill="1" applyProtection="1"/>
    <xf numFmtId="4" fontId="13" fillId="0" borderId="1" xfId="34" applyNumberFormat="1" applyFont="1" applyFill="1" applyBorder="1" applyAlignment="1">
      <alignment horizontal="center" vertical="center" wrapText="1"/>
    </xf>
    <xf numFmtId="164" fontId="13" fillId="0" borderId="1" xfId="29" applyFont="1" applyFill="1" applyBorder="1" applyAlignment="1">
      <alignment horizontal="right" vertical="center" wrapText="1"/>
    </xf>
    <xf numFmtId="0" fontId="7" fillId="0" borderId="0" xfId="49" applyFont="1" applyFill="1" applyAlignment="1" applyProtection="1">
      <alignment horizontal="justify"/>
    </xf>
    <xf numFmtId="0" fontId="17" fillId="0" borderId="0" xfId="49" applyFont="1" applyFill="1" applyProtection="1"/>
    <xf numFmtId="176" fontId="7" fillId="0" borderId="0" xfId="49" applyNumberFormat="1" applyFont="1" applyFill="1" applyProtection="1"/>
    <xf numFmtId="0" fontId="0" fillId="0" borderId="2" xfId="0" applyFont="1" applyFill="1" applyBorder="1" applyProtection="1"/>
    <xf numFmtId="0" fontId="0" fillId="0" borderId="0" xfId="0" applyFont="1" applyFill="1" applyProtection="1"/>
    <xf numFmtId="0" fontId="0" fillId="0" borderId="3" xfId="0" applyFont="1" applyFill="1" applyBorder="1" applyProtection="1"/>
    <xf numFmtId="0" fontId="18" fillId="0" borderId="2" xfId="0" applyFont="1" applyFill="1" applyBorder="1"/>
    <xf numFmtId="0" fontId="18" fillId="0" borderId="4" xfId="0" applyFont="1" applyFill="1" applyBorder="1"/>
    <xf numFmtId="0" fontId="18" fillId="0" borderId="5" xfId="0" applyFont="1" applyFill="1" applyBorder="1"/>
    <xf numFmtId="0" fontId="18" fillId="0" borderId="0" xfId="0" applyFont="1" applyFill="1" applyBorder="1"/>
    <xf numFmtId="0" fontId="18" fillId="0" borderId="0" xfId="0" applyFont="1" applyFill="1" applyBorder="1" applyProtection="1">
      <protection locked="0"/>
    </xf>
    <xf numFmtId="0" fontId="18" fillId="0" borderId="6" xfId="0" applyFont="1" applyFill="1" applyBorder="1"/>
    <xf numFmtId="0" fontId="19" fillId="0" borderId="3" xfId="0" applyFont="1" applyFill="1" applyBorder="1" applyProtection="1">
      <protection locked="0"/>
    </xf>
    <xf numFmtId="0" fontId="19" fillId="0" borderId="0" xfId="0" applyFont="1" applyFill="1" applyBorder="1"/>
    <xf numFmtId="0" fontId="19" fillId="0" borderId="7" xfId="0" applyFont="1" applyFill="1" applyBorder="1"/>
    <xf numFmtId="0" fontId="18" fillId="0" borderId="7" xfId="0" applyFont="1" applyFill="1" applyBorder="1"/>
    <xf numFmtId="0" fontId="18" fillId="0" borderId="7" xfId="0" applyFont="1" applyFill="1" applyBorder="1" applyAlignment="1">
      <alignment horizontal="center"/>
    </xf>
    <xf numFmtId="0" fontId="18" fillId="0" borderId="0" xfId="0" applyFont="1" applyFill="1" applyBorder="1" applyAlignment="1">
      <alignment horizontal="center"/>
    </xf>
    <xf numFmtId="0" fontId="18" fillId="0" borderId="6" xfId="0" applyFont="1" applyFill="1" applyBorder="1" applyAlignment="1">
      <alignment horizontal="center"/>
    </xf>
    <xf numFmtId="0" fontId="19" fillId="4" borderId="0" xfId="0" applyFont="1" applyFill="1" applyBorder="1" applyAlignment="1">
      <alignment horizontal="center"/>
    </xf>
    <xf numFmtId="0" fontId="18" fillId="4" borderId="7" xfId="0" applyFont="1" applyFill="1" applyBorder="1" applyAlignment="1">
      <alignment horizontal="center"/>
    </xf>
    <xf numFmtId="0" fontId="29" fillId="4" borderId="8" xfId="0" applyFont="1" applyFill="1" applyBorder="1" applyAlignment="1">
      <alignment horizontal="center"/>
    </xf>
    <xf numFmtId="0" fontId="18" fillId="0" borderId="0" xfId="0" applyFont="1" applyFill="1" applyBorder="1" applyAlignment="1">
      <alignment horizontal="center" vertical="center"/>
    </xf>
    <xf numFmtId="0" fontId="18" fillId="0" borderId="7" xfId="0" applyFont="1" applyFill="1" applyBorder="1" applyAlignment="1">
      <alignment horizontal="center" vertical="center"/>
    </xf>
    <xf numFmtId="0" fontId="19" fillId="0" borderId="3" xfId="0" applyFont="1" applyFill="1" applyBorder="1" applyAlignment="1" applyProtection="1">
      <alignment vertical="top"/>
      <protection locked="0"/>
    </xf>
    <xf numFmtId="0" fontId="19" fillId="0" borderId="0" xfId="0" applyFont="1" applyFill="1" applyBorder="1" applyAlignment="1">
      <alignment vertical="top"/>
    </xf>
    <xf numFmtId="0" fontId="18" fillId="0" borderId="0" xfId="0" applyFont="1" applyFill="1" applyBorder="1" applyAlignment="1">
      <alignment horizontal="center" vertical="top"/>
    </xf>
    <xf numFmtId="0" fontId="18" fillId="0" borderId="0" xfId="0" applyFont="1" applyFill="1" applyBorder="1" applyAlignment="1">
      <alignment vertical="top"/>
    </xf>
    <xf numFmtId="0" fontId="18" fillId="0" borderId="6" xfId="0" applyFont="1" applyFill="1" applyBorder="1" applyAlignment="1">
      <alignment horizontal="center" vertical="top"/>
    </xf>
    <xf numFmtId="0" fontId="18" fillId="0" borderId="3" xfId="0" applyFont="1" applyFill="1" applyBorder="1"/>
    <xf numFmtId="0" fontId="30" fillId="5" borderId="9" xfId="0" applyFont="1" applyFill="1" applyBorder="1" applyAlignment="1">
      <alignment horizontal="center" vertical="center" wrapText="1"/>
    </xf>
    <xf numFmtId="0" fontId="30" fillId="5" borderId="10" xfId="0" applyFont="1" applyFill="1" applyBorder="1" applyAlignment="1">
      <alignment horizontal="center" vertical="center"/>
    </xf>
    <xf numFmtId="0" fontId="30" fillId="5" borderId="10" xfId="0" applyFont="1" applyFill="1" applyBorder="1" applyAlignment="1">
      <alignment horizontal="center" vertical="center" wrapText="1"/>
    </xf>
    <xf numFmtId="0" fontId="0" fillId="0" borderId="11" xfId="0" applyFont="1" applyFill="1" applyBorder="1" applyProtection="1"/>
    <xf numFmtId="0" fontId="18" fillId="0" borderId="11" xfId="0" applyFont="1" applyFill="1" applyBorder="1"/>
    <xf numFmtId="0" fontId="18" fillId="0" borderId="12" xfId="0" applyFont="1" applyFill="1" applyBorder="1"/>
    <xf numFmtId="0" fontId="18" fillId="0" borderId="13" xfId="0" applyFont="1" applyFill="1" applyBorder="1"/>
    <xf numFmtId="0" fontId="19" fillId="0" borderId="14" xfId="0" applyFont="1" applyFill="1" applyBorder="1"/>
    <xf numFmtId="0" fontId="18" fillId="0" borderId="8" xfId="0" applyFont="1" applyFill="1" applyBorder="1"/>
    <xf numFmtId="0" fontId="18" fillId="0" borderId="15" xfId="0" applyFont="1" applyFill="1" applyBorder="1" applyAlignment="1"/>
    <xf numFmtId="0" fontId="18" fillId="0" borderId="16" xfId="0" applyFont="1" applyFill="1" applyBorder="1" applyAlignment="1"/>
    <xf numFmtId="0" fontId="18" fillId="0" borderId="17" xfId="0" applyFont="1" applyFill="1" applyBorder="1" applyAlignment="1"/>
    <xf numFmtId="0" fontId="18" fillId="0" borderId="18" xfId="0" applyFont="1" applyFill="1" applyBorder="1" applyAlignment="1"/>
    <xf numFmtId="0" fontId="18" fillId="0" borderId="19" xfId="0" applyFont="1" applyFill="1" applyBorder="1" applyAlignment="1"/>
    <xf numFmtId="0" fontId="18" fillId="0" borderId="20" xfId="0" applyFont="1" applyFill="1" applyBorder="1" applyAlignment="1"/>
    <xf numFmtId="0" fontId="18" fillId="0" borderId="3" xfId="0" applyFont="1" applyFill="1" applyBorder="1" applyAlignment="1"/>
    <xf numFmtId="0" fontId="18" fillId="0" borderId="0" xfId="0" applyFont="1" applyFill="1" applyBorder="1" applyAlignment="1"/>
    <xf numFmtId="0" fontId="18" fillId="0" borderId="6" xfId="0" applyFont="1" applyFill="1" applyBorder="1" applyAlignment="1"/>
    <xf numFmtId="0" fontId="19" fillId="0" borderId="3" xfId="0" applyFont="1" applyFill="1" applyBorder="1" applyAlignment="1">
      <alignment horizontal="left"/>
    </xf>
    <xf numFmtId="0" fontId="19" fillId="0" borderId="3" xfId="0" applyFont="1" applyFill="1" applyBorder="1" applyAlignment="1">
      <alignment horizontal="justify" vertical="center" wrapText="1"/>
    </xf>
    <xf numFmtId="0" fontId="19" fillId="0" borderId="0" xfId="0" applyFont="1" applyFill="1" applyBorder="1" applyAlignment="1">
      <alignment horizontal="justify" vertical="center" wrapText="1"/>
    </xf>
    <xf numFmtId="0" fontId="19" fillId="0" borderId="6" xfId="0" applyFont="1" applyFill="1" applyBorder="1" applyAlignment="1">
      <alignment horizontal="justify" vertical="center" wrapText="1"/>
    </xf>
    <xf numFmtId="0" fontId="18" fillId="0" borderId="21" xfId="0" applyFont="1" applyFill="1" applyBorder="1"/>
    <xf numFmtId="0" fontId="18" fillId="0" borderId="0" xfId="0" applyFont="1" applyFill="1" applyBorder="1" applyAlignment="1">
      <alignment horizontal="left"/>
    </xf>
    <xf numFmtId="0" fontId="18" fillId="0" borderId="3" xfId="0" applyFont="1" applyFill="1" applyBorder="1" applyAlignment="1">
      <alignment horizontal="left"/>
    </xf>
    <xf numFmtId="0" fontId="18" fillId="0" borderId="11" xfId="0" applyFont="1" applyFill="1" applyBorder="1" applyAlignment="1">
      <alignment horizontal="left"/>
    </xf>
    <xf numFmtId="0" fontId="18" fillId="0" borderId="12" xfId="0" applyFont="1" applyFill="1" applyBorder="1" applyAlignment="1">
      <alignment horizontal="left"/>
    </xf>
    <xf numFmtId="0" fontId="30" fillId="5" borderId="22" xfId="0" applyFont="1" applyFill="1" applyBorder="1" applyAlignment="1">
      <alignment horizontal="center" vertical="center"/>
    </xf>
    <xf numFmtId="0" fontId="30" fillId="5" borderId="22" xfId="0" applyFont="1" applyFill="1" applyBorder="1" applyAlignment="1">
      <alignment horizontal="center" vertical="center" wrapText="1"/>
    </xf>
    <xf numFmtId="0" fontId="30" fillId="5" borderId="1" xfId="0" applyFont="1" applyFill="1" applyBorder="1" applyAlignment="1">
      <alignment horizontal="center" vertical="center"/>
    </xf>
    <xf numFmtId="0" fontId="30" fillId="5" borderId="1" xfId="0" applyFont="1" applyFill="1" applyBorder="1" applyAlignment="1">
      <alignment horizontal="center" vertical="center" wrapText="1"/>
    </xf>
    <xf numFmtId="0" fontId="30" fillId="5" borderId="23" xfId="0" applyFont="1" applyFill="1" applyBorder="1" applyAlignment="1">
      <alignment horizontal="center" vertical="center"/>
    </xf>
    <xf numFmtId="0" fontId="19" fillId="6" borderId="1" xfId="0" applyFont="1" applyFill="1" applyBorder="1" applyAlignment="1">
      <alignment horizontal="center" vertical="center" wrapText="1"/>
    </xf>
    <xf numFmtId="0" fontId="30" fillId="5" borderId="25" xfId="0" applyFont="1" applyFill="1" applyBorder="1" applyAlignment="1">
      <alignment horizontal="center" vertical="center"/>
    </xf>
    <xf numFmtId="0" fontId="30" fillId="7" borderId="9" xfId="0" applyFont="1" applyFill="1" applyBorder="1" applyAlignment="1">
      <alignment horizontal="center" vertical="center" wrapText="1"/>
    </xf>
    <xf numFmtId="0" fontId="19" fillId="8" borderId="26" xfId="0" applyFont="1" applyFill="1" applyBorder="1" applyAlignment="1">
      <alignment horizontal="center" vertical="center"/>
    </xf>
    <xf numFmtId="0" fontId="19" fillId="8" borderId="22" xfId="0" applyFont="1" applyFill="1" applyBorder="1" applyAlignment="1">
      <alignment horizontal="center" vertical="center"/>
    </xf>
    <xf numFmtId="0" fontId="19" fillId="10" borderId="28" xfId="0" applyFont="1" applyFill="1" applyBorder="1" applyAlignment="1">
      <alignment horizontal="center" vertical="center"/>
    </xf>
    <xf numFmtId="0" fontId="19" fillId="9" borderId="29" xfId="0" applyFont="1" applyFill="1" applyBorder="1" applyAlignment="1">
      <alignment horizontal="center" vertical="center"/>
    </xf>
    <xf numFmtId="0" fontId="18" fillId="11" borderId="3" xfId="0" applyFont="1" applyFill="1" applyBorder="1" applyAlignment="1">
      <alignment horizontal="center" vertical="center"/>
    </xf>
    <xf numFmtId="0" fontId="18" fillId="11" borderId="0" xfId="0" applyFont="1" applyFill="1" applyBorder="1" applyAlignment="1">
      <alignment horizontal="center" vertical="center"/>
    </xf>
    <xf numFmtId="0" fontId="18" fillId="11" borderId="6" xfId="0" applyFont="1" applyFill="1" applyBorder="1" applyAlignment="1">
      <alignment horizontal="center" vertical="center"/>
    </xf>
    <xf numFmtId="0" fontId="18" fillId="6" borderId="1" xfId="0" applyFont="1" applyFill="1" applyBorder="1" applyAlignment="1">
      <alignment vertical="center"/>
    </xf>
    <xf numFmtId="178" fontId="18" fillId="4" borderId="1" xfId="0" applyNumberFormat="1" applyFont="1" applyFill="1" applyBorder="1" applyAlignment="1">
      <alignment vertical="center"/>
    </xf>
    <xf numFmtId="0" fontId="18" fillId="4" borderId="1" xfId="0" applyFont="1" applyFill="1" applyBorder="1" applyAlignment="1">
      <alignment vertical="center"/>
    </xf>
    <xf numFmtId="167" fontId="18" fillId="4" borderId="22" xfId="0" applyNumberFormat="1" applyFont="1" applyFill="1" applyBorder="1" applyAlignment="1">
      <alignment vertical="center"/>
    </xf>
    <xf numFmtId="167" fontId="18" fillId="4" borderId="30" xfId="0" applyNumberFormat="1" applyFont="1" applyFill="1" applyBorder="1" applyAlignment="1">
      <alignment vertical="center"/>
    </xf>
    <xf numFmtId="167" fontId="18" fillId="4" borderId="1" xfId="0" applyNumberFormat="1" applyFont="1" applyFill="1" applyBorder="1" applyAlignment="1">
      <alignment vertical="center"/>
    </xf>
    <xf numFmtId="0" fontId="18" fillId="0" borderId="1" xfId="57" applyNumberFormat="1" applyFont="1" applyFill="1" applyBorder="1" applyAlignment="1">
      <alignment horizontal="center" vertical="center"/>
    </xf>
    <xf numFmtId="167" fontId="18" fillId="0" borderId="1" xfId="21" applyNumberFormat="1" applyFont="1" applyFill="1" applyBorder="1" applyAlignment="1">
      <alignment vertical="center"/>
    </xf>
    <xf numFmtId="4" fontId="18" fillId="0" borderId="29" xfId="34" applyNumberFormat="1" applyFont="1" applyFill="1" applyBorder="1" applyAlignment="1">
      <alignment vertical="center"/>
    </xf>
    <xf numFmtId="0" fontId="30" fillId="5" borderId="31" xfId="0" applyFont="1" applyFill="1" applyBorder="1" applyAlignment="1">
      <alignment horizontal="center" vertical="center" wrapText="1"/>
    </xf>
    <xf numFmtId="165" fontId="19" fillId="12" borderId="16" xfId="4" applyFont="1" applyFill="1" applyBorder="1" applyAlignment="1">
      <alignment vertical="center"/>
    </xf>
    <xf numFmtId="9" fontId="19" fillId="12" borderId="24" xfId="57" applyFont="1" applyFill="1" applyBorder="1" applyAlignment="1">
      <alignment vertical="center"/>
    </xf>
    <xf numFmtId="9" fontId="18" fillId="0" borderId="24" xfId="34" applyNumberFormat="1" applyFont="1" applyFill="1" applyBorder="1" applyAlignment="1">
      <alignment horizontal="center" vertical="center"/>
    </xf>
    <xf numFmtId="165" fontId="18" fillId="4" borderId="22" xfId="4" applyFont="1" applyFill="1" applyBorder="1" applyAlignment="1">
      <alignment vertical="center"/>
    </xf>
    <xf numFmtId="0" fontId="19" fillId="12" borderId="32" xfId="0" applyFont="1" applyFill="1" applyBorder="1" applyAlignment="1">
      <alignment vertical="center"/>
    </xf>
    <xf numFmtId="0" fontId="19" fillId="12" borderId="21" xfId="0" applyFont="1" applyFill="1" applyBorder="1" applyAlignment="1">
      <alignment vertical="center"/>
    </xf>
    <xf numFmtId="0" fontId="19" fillId="12" borderId="18" xfId="0" applyFont="1" applyFill="1" applyBorder="1" applyAlignment="1">
      <alignment vertical="center"/>
    </xf>
    <xf numFmtId="0" fontId="19" fillId="12" borderId="19" xfId="0" applyFont="1" applyFill="1" applyBorder="1" applyAlignment="1">
      <alignment vertical="center"/>
    </xf>
    <xf numFmtId="165" fontId="19" fillId="12" borderId="19" xfId="4" applyFont="1" applyFill="1" applyBorder="1" applyAlignment="1">
      <alignment vertical="center"/>
    </xf>
    <xf numFmtId="9" fontId="19" fillId="12" borderId="33" xfId="57" applyFont="1" applyFill="1" applyBorder="1" applyAlignment="1">
      <alignment vertical="center"/>
    </xf>
    <xf numFmtId="164" fontId="18" fillId="4" borderId="22" xfId="34" applyNumberFormat="1" applyFont="1" applyFill="1" applyBorder="1" applyAlignment="1">
      <alignment vertical="center"/>
    </xf>
    <xf numFmtId="164" fontId="18" fillId="4" borderId="22" xfId="0" applyNumberFormat="1" applyFont="1" applyFill="1" applyBorder="1" applyAlignment="1">
      <alignment vertical="center"/>
    </xf>
    <xf numFmtId="164" fontId="18" fillId="4" borderId="29" xfId="0" applyNumberFormat="1" applyFont="1" applyFill="1" applyBorder="1" applyAlignment="1">
      <alignment vertical="center"/>
    </xf>
    <xf numFmtId="164" fontId="18" fillId="4" borderId="30" xfId="21" applyNumberFormat="1" applyFont="1" applyFill="1" applyBorder="1" applyAlignment="1">
      <alignment vertical="center"/>
    </xf>
    <xf numFmtId="164" fontId="18" fillId="4" borderId="30" xfId="0" applyNumberFormat="1" applyFont="1" applyFill="1" applyBorder="1" applyAlignment="1">
      <alignment vertical="center"/>
    </xf>
    <xf numFmtId="164" fontId="18" fillId="0" borderId="29" xfId="34" applyNumberFormat="1" applyFont="1" applyFill="1" applyBorder="1" applyAlignment="1">
      <alignment vertical="center"/>
    </xf>
    <xf numFmtId="164" fontId="18" fillId="4" borderId="35" xfId="0" applyNumberFormat="1" applyFont="1" applyFill="1" applyBorder="1" applyAlignment="1">
      <alignment vertical="center"/>
    </xf>
    <xf numFmtId="164" fontId="19" fillId="13" borderId="35" xfId="0" applyNumberFormat="1" applyFont="1" applyFill="1" applyBorder="1" applyAlignment="1">
      <alignment vertical="center"/>
    </xf>
    <xf numFmtId="4" fontId="13" fillId="0" borderId="9" xfId="34" applyNumberFormat="1" applyFont="1" applyFill="1" applyBorder="1" applyAlignment="1">
      <alignment horizontal="center" vertical="center" wrapText="1"/>
    </xf>
    <xf numFmtId="4" fontId="13" fillId="0" borderId="28" xfId="34" applyNumberFormat="1" applyFont="1" applyFill="1" applyBorder="1" applyAlignment="1">
      <alignment horizontal="center" vertical="center" wrapText="1"/>
    </xf>
    <xf numFmtId="164" fontId="13" fillId="0" borderId="9" xfId="29" applyFont="1" applyFill="1" applyBorder="1" applyAlignment="1">
      <alignment horizontal="right" vertical="center" wrapText="1"/>
    </xf>
    <xf numFmtId="164" fontId="13" fillId="0" borderId="28" xfId="29" applyFont="1" applyFill="1" applyBorder="1" applyAlignment="1">
      <alignment horizontal="right" vertical="center" wrapText="1"/>
    </xf>
    <xf numFmtId="0" fontId="1" fillId="0" borderId="0" xfId="53" applyFont="1" applyAlignment="1">
      <alignment horizontal="center"/>
    </xf>
    <xf numFmtId="0" fontId="1" fillId="0" borderId="0" xfId="53" applyFont="1"/>
    <xf numFmtId="0" fontId="22" fillId="0" borderId="0" xfId="53"/>
    <xf numFmtId="172" fontId="1" fillId="0" borderId="0" xfId="7" applyFont="1"/>
    <xf numFmtId="0" fontId="1" fillId="0" borderId="0" xfId="53" applyFont="1" applyAlignment="1">
      <alignment vertical="center"/>
    </xf>
    <xf numFmtId="0" fontId="1" fillId="0" borderId="1" xfId="53" applyFont="1" applyFill="1" applyBorder="1" applyAlignment="1">
      <alignment horizontal="center" vertical="center"/>
    </xf>
    <xf numFmtId="0" fontId="1" fillId="0" borderId="28" xfId="53" applyFont="1" applyFill="1" applyBorder="1" applyAlignment="1">
      <alignment horizontal="center" vertical="center"/>
    </xf>
    <xf numFmtId="0" fontId="1" fillId="0" borderId="0" xfId="53" applyFont="1" applyFill="1" applyBorder="1" applyAlignment="1">
      <alignment vertical="center"/>
    </xf>
    <xf numFmtId="172" fontId="3" fillId="0" borderId="37" xfId="7" applyFont="1" applyFill="1" applyBorder="1" applyAlignment="1">
      <alignment horizontal="center" vertical="center"/>
    </xf>
    <xf numFmtId="0" fontId="1" fillId="0" borderId="0" xfId="53" applyFont="1" applyAlignment="1">
      <alignment horizontal="center" vertical="center"/>
    </xf>
    <xf numFmtId="177" fontId="1" fillId="0" borderId="22" xfId="22" applyNumberFormat="1" applyFont="1" applyFill="1" applyBorder="1" applyAlignment="1">
      <alignment horizontal="justify" vertical="center"/>
    </xf>
    <xf numFmtId="0" fontId="1" fillId="0" borderId="26" xfId="53" applyFont="1" applyFill="1" applyBorder="1" applyAlignment="1">
      <alignment vertical="center" wrapText="1"/>
    </xf>
    <xf numFmtId="0" fontId="1" fillId="0" borderId="9" xfId="53" applyFont="1" applyFill="1" applyBorder="1" applyAlignment="1">
      <alignment horizontal="center" vertical="center"/>
    </xf>
    <xf numFmtId="177" fontId="1" fillId="0" borderId="10" xfId="22" applyNumberFormat="1" applyFont="1" applyFill="1" applyBorder="1" applyAlignment="1">
      <alignment horizontal="justify" vertical="center"/>
    </xf>
    <xf numFmtId="0" fontId="1" fillId="0" borderId="0" xfId="53" applyFont="1" applyFill="1" applyBorder="1"/>
    <xf numFmtId="0" fontId="1" fillId="0" borderId="1" xfId="53" applyFont="1" applyFill="1" applyBorder="1" applyAlignment="1">
      <alignment horizontal="center" vertical="center" wrapText="1"/>
    </xf>
    <xf numFmtId="0" fontId="1" fillId="0" borderId="27" xfId="53" applyFont="1" applyFill="1" applyBorder="1" applyAlignment="1">
      <alignment vertical="center" wrapText="1"/>
    </xf>
    <xf numFmtId="0" fontId="0" fillId="0" borderId="0" xfId="0" applyAlignment="1">
      <alignment wrapText="1"/>
    </xf>
    <xf numFmtId="177" fontId="0" fillId="0" borderId="0" xfId="0" applyNumberFormat="1" applyAlignment="1">
      <alignment wrapText="1"/>
    </xf>
    <xf numFmtId="0" fontId="3" fillId="0" borderId="38" xfId="53" applyFont="1" applyFill="1" applyBorder="1" applyAlignment="1">
      <alignment horizontal="center" vertical="center" wrapText="1"/>
    </xf>
    <xf numFmtId="0" fontId="3" fillId="0" borderId="39" xfId="53" applyFont="1" applyFill="1" applyBorder="1" applyAlignment="1">
      <alignment horizontal="center" vertical="center" wrapText="1"/>
    </xf>
    <xf numFmtId="172" fontId="3" fillId="0" borderId="37" xfId="7" applyFont="1" applyFill="1" applyBorder="1" applyAlignment="1">
      <alignment horizontal="center" vertical="center" wrapText="1"/>
    </xf>
    <xf numFmtId="0" fontId="31" fillId="0" borderId="1" xfId="0" applyFont="1" applyBorder="1" applyAlignment="1">
      <alignment horizontal="center" vertical="center" wrapText="1"/>
    </xf>
    <xf numFmtId="0" fontId="31" fillId="0" borderId="25" xfId="0" applyFont="1" applyBorder="1" applyAlignment="1">
      <alignment horizontal="left" vertical="center" wrapText="1"/>
    </xf>
    <xf numFmtId="0" fontId="31" fillId="0" borderId="9" xfId="0" applyFont="1" applyBorder="1" applyAlignment="1">
      <alignment horizontal="center" vertical="center" wrapText="1"/>
    </xf>
    <xf numFmtId="177" fontId="31" fillId="0" borderId="10" xfId="22" applyNumberFormat="1" applyFont="1" applyBorder="1" applyAlignment="1">
      <alignment horizontal="left" vertical="center" wrapText="1"/>
    </xf>
    <xf numFmtId="0" fontId="31" fillId="0" borderId="26" xfId="0" applyFont="1" applyBorder="1" applyAlignment="1">
      <alignment horizontal="left" vertical="center" wrapText="1"/>
    </xf>
    <xf numFmtId="177" fontId="31" fillId="0" borderId="22" xfId="22" applyNumberFormat="1" applyFont="1" applyBorder="1" applyAlignment="1">
      <alignment horizontal="left" vertical="center" wrapText="1"/>
    </xf>
    <xf numFmtId="0" fontId="31" fillId="0" borderId="27" xfId="0" applyFont="1" applyBorder="1" applyAlignment="1">
      <alignment horizontal="left" vertical="center" wrapText="1"/>
    </xf>
    <xf numFmtId="0" fontId="31" fillId="0" borderId="28" xfId="0" applyFont="1" applyBorder="1" applyAlignment="1">
      <alignment horizontal="center" vertical="center" wrapText="1"/>
    </xf>
    <xf numFmtId="177" fontId="31" fillId="0" borderId="29" xfId="22" applyNumberFormat="1" applyFont="1" applyBorder="1" applyAlignment="1">
      <alignment horizontal="left" vertical="center" wrapText="1"/>
    </xf>
    <xf numFmtId="177" fontId="1" fillId="0" borderId="0" xfId="53" applyNumberFormat="1" applyFont="1"/>
    <xf numFmtId="0" fontId="3" fillId="0" borderId="38" xfId="53" applyFont="1" applyFill="1" applyBorder="1" applyAlignment="1">
      <alignment horizontal="center" vertical="center"/>
    </xf>
    <xf numFmtId="0" fontId="3" fillId="0" borderId="39" xfId="53" applyFont="1" applyFill="1" applyBorder="1" applyAlignment="1">
      <alignment horizontal="center" vertical="center"/>
    </xf>
    <xf numFmtId="0" fontId="1" fillId="0" borderId="25" xfId="53" applyFont="1" applyFill="1" applyBorder="1" applyAlignment="1">
      <alignment vertical="center" wrapText="1"/>
    </xf>
    <xf numFmtId="177" fontId="1" fillId="0" borderId="10" xfId="22" applyNumberFormat="1" applyFont="1" applyFill="1" applyBorder="1" applyAlignment="1">
      <alignment vertical="center"/>
    </xf>
    <xf numFmtId="177" fontId="1" fillId="0" borderId="22" xfId="22" applyNumberFormat="1" applyFont="1" applyFill="1" applyBorder="1" applyAlignment="1">
      <alignment vertical="center"/>
    </xf>
    <xf numFmtId="0" fontId="1" fillId="0" borderId="0" xfId="53" applyFont="1" applyFill="1" applyAlignment="1">
      <alignment horizontal="center" vertical="center"/>
    </xf>
    <xf numFmtId="0" fontId="1" fillId="0" borderId="0" xfId="53" applyFont="1" applyFill="1" applyAlignment="1">
      <alignment vertical="center"/>
    </xf>
    <xf numFmtId="0" fontId="22" fillId="0" borderId="0" xfId="53" applyFill="1" applyAlignment="1">
      <alignment vertical="center"/>
    </xf>
    <xf numFmtId="0" fontId="1" fillId="0" borderId="0" xfId="53" applyFont="1" applyFill="1"/>
    <xf numFmtId="0" fontId="1" fillId="0" borderId="26" xfId="53" applyFont="1" applyFill="1" applyBorder="1" applyAlignment="1">
      <alignment horizontal="left" vertical="center" wrapText="1"/>
    </xf>
    <xf numFmtId="172" fontId="1" fillId="0" borderId="0" xfId="7" applyFont="1" applyFill="1" applyAlignment="1">
      <alignment vertical="center"/>
    </xf>
    <xf numFmtId="0" fontId="1" fillId="0" borderId="0" xfId="53" applyFont="1" applyFill="1" applyAlignment="1">
      <alignment vertical="center" wrapText="1"/>
    </xf>
    <xf numFmtId="0" fontId="30" fillId="5" borderId="23" xfId="0" applyFont="1" applyFill="1" applyBorder="1" applyAlignment="1">
      <alignment horizontal="center" vertical="center"/>
    </xf>
    <xf numFmtId="0" fontId="30" fillId="5" borderId="31" xfId="0" applyFont="1" applyFill="1" applyBorder="1" applyAlignment="1">
      <alignment horizontal="center" vertical="center" wrapText="1"/>
    </xf>
    <xf numFmtId="0" fontId="30" fillId="5" borderId="1" xfId="0" applyFont="1" applyFill="1" applyBorder="1" applyAlignment="1">
      <alignment horizontal="center" vertical="center" wrapText="1"/>
    </xf>
    <xf numFmtId="2" fontId="18" fillId="4" borderId="1" xfId="0" applyNumberFormat="1" applyFont="1" applyFill="1" applyBorder="1" applyAlignment="1">
      <alignment horizontal="center" vertical="center"/>
    </xf>
    <xf numFmtId="0" fontId="30" fillId="5" borderId="1" xfId="0" applyFont="1" applyFill="1" applyBorder="1" applyAlignment="1">
      <alignment horizontal="center" vertical="center"/>
    </xf>
    <xf numFmtId="0" fontId="18" fillId="4" borderId="1" xfId="0" applyFont="1" applyFill="1" applyBorder="1" applyAlignment="1">
      <alignment vertical="center"/>
    </xf>
    <xf numFmtId="0" fontId="18" fillId="4" borderId="1" xfId="0" applyFont="1" applyFill="1" applyBorder="1" applyAlignment="1">
      <alignment horizontal="center" vertical="center"/>
    </xf>
    <xf numFmtId="0" fontId="1" fillId="15" borderId="26" xfId="53" applyFont="1" applyFill="1" applyBorder="1" applyAlignment="1">
      <alignment vertical="center" wrapText="1"/>
    </xf>
    <xf numFmtId="0" fontId="1" fillId="15" borderId="1" xfId="53" applyFont="1" applyFill="1" applyBorder="1" applyAlignment="1">
      <alignment horizontal="center" vertical="center"/>
    </xf>
    <xf numFmtId="177" fontId="1" fillId="15" borderId="22" xfId="22" applyNumberFormat="1" applyFont="1" applyFill="1" applyBorder="1" applyAlignment="1">
      <alignment horizontal="justify" vertical="center"/>
    </xf>
    <xf numFmtId="177" fontId="1" fillId="15" borderId="22" xfId="22" applyNumberFormat="1" applyFont="1" applyFill="1" applyBorder="1" applyAlignment="1">
      <alignment vertical="center"/>
    </xf>
    <xf numFmtId="0" fontId="0" fillId="0" borderId="1" xfId="0" applyBorder="1" applyAlignment="1">
      <alignment horizontal="center" vertical="center"/>
    </xf>
    <xf numFmtId="0" fontId="0" fillId="0" borderId="9" xfId="0" applyBorder="1" applyAlignment="1">
      <alignment horizontal="center" vertical="center"/>
    </xf>
    <xf numFmtId="177" fontId="0" fillId="0" borderId="0" xfId="0" applyNumberFormat="1"/>
    <xf numFmtId="0" fontId="0" fillId="0" borderId="25" xfId="0" applyBorder="1" applyAlignment="1">
      <alignment vertical="center" wrapText="1"/>
    </xf>
    <xf numFmtId="177" fontId="27" fillId="0" borderId="10" xfId="22" applyNumberFormat="1" applyFont="1" applyBorder="1" applyAlignment="1">
      <alignment vertical="center"/>
    </xf>
    <xf numFmtId="0" fontId="0" fillId="0" borderId="26" xfId="0" applyBorder="1" applyAlignment="1">
      <alignment vertical="center" wrapText="1"/>
    </xf>
    <xf numFmtId="177" fontId="27" fillId="0" borderId="22" xfId="22" applyNumberFormat="1" applyFont="1" applyBorder="1" applyAlignment="1">
      <alignment vertical="center"/>
    </xf>
    <xf numFmtId="0" fontId="0" fillId="0" borderId="27" xfId="0" applyBorder="1" applyAlignment="1">
      <alignment vertical="center" wrapText="1"/>
    </xf>
    <xf numFmtId="0" fontId="0" fillId="0" borderId="28" xfId="0" applyBorder="1" applyAlignment="1">
      <alignment horizontal="center" vertical="center"/>
    </xf>
    <xf numFmtId="177" fontId="27" fillId="0" borderId="29" xfId="22" applyNumberFormat="1" applyFont="1" applyBorder="1" applyAlignment="1">
      <alignment vertical="center"/>
    </xf>
    <xf numFmtId="44" fontId="0" fillId="0" borderId="0" xfId="0" applyNumberFormat="1" applyAlignment="1">
      <alignment wrapText="1"/>
    </xf>
    <xf numFmtId="0" fontId="0" fillId="15" borderId="26" xfId="0" applyFill="1" applyBorder="1" applyAlignment="1">
      <alignment vertical="center" wrapText="1"/>
    </xf>
    <xf numFmtId="0" fontId="0" fillId="15" borderId="1" xfId="0" applyFill="1" applyBorder="1" applyAlignment="1">
      <alignment horizontal="center" vertical="center"/>
    </xf>
    <xf numFmtId="177" fontId="27" fillId="15" borderId="22" xfId="22" applyNumberFormat="1" applyFont="1" applyFill="1" applyBorder="1" applyAlignment="1">
      <alignment vertical="center"/>
    </xf>
    <xf numFmtId="0" fontId="31" fillId="15" borderId="26" xfId="0" applyFont="1" applyFill="1" applyBorder="1" applyAlignment="1">
      <alignment horizontal="left" vertical="center" wrapText="1"/>
    </xf>
    <xf numFmtId="0" fontId="31" fillId="15" borderId="1" xfId="0" applyFont="1" applyFill="1" applyBorder="1" applyAlignment="1">
      <alignment horizontal="center" vertical="center" wrapText="1"/>
    </xf>
    <xf numFmtId="177" fontId="31" fillId="15" borderId="22" xfId="22" applyNumberFormat="1" applyFont="1" applyFill="1" applyBorder="1" applyAlignment="1">
      <alignment horizontal="left" vertical="center" wrapText="1"/>
    </xf>
    <xf numFmtId="177" fontId="1" fillId="0" borderId="0" xfId="7" applyNumberFormat="1" applyFont="1" applyFill="1"/>
    <xf numFmtId="177" fontId="3" fillId="0" borderId="37" xfId="7" applyNumberFormat="1" applyFont="1" applyFill="1" applyBorder="1" applyAlignment="1">
      <alignment horizontal="center" vertical="center"/>
    </xf>
    <xf numFmtId="177" fontId="1" fillId="0" borderId="29" xfId="22" applyNumberFormat="1" applyFont="1" applyFill="1" applyBorder="1" applyAlignment="1">
      <alignment vertical="center"/>
    </xf>
    <xf numFmtId="0" fontId="0" fillId="0" borderId="26" xfId="0" applyFill="1" applyBorder="1" applyAlignment="1">
      <alignment vertical="center" wrapText="1"/>
    </xf>
    <xf numFmtId="0" fontId="0" fillId="0" borderId="1" xfId="0" applyFill="1" applyBorder="1" applyAlignment="1">
      <alignment horizontal="center" vertical="center"/>
    </xf>
    <xf numFmtId="177" fontId="27" fillId="0" borderId="22" xfId="22" applyNumberFormat="1" applyFont="1" applyFill="1" applyBorder="1" applyAlignment="1">
      <alignment vertical="center"/>
    </xf>
    <xf numFmtId="171" fontId="13" fillId="0" borderId="9" xfId="3" applyNumberFormat="1" applyFont="1" applyFill="1" applyBorder="1" applyAlignment="1" applyProtection="1">
      <alignment horizontal="center" vertical="center"/>
    </xf>
    <xf numFmtId="171" fontId="13" fillId="0" borderId="28" xfId="3" applyNumberFormat="1" applyFont="1" applyFill="1" applyBorder="1" applyAlignment="1" applyProtection="1">
      <alignment horizontal="center" vertical="center"/>
    </xf>
    <xf numFmtId="0" fontId="0" fillId="0" borderId="0" xfId="0"/>
    <xf numFmtId="0" fontId="0" fillId="0" borderId="2" xfId="0" applyFont="1" applyFill="1" applyBorder="1" applyProtection="1"/>
    <xf numFmtId="0" fontId="0" fillId="0" borderId="0" xfId="0" applyFont="1" applyFill="1" applyProtection="1"/>
    <xf numFmtId="0" fontId="0" fillId="0" borderId="3" xfId="0" applyFont="1" applyFill="1" applyBorder="1" applyProtection="1"/>
    <xf numFmtId="0" fontId="19" fillId="4" borderId="0" xfId="0" applyFont="1" applyFill="1" applyBorder="1" applyAlignment="1">
      <alignment horizontal="center"/>
    </xf>
    <xf numFmtId="0" fontId="18" fillId="4" borderId="7" xfId="0" applyFont="1" applyFill="1" applyBorder="1" applyAlignment="1">
      <alignment horizontal="center"/>
    </xf>
    <xf numFmtId="0" fontId="29" fillId="4" borderId="8" xfId="0" applyFont="1" applyFill="1" applyBorder="1" applyAlignment="1">
      <alignment horizontal="center"/>
    </xf>
    <xf numFmtId="175" fontId="1" fillId="0" borderId="0" xfId="37"/>
    <xf numFmtId="0" fontId="21" fillId="3" borderId="12" xfId="42" applyFont="1" applyFill="1" applyBorder="1" applyAlignment="1">
      <alignment vertical="center"/>
    </xf>
    <xf numFmtId="0" fontId="21" fillId="3" borderId="12" xfId="42" applyFont="1" applyFill="1" applyBorder="1" applyAlignment="1">
      <alignment horizontal="left" vertical="center"/>
    </xf>
    <xf numFmtId="0" fontId="3" fillId="3" borderId="41" xfId="42" applyFont="1" applyFill="1" applyBorder="1" applyAlignment="1">
      <alignment horizontal="center" vertical="center"/>
    </xf>
    <xf numFmtId="0" fontId="3" fillId="3" borderId="39" xfId="42" applyFont="1" applyFill="1" applyBorder="1" applyAlignment="1">
      <alignment horizontal="center" vertical="center"/>
    </xf>
    <xf numFmtId="0" fontId="3" fillId="3" borderId="37" xfId="42" applyFont="1" applyFill="1" applyBorder="1" applyAlignment="1">
      <alignment horizontal="center" vertical="center"/>
    </xf>
    <xf numFmtId="0" fontId="3" fillId="3" borderId="42" xfId="42" applyFont="1" applyFill="1" applyBorder="1" applyAlignment="1">
      <alignment horizontal="center" vertical="center"/>
    </xf>
    <xf numFmtId="0" fontId="3" fillId="3" borderId="43" xfId="42" applyFont="1" applyFill="1" applyBorder="1" applyAlignment="1">
      <alignment horizontal="center" vertical="center"/>
    </xf>
    <xf numFmtId="0" fontId="1" fillId="3" borderId="44" xfId="42" quotePrefix="1" applyFont="1" applyFill="1" applyBorder="1" applyAlignment="1">
      <alignment horizontal="center" vertical="center"/>
    </xf>
    <xf numFmtId="0" fontId="1" fillId="3" borderId="45" xfId="42" quotePrefix="1" applyFont="1" applyFill="1" applyBorder="1" applyAlignment="1">
      <alignment horizontal="center" vertical="center"/>
    </xf>
    <xf numFmtId="0" fontId="1" fillId="3" borderId="46" xfId="42" applyFont="1" applyFill="1" applyBorder="1" applyAlignment="1">
      <alignment horizontal="center" vertical="center"/>
    </xf>
    <xf numFmtId="3" fontId="1" fillId="3" borderId="26" xfId="47" applyNumberFormat="1" applyFont="1" applyFill="1" applyBorder="1" applyAlignment="1">
      <alignment horizontal="center" vertical="center" wrapText="1"/>
    </xf>
    <xf numFmtId="0" fontId="1" fillId="3" borderId="47" xfId="47" applyFont="1" applyFill="1" applyBorder="1" applyAlignment="1">
      <alignment horizontal="justify" vertical="center" wrapText="1"/>
    </xf>
    <xf numFmtId="164" fontId="1" fillId="3" borderId="1" xfId="29" applyFont="1" applyFill="1" applyBorder="1" applyAlignment="1">
      <alignment vertical="center" wrapText="1"/>
    </xf>
    <xf numFmtId="180" fontId="1" fillId="3" borderId="1" xfId="15" applyNumberFormat="1" applyFont="1" applyFill="1" applyBorder="1" applyAlignment="1">
      <alignment vertical="center" wrapText="1"/>
    </xf>
    <xf numFmtId="180" fontId="1" fillId="3" borderId="22" xfId="47" applyNumberFormat="1" applyFont="1" applyFill="1" applyBorder="1" applyAlignment="1">
      <alignment horizontal="right" vertical="center" wrapText="1"/>
    </xf>
    <xf numFmtId="0" fontId="1" fillId="3" borderId="40" xfId="47" applyFont="1" applyFill="1" applyBorder="1" applyAlignment="1">
      <alignment horizontal="justify" vertical="center" wrapText="1"/>
    </xf>
    <xf numFmtId="180" fontId="1" fillId="3" borderId="34" xfId="15" applyNumberFormat="1" applyFont="1" applyFill="1" applyBorder="1" applyAlignment="1">
      <alignment vertical="center" wrapText="1"/>
    </xf>
    <xf numFmtId="180" fontId="1" fillId="3" borderId="30" xfId="47" applyNumberFormat="1" applyFont="1" applyFill="1" applyBorder="1" applyAlignment="1">
      <alignment horizontal="right" vertical="center" wrapText="1"/>
    </xf>
    <xf numFmtId="180" fontId="1" fillId="3" borderId="10" xfId="47" applyNumberFormat="1" applyFont="1" applyFill="1" applyBorder="1" applyAlignment="1">
      <alignment horizontal="right" vertical="center" wrapText="1"/>
    </xf>
    <xf numFmtId="2" fontId="1" fillId="3" borderId="29" xfId="47" applyNumberFormat="1" applyFont="1" applyFill="1" applyBorder="1" applyAlignment="1">
      <alignment horizontal="center" vertical="center" wrapText="1"/>
    </xf>
    <xf numFmtId="180" fontId="3" fillId="3" borderId="41" xfId="47" applyNumberFormat="1" applyFont="1" applyFill="1" applyBorder="1" applyAlignment="1">
      <alignment horizontal="right" vertical="center" wrapText="1"/>
    </xf>
    <xf numFmtId="0" fontId="3" fillId="3" borderId="25" xfId="47" applyFont="1" applyFill="1" applyBorder="1" applyAlignment="1">
      <alignment horizontal="center" vertical="center" wrapText="1"/>
    </xf>
    <xf numFmtId="0" fontId="3" fillId="3" borderId="23" xfId="47" applyFont="1" applyFill="1" applyBorder="1" applyAlignment="1">
      <alignment horizontal="center" vertical="center" wrapText="1"/>
    </xf>
    <xf numFmtId="4" fontId="3" fillId="3" borderId="9" xfId="47" applyNumberFormat="1" applyFont="1" applyFill="1" applyBorder="1" applyAlignment="1">
      <alignment horizontal="center" vertical="center" wrapText="1"/>
    </xf>
    <xf numFmtId="3" fontId="3" fillId="3" borderId="9" xfId="47" applyNumberFormat="1" applyFont="1" applyFill="1" applyBorder="1" applyAlignment="1">
      <alignment horizontal="center" vertical="center" wrapText="1"/>
    </xf>
    <xf numFmtId="2" fontId="3" fillId="3" borderId="9" xfId="47" applyNumberFormat="1" applyFont="1" applyFill="1" applyBorder="1" applyAlignment="1">
      <alignment horizontal="center" vertical="center" wrapText="1"/>
    </xf>
    <xf numFmtId="3" fontId="3" fillId="3" borderId="10" xfId="47" applyNumberFormat="1" applyFont="1" applyFill="1" applyBorder="1" applyAlignment="1">
      <alignment horizontal="center" vertical="center" wrapText="1"/>
    </xf>
    <xf numFmtId="0" fontId="1" fillId="3" borderId="26" xfId="47" applyFont="1" applyFill="1" applyBorder="1" applyAlignment="1">
      <alignment horizontal="center" vertical="center" wrapText="1"/>
    </xf>
    <xf numFmtId="0" fontId="1" fillId="0" borderId="47" xfId="47" applyFont="1" applyFill="1" applyBorder="1" applyAlignment="1">
      <alignment horizontal="justify" vertical="center" wrapText="1"/>
    </xf>
    <xf numFmtId="3" fontId="1" fillId="3" borderId="1" xfId="15" applyNumberFormat="1" applyFont="1" applyFill="1" applyBorder="1" applyAlignment="1">
      <alignment horizontal="center" vertical="center" wrapText="1"/>
    </xf>
    <xf numFmtId="4" fontId="1" fillId="3" borderId="47" xfId="47" applyNumberFormat="1" applyFont="1" applyFill="1" applyBorder="1" applyAlignment="1">
      <alignment horizontal="center" vertical="center" wrapText="1"/>
    </xf>
    <xf numFmtId="0" fontId="1" fillId="3" borderId="48" xfId="47" applyFont="1" applyFill="1" applyBorder="1" applyAlignment="1">
      <alignment horizontal="center" vertical="center" wrapText="1"/>
    </xf>
    <xf numFmtId="3" fontId="1" fillId="3" borderId="34" xfId="15" applyNumberFormat="1" applyFont="1" applyFill="1" applyBorder="1" applyAlignment="1">
      <alignment horizontal="center" vertical="center" wrapText="1"/>
    </xf>
    <xf numFmtId="4" fontId="1" fillId="3" borderId="40" xfId="47" applyNumberFormat="1" applyFont="1" applyFill="1" applyBorder="1" applyAlignment="1">
      <alignment horizontal="center" vertical="center" wrapText="1"/>
    </xf>
    <xf numFmtId="180" fontId="3" fillId="3" borderId="41" xfId="47" quotePrefix="1" applyNumberFormat="1" applyFont="1" applyFill="1" applyBorder="1" applyAlignment="1">
      <alignment horizontal="right" vertical="center" wrapText="1"/>
    </xf>
    <xf numFmtId="180" fontId="1" fillId="3" borderId="6" xfId="47" applyNumberFormat="1" applyFont="1" applyFill="1" applyBorder="1" applyAlignment="1">
      <alignment vertical="center" wrapText="1"/>
    </xf>
    <xf numFmtId="180" fontId="3" fillId="3" borderId="49" xfId="47" applyNumberFormat="1" applyFont="1" applyFill="1" applyBorder="1" applyAlignment="1">
      <alignment vertical="center" wrapText="1"/>
    </xf>
    <xf numFmtId="0" fontId="8" fillId="3" borderId="0" xfId="47" applyFont="1" applyFill="1" applyAlignment="1">
      <alignment vertical="center" wrapText="1"/>
    </xf>
    <xf numFmtId="9" fontId="23" fillId="0" borderId="0" xfId="63" applyFont="1" applyFill="1" applyAlignment="1">
      <alignment horizontal="center" vertical="center" wrapText="1"/>
    </xf>
    <xf numFmtId="0" fontId="3" fillId="3" borderId="38" xfId="47" applyFont="1" applyFill="1" applyBorder="1" applyAlignment="1">
      <alignment horizontal="center" vertical="center" wrapText="1"/>
    </xf>
    <xf numFmtId="0" fontId="3" fillId="3" borderId="39" xfId="47" applyFont="1" applyFill="1" applyBorder="1" applyAlignment="1">
      <alignment horizontal="center" vertical="center" wrapText="1"/>
    </xf>
    <xf numFmtId="0" fontId="3" fillId="3" borderId="39" xfId="47" quotePrefix="1" applyFont="1" applyFill="1" applyBorder="1" applyAlignment="1">
      <alignment horizontal="center" vertical="center" wrapText="1"/>
    </xf>
    <xf numFmtId="0" fontId="3" fillId="3" borderId="37" xfId="47" quotePrefix="1" applyFont="1" applyFill="1" applyBorder="1" applyAlignment="1">
      <alignment horizontal="center" vertical="center" wrapText="1"/>
    </xf>
    <xf numFmtId="180" fontId="1" fillId="3" borderId="50" xfId="47" applyNumberFormat="1" applyFont="1" applyFill="1" applyBorder="1" applyAlignment="1">
      <alignment horizontal="right" vertical="center" wrapText="1"/>
    </xf>
    <xf numFmtId="0" fontId="1" fillId="3" borderId="1" xfId="47" applyFont="1" applyFill="1" applyBorder="1" applyAlignment="1">
      <alignment horizontal="justify" vertical="center" wrapText="1"/>
    </xf>
    <xf numFmtId="181" fontId="1" fillId="3" borderId="1" xfId="47" applyNumberFormat="1" applyFont="1" applyFill="1" applyBorder="1" applyAlignment="1">
      <alignment horizontal="center" vertical="center" wrapText="1"/>
    </xf>
    <xf numFmtId="3" fontId="1" fillId="3" borderId="25" xfId="47" applyNumberFormat="1" applyFont="1" applyFill="1" applyBorder="1" applyAlignment="1">
      <alignment horizontal="center" vertical="center" wrapText="1"/>
    </xf>
    <xf numFmtId="0" fontId="1" fillId="3" borderId="9" xfId="47" applyFont="1" applyFill="1" applyBorder="1" applyAlignment="1">
      <alignment horizontal="justify" vertical="center" wrapText="1"/>
    </xf>
    <xf numFmtId="164" fontId="1" fillId="3" borderId="9" xfId="29" applyFont="1" applyFill="1" applyBorder="1" applyAlignment="1">
      <alignment vertical="center" wrapText="1"/>
    </xf>
    <xf numFmtId="180" fontId="1" fillId="3" borderId="9" xfId="15" applyNumberFormat="1" applyFont="1" applyFill="1" applyBorder="1" applyAlignment="1">
      <alignment vertical="center" wrapText="1"/>
    </xf>
    <xf numFmtId="181" fontId="1" fillId="3" borderId="9" xfId="47" applyNumberFormat="1" applyFont="1" applyFill="1" applyBorder="1" applyAlignment="1">
      <alignment horizontal="center" vertical="center" wrapText="1"/>
    </xf>
    <xf numFmtId="3" fontId="1" fillId="3" borderId="27" xfId="47" applyNumberFormat="1" applyFont="1" applyFill="1" applyBorder="1" applyAlignment="1">
      <alignment horizontal="center" vertical="center" wrapText="1"/>
    </xf>
    <xf numFmtId="0" fontId="1" fillId="3" borderId="28" xfId="47" applyFont="1" applyFill="1" applyBorder="1" applyAlignment="1">
      <alignment horizontal="justify" vertical="center" wrapText="1"/>
    </xf>
    <xf numFmtId="164" fontId="1" fillId="3" borderId="28" xfId="29" applyFont="1" applyFill="1" applyBorder="1" applyAlignment="1">
      <alignment vertical="center" wrapText="1"/>
    </xf>
    <xf numFmtId="180" fontId="1" fillId="3" borderId="28" xfId="15" applyNumberFormat="1" applyFont="1" applyFill="1" applyBorder="1" applyAlignment="1">
      <alignment vertical="center" wrapText="1"/>
    </xf>
    <xf numFmtId="181" fontId="1" fillId="3" borderId="28" xfId="47" applyNumberFormat="1" applyFont="1" applyFill="1" applyBorder="1" applyAlignment="1">
      <alignment horizontal="center" vertical="center" wrapText="1"/>
    </xf>
    <xf numFmtId="180" fontId="1" fillId="3" borderId="29" xfId="47" applyNumberFormat="1" applyFont="1" applyFill="1" applyBorder="1" applyAlignment="1">
      <alignment horizontal="right" vertical="center" wrapText="1"/>
    </xf>
    <xf numFmtId="0" fontId="1" fillId="15" borderId="27" xfId="53" applyFont="1" applyFill="1" applyBorder="1" applyAlignment="1">
      <alignment vertical="center" wrapText="1"/>
    </xf>
    <xf numFmtId="0" fontId="1" fillId="15" borderId="28" xfId="53" applyFont="1" applyFill="1" applyBorder="1" applyAlignment="1">
      <alignment horizontal="center" vertical="center"/>
    </xf>
    <xf numFmtId="177" fontId="1" fillId="15" borderId="29" xfId="22" applyNumberFormat="1" applyFont="1" applyFill="1" applyBorder="1" applyAlignment="1">
      <alignment vertical="center"/>
    </xf>
    <xf numFmtId="171" fontId="13" fillId="0" borderId="51" xfId="3" applyNumberFormat="1" applyFont="1" applyFill="1" applyBorder="1" applyAlignment="1" applyProtection="1">
      <alignment horizontal="center" vertical="center"/>
    </xf>
    <xf numFmtId="177" fontId="1" fillId="0" borderId="0" xfId="53" applyNumberFormat="1" applyFont="1" applyFill="1" applyAlignment="1">
      <alignment vertical="center"/>
    </xf>
    <xf numFmtId="0" fontId="3" fillId="3" borderId="52" xfId="42" applyFont="1" applyFill="1" applyBorder="1" applyAlignment="1">
      <alignment horizontal="center" vertical="center"/>
    </xf>
    <xf numFmtId="3" fontId="15" fillId="0" borderId="0" xfId="34" applyNumberFormat="1" applyFont="1" applyFill="1" applyBorder="1" applyAlignment="1">
      <alignment horizontal="left" vertical="center"/>
    </xf>
    <xf numFmtId="183" fontId="23" fillId="3" borderId="35" xfId="18" applyNumberFormat="1" applyFont="1" applyFill="1" applyBorder="1" applyAlignment="1">
      <alignment horizontal="center" vertical="center"/>
    </xf>
    <xf numFmtId="183" fontId="23" fillId="3" borderId="9" xfId="18" applyNumberFormat="1" applyFont="1" applyFill="1" applyBorder="1" applyAlignment="1">
      <alignment horizontal="center" vertical="center"/>
    </xf>
    <xf numFmtId="9" fontId="17" fillId="3" borderId="10" xfId="61" applyFont="1" applyFill="1" applyBorder="1" applyAlignment="1">
      <alignment horizontal="center" vertical="center"/>
    </xf>
    <xf numFmtId="183" fontId="23" fillId="3" borderId="1" xfId="18" applyNumberFormat="1" applyFont="1" applyFill="1" applyBorder="1" applyAlignment="1">
      <alignment horizontal="center" vertical="center"/>
    </xf>
    <xf numFmtId="9" fontId="17" fillId="3" borderId="22" xfId="61" applyFont="1" applyFill="1" applyBorder="1" applyAlignment="1">
      <alignment horizontal="center" vertical="center"/>
    </xf>
    <xf numFmtId="183" fontId="23" fillId="3" borderId="28" xfId="18" applyNumberFormat="1" applyFont="1" applyFill="1" applyBorder="1" applyAlignment="1">
      <alignment horizontal="center" vertical="center"/>
    </xf>
    <xf numFmtId="9" fontId="17" fillId="3" borderId="29" xfId="61" applyFont="1" applyFill="1" applyBorder="1" applyAlignment="1">
      <alignment horizontal="center" vertical="center"/>
    </xf>
    <xf numFmtId="44" fontId="7" fillId="0" borderId="0" xfId="49" applyNumberFormat="1" applyFont="1" applyFill="1" applyProtection="1"/>
    <xf numFmtId="0" fontId="7" fillId="0" borderId="0" xfId="49" applyFont="1" applyFill="1" applyBorder="1" applyProtection="1"/>
    <xf numFmtId="0" fontId="7" fillId="0" borderId="0" xfId="49" applyFont="1" applyFill="1" applyBorder="1" applyAlignment="1" applyProtection="1">
      <alignment horizontal="center"/>
    </xf>
    <xf numFmtId="0" fontId="7" fillId="0" borderId="0" xfId="49" applyFont="1" applyFill="1" applyBorder="1" applyAlignment="1" applyProtection="1">
      <alignment horizontal="justify"/>
    </xf>
    <xf numFmtId="0" fontId="17" fillId="0" borderId="0" xfId="49" applyFont="1" applyFill="1" applyBorder="1" applyProtection="1"/>
    <xf numFmtId="176" fontId="7" fillId="0" borderId="0" xfId="49" applyNumberFormat="1" applyFont="1" applyFill="1" applyBorder="1" applyProtection="1"/>
    <xf numFmtId="0" fontId="7" fillId="0" borderId="6" xfId="49" applyFont="1" applyFill="1" applyBorder="1" applyProtection="1"/>
    <xf numFmtId="4" fontId="13" fillId="0" borderId="28" xfId="20" applyNumberFormat="1" applyFont="1" applyFill="1" applyBorder="1" applyAlignment="1" applyProtection="1">
      <alignment horizontal="center" vertical="center"/>
      <protection hidden="1"/>
    </xf>
    <xf numFmtId="1" fontId="7" fillId="0" borderId="0" xfId="22" applyNumberFormat="1" applyFont="1" applyFill="1" applyProtection="1"/>
    <xf numFmtId="164" fontId="0" fillId="0" borderId="0" xfId="0" applyNumberFormat="1" applyFont="1" applyFill="1" applyProtection="1"/>
    <xf numFmtId="44" fontId="12" fillId="0" borderId="0" xfId="49" applyNumberFormat="1" applyFont="1" applyFill="1" applyAlignment="1" applyProtection="1">
      <alignment horizontal="center"/>
    </xf>
    <xf numFmtId="0" fontId="12" fillId="0" borderId="0" xfId="49" applyFont="1" applyFill="1" applyProtection="1"/>
    <xf numFmtId="44" fontId="12" fillId="0" borderId="0" xfId="49" applyNumberFormat="1" applyFont="1" applyFill="1" applyProtection="1"/>
    <xf numFmtId="42" fontId="12" fillId="0" borderId="0" xfId="22" applyFont="1" applyFill="1" applyAlignment="1" applyProtection="1">
      <alignment horizontal="center"/>
    </xf>
    <xf numFmtId="0" fontId="1" fillId="0" borderId="7" xfId="0" applyFont="1" applyBorder="1" applyAlignment="1">
      <alignment vertical="center"/>
    </xf>
    <xf numFmtId="0" fontId="24" fillId="0" borderId="0" xfId="0" applyFont="1" applyBorder="1" applyAlignment="1"/>
    <xf numFmtId="0" fontId="4" fillId="0" borderId="0" xfId="0" applyFont="1" applyBorder="1" applyAlignment="1">
      <alignment vertical="center"/>
    </xf>
    <xf numFmtId="0" fontId="25" fillId="0" borderId="0" xfId="0" applyFont="1" applyBorder="1" applyAlignment="1"/>
    <xf numFmtId="0" fontId="25" fillId="0" borderId="0" xfId="0" applyFont="1"/>
    <xf numFmtId="0" fontId="17" fillId="0" borderId="0" xfId="49" applyFont="1" applyFill="1" applyAlignment="1" applyProtection="1">
      <alignment horizontal="justify"/>
    </xf>
    <xf numFmtId="0" fontId="30" fillId="5" borderId="31" xfId="0" applyFont="1" applyFill="1" applyBorder="1" applyAlignment="1">
      <alignment horizontal="center" vertical="center" wrapText="1"/>
    </xf>
    <xf numFmtId="0" fontId="18" fillId="4" borderId="1" xfId="0" applyFont="1" applyFill="1" applyBorder="1" applyAlignment="1">
      <alignment vertical="center"/>
    </xf>
    <xf numFmtId="0" fontId="30" fillId="5" borderId="1" xfId="0" applyFont="1" applyFill="1" applyBorder="1" applyAlignment="1">
      <alignment horizontal="center" vertical="center"/>
    </xf>
    <xf numFmtId="0" fontId="18" fillId="4" borderId="1" xfId="0" applyFont="1" applyFill="1" applyBorder="1" applyAlignment="1">
      <alignment horizontal="center" vertical="center"/>
    </xf>
    <xf numFmtId="0" fontId="30" fillId="5" borderId="23" xfId="0" applyFont="1" applyFill="1" applyBorder="1" applyAlignment="1">
      <alignment horizontal="center" vertical="center"/>
    </xf>
    <xf numFmtId="169" fontId="18" fillId="4" borderId="1" xfId="0" applyNumberFormat="1" applyFont="1" applyFill="1" applyBorder="1" applyAlignment="1">
      <alignment horizontal="center" vertical="center"/>
    </xf>
    <xf numFmtId="2" fontId="18" fillId="4" borderId="1" xfId="0" applyNumberFormat="1" applyFont="1" applyFill="1" applyBorder="1" applyAlignment="1">
      <alignment horizontal="center" vertical="center"/>
    </xf>
    <xf numFmtId="0" fontId="30" fillId="5" borderId="1" xfId="0" applyFont="1" applyFill="1" applyBorder="1" applyAlignment="1">
      <alignment horizontal="center" vertical="center" wrapText="1"/>
    </xf>
    <xf numFmtId="0" fontId="18" fillId="0" borderId="1" xfId="0" applyFont="1" applyFill="1" applyBorder="1" applyAlignment="1">
      <alignment horizontal="center" vertical="center"/>
    </xf>
    <xf numFmtId="177" fontId="1" fillId="18" borderId="22" xfId="22" applyNumberFormat="1" applyFont="1" applyFill="1" applyBorder="1" applyAlignment="1">
      <alignment vertical="center"/>
    </xf>
    <xf numFmtId="177" fontId="1" fillId="18" borderId="22" xfId="22" applyNumberFormat="1" applyFont="1" applyFill="1" applyBorder="1" applyAlignment="1">
      <alignment horizontal="justify" vertical="center"/>
    </xf>
    <xf numFmtId="0" fontId="1" fillId="18" borderId="26" xfId="53" applyFont="1" applyFill="1" applyBorder="1" applyAlignment="1">
      <alignment vertical="center" wrapText="1"/>
    </xf>
    <xf numFmtId="0" fontId="1" fillId="18" borderId="1" xfId="53" applyFont="1" applyFill="1" applyBorder="1" applyAlignment="1">
      <alignment horizontal="center" vertical="center"/>
    </xf>
    <xf numFmtId="0" fontId="1" fillId="18" borderId="26" xfId="53" applyFont="1" applyFill="1" applyBorder="1" applyAlignment="1">
      <alignment horizontal="left" vertical="center" wrapText="1"/>
    </xf>
    <xf numFmtId="169" fontId="18" fillId="0" borderId="1" xfId="0" applyNumberFormat="1" applyFont="1" applyFill="1" applyBorder="1" applyAlignment="1">
      <alignment horizontal="center" vertical="center"/>
    </xf>
    <xf numFmtId="0" fontId="18" fillId="2" borderId="55" xfId="0" applyFont="1" applyFill="1" applyBorder="1" applyAlignment="1">
      <alignment horizontal="center"/>
    </xf>
    <xf numFmtId="0" fontId="19" fillId="2" borderId="57" xfId="0" applyFont="1" applyFill="1" applyBorder="1" applyAlignment="1">
      <alignment horizontal="center"/>
    </xf>
    <xf numFmtId="0" fontId="19" fillId="2" borderId="57" xfId="0" applyFont="1" applyFill="1" applyBorder="1" applyAlignment="1">
      <alignment horizontal="left"/>
    </xf>
    <xf numFmtId="0" fontId="18" fillId="2" borderId="57" xfId="0" applyFont="1" applyFill="1" applyBorder="1" applyAlignment="1">
      <alignment horizontal="center" vertical="center"/>
    </xf>
    <xf numFmtId="0" fontId="18" fillId="2" borderId="58" xfId="0" applyFont="1" applyFill="1" applyBorder="1" applyAlignment="1">
      <alignment horizontal="center" vertical="center"/>
    </xf>
    <xf numFmtId="0" fontId="18" fillId="2" borderId="59" xfId="0" applyFont="1" applyFill="1" applyBorder="1" applyAlignment="1">
      <alignment horizontal="center" vertical="center"/>
    </xf>
    <xf numFmtId="0" fontId="18" fillId="2" borderId="56" xfId="0" applyFont="1" applyFill="1" applyBorder="1" applyAlignment="1">
      <alignment horizontal="center"/>
    </xf>
    <xf numFmtId="0" fontId="19" fillId="2" borderId="0" xfId="0" applyFont="1" applyFill="1" applyBorder="1" applyAlignment="1">
      <alignment horizontal="center"/>
    </xf>
    <xf numFmtId="0" fontId="19" fillId="2" borderId="0" xfId="0" applyFont="1" applyFill="1" applyBorder="1" applyAlignment="1">
      <alignment horizontal="left"/>
    </xf>
    <xf numFmtId="0" fontId="18" fillId="2" borderId="0" xfId="0" applyFont="1" applyFill="1" applyBorder="1" applyAlignment="1">
      <alignment horizontal="right" vertical="center"/>
    </xf>
    <xf numFmtId="0" fontId="18" fillId="2" borderId="0" xfId="0" applyFont="1" applyFill="1" applyBorder="1" applyAlignment="1">
      <alignment horizontal="center" vertical="center"/>
    </xf>
    <xf numFmtId="0" fontId="18" fillId="2" borderId="60" xfId="0" applyFont="1" applyFill="1" applyBorder="1" applyAlignment="1">
      <alignment horizontal="center" vertical="center"/>
    </xf>
    <xf numFmtId="0" fontId="5" fillId="2" borderId="0" xfId="0" applyFont="1" applyFill="1" applyBorder="1" applyAlignment="1">
      <alignment horizontal="center"/>
    </xf>
    <xf numFmtId="0" fontId="18" fillId="2" borderId="0" xfId="0" applyFont="1" applyFill="1" applyBorder="1"/>
    <xf numFmtId="0" fontId="20" fillId="2" borderId="0" xfId="0" applyFont="1" applyFill="1" applyBorder="1" applyAlignment="1">
      <alignment horizontal="left" vertical="center"/>
    </xf>
    <xf numFmtId="0" fontId="19" fillId="2" borderId="0" xfId="0" applyFont="1" applyFill="1" applyBorder="1" applyAlignment="1">
      <alignment horizontal="left" vertical="center"/>
    </xf>
    <xf numFmtId="0" fontId="19" fillId="2" borderId="56" xfId="0" applyFont="1" applyFill="1" applyBorder="1" applyAlignment="1">
      <alignment horizontal="left"/>
    </xf>
    <xf numFmtId="0" fontId="18" fillId="2" borderId="0" xfId="0" applyFont="1" applyFill="1" applyBorder="1" applyAlignment="1">
      <alignment horizontal="right"/>
    </xf>
    <xf numFmtId="0" fontId="19" fillId="2" borderId="0" xfId="0" applyFont="1" applyFill="1" applyBorder="1" applyAlignment="1">
      <alignment horizontal="right"/>
    </xf>
    <xf numFmtId="0" fontId="18" fillId="2" borderId="60" xfId="0" applyFont="1" applyFill="1" applyBorder="1" applyAlignment="1">
      <alignment horizontal="center"/>
    </xf>
    <xf numFmtId="0" fontId="18" fillId="2" borderId="61" xfId="0" applyFont="1" applyFill="1" applyBorder="1" applyAlignment="1">
      <alignment horizontal="left"/>
    </xf>
    <xf numFmtId="0" fontId="18" fillId="2" borderId="62" xfId="0" applyFont="1" applyFill="1" applyBorder="1" applyAlignment="1">
      <alignment horizontal="right"/>
    </xf>
    <xf numFmtId="0" fontId="18" fillId="2" borderId="62" xfId="0" applyFont="1" applyFill="1" applyBorder="1" applyAlignment="1">
      <alignment horizontal="center"/>
    </xf>
    <xf numFmtId="0" fontId="18" fillId="0" borderId="2" xfId="0" applyFont="1" applyBorder="1"/>
    <xf numFmtId="0" fontId="18" fillId="0" borderId="4" xfId="0" applyFont="1" applyBorder="1"/>
    <xf numFmtId="0" fontId="18" fillId="0" borderId="5" xfId="0" applyFont="1" applyBorder="1"/>
    <xf numFmtId="0" fontId="19" fillId="0" borderId="3" xfId="0" applyFont="1" applyBorder="1" applyAlignment="1" applyProtection="1">
      <alignment horizontal="left"/>
      <protection locked="0"/>
    </xf>
    <xf numFmtId="0" fontId="19" fillId="0" borderId="7" xfId="0" applyFont="1" applyBorder="1" applyAlignment="1" applyProtection="1">
      <alignment horizontal="left"/>
      <protection locked="0"/>
    </xf>
    <xf numFmtId="0" fontId="19" fillId="0" borderId="0" xfId="0" applyFont="1" applyBorder="1" applyAlignment="1" applyProtection="1">
      <alignment horizontal="center"/>
      <protection locked="0"/>
    </xf>
    <xf numFmtId="0" fontId="18" fillId="0" borderId="7" xfId="0" applyFont="1" applyBorder="1" applyProtection="1">
      <protection locked="0"/>
    </xf>
    <xf numFmtId="0" fontId="18" fillId="0" borderId="0" xfId="0" applyFont="1" applyBorder="1"/>
    <xf numFmtId="0" fontId="18" fillId="0" borderId="0" xfId="0" applyFont="1" applyBorder="1" applyProtection="1">
      <protection locked="0"/>
    </xf>
    <xf numFmtId="0" fontId="18" fillId="0" borderId="6" xfId="0" applyFont="1" applyBorder="1"/>
    <xf numFmtId="0" fontId="19" fillId="0" borderId="3" xfId="0" applyFont="1" applyBorder="1" applyProtection="1">
      <protection locked="0"/>
    </xf>
    <xf numFmtId="0" fontId="19" fillId="0" borderId="0" xfId="0" applyFont="1" applyBorder="1"/>
    <xf numFmtId="0" fontId="18" fillId="0" borderId="0" xfId="0" applyFont="1" applyBorder="1" applyAlignment="1" applyProtection="1">
      <alignment horizontal="center"/>
      <protection locked="0"/>
    </xf>
    <xf numFmtId="0" fontId="18" fillId="0" borderId="6" xfId="0" applyFont="1" applyBorder="1" applyAlignment="1" applyProtection="1">
      <alignment horizontal="center"/>
      <protection locked="0"/>
    </xf>
    <xf numFmtId="0" fontId="19" fillId="0" borderId="7" xfId="0" applyFont="1" applyBorder="1"/>
    <xf numFmtId="164" fontId="6" fillId="14" borderId="0" xfId="21" applyFont="1" applyFill="1" applyBorder="1" applyAlignment="1">
      <alignment horizontal="center" vertical="center" wrapText="1" shrinkToFit="1"/>
    </xf>
    <xf numFmtId="164" fontId="4" fillId="14" borderId="0" xfId="21" applyFont="1" applyFill="1" applyBorder="1" applyAlignment="1">
      <alignment horizontal="center" vertical="center" wrapText="1" shrinkToFit="1"/>
    </xf>
    <xf numFmtId="164" fontId="9" fillId="20" borderId="0" xfId="21" applyFont="1" applyFill="1" applyBorder="1" applyAlignment="1">
      <alignment horizontal="center" vertical="center" wrapText="1" shrinkToFit="1"/>
    </xf>
    <xf numFmtId="164" fontId="10" fillId="0" borderId="0" xfId="21" applyFont="1" applyFill="1" applyBorder="1" applyAlignment="1">
      <alignment horizontal="center" vertical="center"/>
    </xf>
    <xf numFmtId="164" fontId="12" fillId="16" borderId="0" xfId="21" applyFont="1" applyFill="1" applyBorder="1" applyAlignment="1">
      <alignment horizontal="left" vertical="center" wrapText="1"/>
    </xf>
    <xf numFmtId="164" fontId="1" fillId="0" borderId="0" xfId="21" applyFont="1" applyBorder="1" applyAlignment="1">
      <alignment horizontal="left" vertical="center" wrapText="1"/>
    </xf>
    <xf numFmtId="164" fontId="15" fillId="19" borderId="0" xfId="21" applyFont="1" applyFill="1" applyBorder="1" applyAlignment="1" applyProtection="1">
      <alignment horizontal="center" vertical="center"/>
    </xf>
    <xf numFmtId="164" fontId="7" fillId="0" borderId="0" xfId="21" applyFont="1" applyFill="1" applyProtection="1"/>
    <xf numFmtId="164" fontId="6" fillId="3" borderId="9" xfId="21" applyFont="1" applyFill="1" applyBorder="1" applyAlignment="1">
      <alignment horizontal="center" vertical="center" wrapText="1"/>
    </xf>
    <xf numFmtId="164" fontId="3" fillId="3" borderId="9" xfId="21" applyFont="1" applyFill="1" applyBorder="1" applyAlignment="1">
      <alignment horizontal="center" vertical="center" wrapText="1"/>
    </xf>
    <xf numFmtId="164" fontId="7" fillId="0" borderId="0" xfId="21" applyFont="1" applyFill="1" applyBorder="1" applyProtection="1"/>
    <xf numFmtId="164" fontId="26" fillId="0" borderId="0" xfId="21" applyFont="1" applyFill="1" applyBorder="1" applyProtection="1"/>
    <xf numFmtId="0" fontId="0" fillId="15" borderId="1" xfId="0" applyFill="1" applyBorder="1" applyAlignment="1">
      <alignment vertical="center"/>
    </xf>
    <xf numFmtId="0" fontId="0" fillId="17" borderId="1" xfId="0" applyFill="1" applyBorder="1" applyAlignment="1">
      <alignment horizontal="center" vertical="center"/>
    </xf>
    <xf numFmtId="44" fontId="0" fillId="0" borderId="0" xfId="0" applyNumberFormat="1"/>
    <xf numFmtId="0" fontId="1" fillId="21" borderId="26" xfId="53" applyFont="1" applyFill="1" applyBorder="1" applyAlignment="1">
      <alignment vertical="center" wrapText="1"/>
    </xf>
    <xf numFmtId="0" fontId="1" fillId="21" borderId="1" xfId="53" applyFont="1" applyFill="1" applyBorder="1" applyAlignment="1">
      <alignment horizontal="center" vertical="center"/>
    </xf>
    <xf numFmtId="177" fontId="1" fillId="21" borderId="22" xfId="22" applyNumberFormat="1" applyFont="1" applyFill="1" applyBorder="1" applyAlignment="1">
      <alignment horizontal="justify" vertical="center"/>
    </xf>
    <xf numFmtId="0" fontId="25" fillId="3" borderId="0" xfId="0" applyFont="1" applyFill="1" applyBorder="1" applyAlignment="1"/>
    <xf numFmtId="0" fontId="25" fillId="3" borderId="0" xfId="0" applyFont="1" applyFill="1"/>
    <xf numFmtId="0" fontId="18" fillId="0" borderId="8" xfId="0" applyFont="1" applyBorder="1" applyAlignment="1">
      <alignment horizontal="center"/>
    </xf>
    <xf numFmtId="0" fontId="18" fillId="0" borderId="7" xfId="0" applyFont="1" applyBorder="1" applyAlignment="1">
      <alignment horizontal="center"/>
    </xf>
    <xf numFmtId="0" fontId="19" fillId="2" borderId="56" xfId="0" applyFont="1" applyFill="1" applyBorder="1" applyAlignment="1">
      <alignment horizontal="left" vertical="center"/>
    </xf>
    <xf numFmtId="0" fontId="19" fillId="2" borderId="0" xfId="0" applyFont="1" applyFill="1" applyBorder="1" applyAlignment="1">
      <alignment horizontal="center" vertical="center"/>
    </xf>
    <xf numFmtId="0" fontId="12" fillId="16" borderId="69" xfId="55" applyFont="1" applyFill="1" applyBorder="1" applyAlignment="1">
      <alignment horizontal="center" vertical="center" wrapText="1"/>
    </xf>
    <xf numFmtId="0" fontId="4" fillId="14" borderId="28" xfId="55" applyFont="1" applyFill="1" applyBorder="1" applyAlignment="1">
      <alignment horizontal="center" vertical="center" wrapText="1" shrinkToFit="1"/>
    </xf>
    <xf numFmtId="0" fontId="12" fillId="16" borderId="64" xfId="55" applyFont="1" applyFill="1" applyBorder="1" applyAlignment="1">
      <alignment horizontal="center" vertical="center" wrapText="1"/>
    </xf>
    <xf numFmtId="184" fontId="13" fillId="3" borderId="9" xfId="29" applyNumberFormat="1" applyFont="1" applyFill="1" applyBorder="1" applyAlignment="1">
      <alignment horizontal="right" vertical="center" wrapText="1"/>
    </xf>
    <xf numFmtId="184" fontId="13" fillId="3" borderId="1" xfId="29" applyNumberFormat="1" applyFont="1" applyFill="1" applyBorder="1" applyAlignment="1">
      <alignment horizontal="right" vertical="center" wrapText="1"/>
    </xf>
    <xf numFmtId="44" fontId="7" fillId="0" borderId="0" xfId="49" applyNumberFormat="1" applyFont="1" applyFill="1" applyBorder="1" applyProtection="1"/>
    <xf numFmtId="184" fontId="7" fillId="0" borderId="0" xfId="49" applyNumberFormat="1" applyFont="1" applyFill="1" applyBorder="1" applyProtection="1"/>
    <xf numFmtId="186" fontId="7" fillId="0" borderId="0" xfId="4" applyNumberFormat="1" applyFont="1" applyFill="1" applyBorder="1" applyAlignment="1" applyProtection="1">
      <alignment horizontal="left"/>
    </xf>
    <xf numFmtId="185" fontId="7" fillId="0" borderId="0" xfId="49" applyNumberFormat="1" applyFont="1" applyFill="1" applyBorder="1" applyProtection="1"/>
    <xf numFmtId="0" fontId="8" fillId="0" borderId="0" xfId="49" applyFont="1" applyFill="1" applyBorder="1" applyProtection="1"/>
    <xf numFmtId="184" fontId="7" fillId="0" borderId="0" xfId="21" applyNumberFormat="1" applyFont="1" applyFill="1" applyBorder="1" applyProtection="1"/>
    <xf numFmtId="44" fontId="12" fillId="0" borderId="0" xfId="49" applyNumberFormat="1" applyFont="1" applyFill="1" applyBorder="1" applyAlignment="1" applyProtection="1">
      <alignment horizontal="center"/>
    </xf>
    <xf numFmtId="44" fontId="12" fillId="0" borderId="0" xfId="49" applyNumberFormat="1" applyFont="1" applyFill="1" applyBorder="1" applyProtection="1"/>
    <xf numFmtId="9" fontId="15" fillId="0" borderId="1" xfId="57" applyFont="1" applyFill="1" applyBorder="1" applyAlignment="1">
      <alignment horizontal="center" vertical="center"/>
    </xf>
    <xf numFmtId="0" fontId="4" fillId="14" borderId="45" xfId="55" applyFont="1" applyFill="1" applyBorder="1" applyAlignment="1">
      <alignment horizontal="center" vertical="center" wrapText="1" shrinkToFit="1"/>
    </xf>
    <xf numFmtId="0" fontId="6" fillId="14" borderId="51" xfId="55" applyFont="1" applyFill="1" applyBorder="1" applyAlignment="1">
      <alignment horizontal="center" vertical="center" wrapText="1" shrinkToFit="1"/>
    </xf>
    <xf numFmtId="179" fontId="4" fillId="14" borderId="28" xfId="55" applyNumberFormat="1" applyFont="1" applyFill="1" applyBorder="1" applyAlignment="1">
      <alignment horizontal="center" vertical="center" wrapText="1" shrinkToFit="1"/>
    </xf>
    <xf numFmtId="179" fontId="4" fillId="14" borderId="45" xfId="55" applyNumberFormat="1" applyFont="1" applyFill="1" applyBorder="1" applyAlignment="1">
      <alignment horizontal="center" vertical="center" wrapText="1" shrinkToFit="1"/>
    </xf>
    <xf numFmtId="0" fontId="6" fillId="14" borderId="51" xfId="55" applyFont="1" applyFill="1" applyBorder="1" applyAlignment="1">
      <alignment horizontal="center" vertical="center" wrapText="1" shrinkToFit="1"/>
    </xf>
    <xf numFmtId="2" fontId="18" fillId="0" borderId="1" xfId="0" applyNumberFormat="1" applyFont="1" applyFill="1" applyBorder="1" applyAlignment="1">
      <alignment horizontal="center" vertical="center"/>
    </xf>
    <xf numFmtId="3" fontId="18" fillId="4" borderId="1" xfId="0" applyNumberFormat="1" applyFont="1" applyFill="1" applyBorder="1" applyAlignment="1">
      <alignment horizontal="center" vertical="center"/>
    </xf>
    <xf numFmtId="1" fontId="18" fillId="4" borderId="1" xfId="0" applyNumberFormat="1" applyFont="1" applyFill="1" applyBorder="1" applyAlignment="1">
      <alignment horizontal="center" vertical="center"/>
    </xf>
    <xf numFmtId="3" fontId="7" fillId="0" borderId="0" xfId="21" applyNumberFormat="1" applyFont="1" applyFill="1" applyBorder="1" applyAlignment="1" applyProtection="1">
      <alignment horizontal="center" vertical="center"/>
    </xf>
    <xf numFmtId="0" fontId="7" fillId="0" borderId="0" xfId="49" applyFont="1" applyFill="1" applyBorder="1" applyAlignment="1" applyProtection="1">
      <alignment horizontal="center" vertical="center"/>
    </xf>
    <xf numFmtId="185" fontId="7" fillId="0" borderId="0" xfId="49" applyNumberFormat="1" applyFont="1" applyFill="1" applyBorder="1" applyAlignment="1" applyProtection="1">
      <alignment vertical="center"/>
    </xf>
    <xf numFmtId="2" fontId="7" fillId="0" borderId="0" xfId="49" applyNumberFormat="1" applyFont="1" applyFill="1" applyBorder="1" applyAlignment="1" applyProtection="1">
      <alignment horizontal="center"/>
    </xf>
    <xf numFmtId="164" fontId="33" fillId="19" borderId="0" xfId="21" applyFont="1" applyFill="1" applyBorder="1" applyAlignment="1" applyProtection="1">
      <alignment horizontal="center" vertical="center"/>
    </xf>
    <xf numFmtId="171" fontId="13" fillId="3" borderId="9" xfId="3" applyNumberFormat="1" applyFont="1" applyFill="1" applyBorder="1" applyAlignment="1" applyProtection="1">
      <alignment horizontal="center" vertical="center"/>
    </xf>
    <xf numFmtId="4" fontId="13" fillId="3" borderId="9" xfId="34" applyNumberFormat="1" applyFont="1" applyFill="1" applyBorder="1" applyAlignment="1">
      <alignment horizontal="center" vertical="center" wrapText="1"/>
    </xf>
    <xf numFmtId="4" fontId="13" fillId="3" borderId="9" xfId="20" applyNumberFormat="1" applyFont="1" applyFill="1" applyBorder="1" applyAlignment="1" applyProtection="1">
      <alignment horizontal="center" vertical="center"/>
      <protection hidden="1"/>
    </xf>
    <xf numFmtId="171" fontId="13" fillId="3" borderId="1" xfId="3" applyNumberFormat="1" applyFont="1" applyFill="1" applyBorder="1" applyAlignment="1" applyProtection="1">
      <alignment horizontal="center" vertical="center"/>
    </xf>
    <xf numFmtId="4" fontId="13" fillId="3" borderId="1" xfId="34" applyNumberFormat="1" applyFont="1" applyFill="1" applyBorder="1" applyAlignment="1">
      <alignment horizontal="center" vertical="center" wrapText="1"/>
    </xf>
    <xf numFmtId="4" fontId="13" fillId="3" borderId="1" xfId="20" applyNumberFormat="1" applyFont="1" applyFill="1" applyBorder="1" applyAlignment="1" applyProtection="1">
      <alignment horizontal="center" vertical="center"/>
      <protection hidden="1"/>
    </xf>
    <xf numFmtId="4" fontId="32" fillId="3" borderId="1" xfId="34" applyNumberFormat="1" applyFont="1" applyFill="1" applyBorder="1" applyAlignment="1">
      <alignment horizontal="center" vertical="center" wrapText="1"/>
    </xf>
    <xf numFmtId="3" fontId="13" fillId="3" borderId="1" xfId="20" applyNumberFormat="1" applyFont="1" applyFill="1" applyBorder="1" applyAlignment="1" applyProtection="1">
      <alignment horizontal="center" vertical="center"/>
      <protection hidden="1"/>
    </xf>
    <xf numFmtId="0" fontId="19" fillId="3" borderId="28" xfId="0" applyFont="1" applyFill="1" applyBorder="1" applyAlignment="1">
      <alignment horizontal="center" vertical="center"/>
    </xf>
    <xf numFmtId="0" fontId="18" fillId="23" borderId="1" xfId="0" applyFont="1" applyFill="1" applyBorder="1" applyAlignment="1">
      <alignment horizontal="center" vertical="center"/>
    </xf>
    <xf numFmtId="2" fontId="18" fillId="23" borderId="1" xfId="0" applyNumberFormat="1" applyFont="1" applyFill="1" applyBorder="1" applyAlignment="1">
      <alignment horizontal="center" vertical="center"/>
    </xf>
    <xf numFmtId="0" fontId="18" fillId="23" borderId="15" xfId="0" applyFont="1" applyFill="1" applyBorder="1" applyAlignment="1"/>
    <xf numFmtId="0" fontId="18" fillId="23" borderId="16" xfId="0" applyFont="1" applyFill="1" applyBorder="1" applyAlignment="1"/>
    <xf numFmtId="0" fontId="18" fillId="23" borderId="24" xfId="0" applyFont="1" applyFill="1" applyBorder="1" applyAlignment="1"/>
    <xf numFmtId="0" fontId="18" fillId="23" borderId="34" xfId="0" applyFont="1" applyFill="1" applyBorder="1" applyAlignment="1">
      <alignment horizontal="center" vertical="center"/>
    </xf>
    <xf numFmtId="2" fontId="18" fillId="23" borderId="34" xfId="0" applyNumberFormat="1" applyFont="1" applyFill="1" applyBorder="1" applyAlignment="1">
      <alignment horizontal="center" vertical="center"/>
    </xf>
    <xf numFmtId="169" fontId="18" fillId="23" borderId="1" xfId="0" applyNumberFormat="1" applyFont="1" applyFill="1" applyBorder="1" applyAlignment="1">
      <alignment horizontal="center" vertical="center"/>
    </xf>
    <xf numFmtId="167" fontId="18" fillId="23" borderId="22" xfId="0" applyNumberFormat="1" applyFont="1" applyFill="1" applyBorder="1" applyAlignment="1">
      <alignment vertical="center"/>
    </xf>
    <xf numFmtId="167" fontId="18" fillId="23" borderId="1" xfId="0" applyNumberFormat="1" applyFont="1" applyFill="1" applyBorder="1" applyAlignment="1">
      <alignment vertical="center"/>
    </xf>
    <xf numFmtId="0" fontId="18" fillId="3" borderId="1" xfId="57" applyNumberFormat="1" applyFont="1" applyFill="1" applyBorder="1" applyAlignment="1">
      <alignment horizontal="center" vertical="center"/>
    </xf>
    <xf numFmtId="167" fontId="18" fillId="3" borderId="1" xfId="21" applyNumberFormat="1" applyFont="1" applyFill="1" applyBorder="1" applyAlignment="1">
      <alignment vertical="center"/>
    </xf>
    <xf numFmtId="1" fontId="19" fillId="9" borderId="27" xfId="0" applyNumberFormat="1" applyFont="1" applyFill="1" applyBorder="1" applyAlignment="1">
      <alignment horizontal="center" vertical="center"/>
    </xf>
    <xf numFmtId="0" fontId="3" fillId="0" borderId="7" xfId="0" applyFont="1" applyBorder="1" applyAlignment="1">
      <alignment vertical="center"/>
    </xf>
    <xf numFmtId="0" fontId="17" fillId="3" borderId="25" xfId="46" applyNumberFormat="1" applyFont="1" applyFill="1" applyBorder="1" applyAlignment="1">
      <alignment vertical="center" wrapText="1"/>
    </xf>
    <xf numFmtId="0" fontId="17" fillId="3" borderId="9" xfId="46" applyNumberFormat="1" applyFont="1" applyFill="1" applyBorder="1" applyAlignment="1">
      <alignment vertical="center" wrapText="1"/>
    </xf>
    <xf numFmtId="0" fontId="17" fillId="3" borderId="10" xfId="46" applyNumberFormat="1" applyFont="1" applyFill="1" applyBorder="1" applyAlignment="1">
      <alignment vertical="center" wrapText="1"/>
    </xf>
    <xf numFmtId="3" fontId="23" fillId="3" borderId="31" xfId="46" applyNumberFormat="1" applyFont="1" applyFill="1" applyBorder="1" applyAlignment="1">
      <alignment horizontal="center" vertical="center"/>
    </xf>
    <xf numFmtId="3" fontId="23" fillId="3" borderId="9" xfId="46" applyNumberFormat="1" applyFont="1" applyFill="1" applyBorder="1" applyAlignment="1">
      <alignment horizontal="center" vertical="center"/>
    </xf>
    <xf numFmtId="164" fontId="15" fillId="19" borderId="45" xfId="29" applyFont="1" applyFill="1" applyBorder="1" applyAlignment="1" applyProtection="1">
      <alignment horizontal="left" vertical="center" wrapText="1"/>
    </xf>
    <xf numFmtId="175" fontId="1" fillId="0" borderId="46" xfId="43" applyBorder="1" applyAlignment="1">
      <alignment horizontal="left" vertical="center" wrapText="1"/>
    </xf>
    <xf numFmtId="3" fontId="15" fillId="0" borderId="12" xfId="34" applyNumberFormat="1" applyFont="1" applyFill="1" applyBorder="1" applyAlignment="1">
      <alignment horizontal="center" vertical="center"/>
    </xf>
    <xf numFmtId="3" fontId="15" fillId="0" borderId="13" xfId="34" applyNumberFormat="1" applyFont="1" applyFill="1" applyBorder="1" applyAlignment="1">
      <alignment horizontal="center" vertical="center"/>
    </xf>
    <xf numFmtId="0" fontId="9" fillId="20" borderId="39" xfId="55" applyFont="1" applyFill="1" applyBorder="1" applyAlignment="1">
      <alignment horizontal="center" vertical="center" wrapText="1" shrinkToFit="1"/>
    </xf>
    <xf numFmtId="0" fontId="9" fillId="20" borderId="37" xfId="55" applyFont="1" applyFill="1" applyBorder="1" applyAlignment="1">
      <alignment horizontal="center" vertical="center" wrapText="1" shrinkToFit="1"/>
    </xf>
    <xf numFmtId="4" fontId="13" fillId="0" borderId="9" xfId="34" applyNumberFormat="1" applyFont="1" applyFill="1" applyBorder="1" applyAlignment="1">
      <alignment horizontal="left" vertical="center" wrapText="1"/>
    </xf>
    <xf numFmtId="164" fontId="13" fillId="0" borderId="47" xfId="29" applyNumberFormat="1" applyFont="1" applyFill="1" applyBorder="1" applyAlignment="1" applyProtection="1">
      <alignment horizontal="left" vertical="center" wrapText="1"/>
    </xf>
    <xf numFmtId="164" fontId="13" fillId="0" borderId="17" xfId="29" applyNumberFormat="1" applyFont="1" applyFill="1" applyBorder="1" applyAlignment="1" applyProtection="1">
      <alignment horizontal="left" vertical="center" wrapText="1"/>
    </xf>
    <xf numFmtId="164" fontId="15" fillId="19" borderId="4" xfId="29" applyFont="1" applyFill="1" applyBorder="1" applyAlignment="1" applyProtection="1">
      <alignment horizontal="center" vertical="center" wrapText="1"/>
    </xf>
    <xf numFmtId="164" fontId="15" fillId="19" borderId="5" xfId="29" applyFont="1" applyFill="1" applyBorder="1" applyAlignment="1" applyProtection="1">
      <alignment horizontal="center" vertical="center" wrapText="1"/>
    </xf>
    <xf numFmtId="0" fontId="7" fillId="0" borderId="47" xfId="49" applyFont="1" applyFill="1" applyBorder="1" applyAlignment="1" applyProtection="1">
      <alignment horizontal="center" vertical="center" wrapText="1"/>
    </xf>
    <xf numFmtId="0" fontId="7" fillId="0" borderId="16" xfId="49" applyFont="1" applyFill="1" applyBorder="1" applyAlignment="1" applyProtection="1">
      <alignment horizontal="center" vertical="center" wrapText="1"/>
    </xf>
    <xf numFmtId="0" fontId="7" fillId="0" borderId="24" xfId="49" applyFont="1" applyFill="1" applyBorder="1" applyAlignment="1" applyProtection="1">
      <alignment horizontal="center" vertical="center" wrapText="1"/>
    </xf>
    <xf numFmtId="0" fontId="4" fillId="14" borderId="66" xfId="55" applyFont="1" applyFill="1" applyBorder="1" applyAlignment="1">
      <alignment horizontal="left" vertical="center" wrapText="1" shrinkToFit="1"/>
    </xf>
    <xf numFmtId="0" fontId="4" fillId="14" borderId="68" xfId="55" applyFont="1" applyFill="1" applyBorder="1" applyAlignment="1">
      <alignment horizontal="left" vertical="center" wrapText="1" shrinkToFit="1"/>
    </xf>
    <xf numFmtId="0" fontId="4" fillId="14" borderId="66" xfId="21" applyNumberFormat="1" applyFont="1" applyFill="1" applyBorder="1" applyAlignment="1">
      <alignment horizontal="center" vertical="center" wrapText="1" shrinkToFit="1"/>
    </xf>
    <xf numFmtId="0" fontId="4" fillId="14" borderId="68" xfId="21" applyNumberFormat="1" applyFont="1" applyFill="1" applyBorder="1" applyAlignment="1">
      <alignment horizontal="center" vertical="center" wrapText="1" shrinkToFit="1"/>
    </xf>
    <xf numFmtId="0" fontId="4" fillId="14" borderId="54" xfId="21" applyNumberFormat="1" applyFont="1" applyFill="1" applyBorder="1" applyAlignment="1">
      <alignment horizontal="center" vertical="center" wrapText="1" shrinkToFit="1"/>
    </xf>
    <xf numFmtId="3" fontId="15" fillId="0" borderId="1" xfId="34" applyNumberFormat="1" applyFont="1" applyFill="1" applyBorder="1" applyAlignment="1">
      <alignment horizontal="center" vertical="center"/>
    </xf>
    <xf numFmtId="164" fontId="15" fillId="19" borderId="1" xfId="29" applyFont="1" applyFill="1" applyBorder="1" applyAlignment="1" applyProtection="1">
      <alignment horizontal="center" vertical="center"/>
    </xf>
    <xf numFmtId="164" fontId="15" fillId="19" borderId="47" xfId="29" applyFont="1" applyFill="1" applyBorder="1" applyAlignment="1" applyProtection="1">
      <alignment horizontal="center" vertical="center"/>
    </xf>
    <xf numFmtId="164" fontId="15" fillId="19" borderId="24" xfId="29" applyFont="1" applyFill="1" applyBorder="1" applyAlignment="1" applyProtection="1">
      <alignment horizontal="center" vertical="center"/>
    </xf>
    <xf numFmtId="177" fontId="15" fillId="0" borderId="1" xfId="22" applyNumberFormat="1" applyFont="1" applyFill="1" applyBorder="1" applyAlignment="1">
      <alignment horizontal="right" vertical="center"/>
    </xf>
    <xf numFmtId="3" fontId="15" fillId="0" borderId="47" xfId="34" applyNumberFormat="1" applyFont="1" applyFill="1" applyBorder="1" applyAlignment="1">
      <alignment horizontal="right" vertical="center"/>
    </xf>
    <xf numFmtId="3" fontId="15" fillId="0" borderId="16" xfId="34" applyNumberFormat="1" applyFont="1" applyFill="1" applyBorder="1" applyAlignment="1">
      <alignment horizontal="right" vertical="center"/>
    </xf>
    <xf numFmtId="3" fontId="15" fillId="0" borderId="24" xfId="34" applyNumberFormat="1" applyFont="1" applyFill="1" applyBorder="1" applyAlignment="1">
      <alignment horizontal="right" vertical="center"/>
    </xf>
    <xf numFmtId="0" fontId="12" fillId="16" borderId="54" xfId="55" applyFont="1" applyFill="1" applyBorder="1" applyAlignment="1">
      <alignment horizontal="left" vertical="center" wrapText="1"/>
    </xf>
    <xf numFmtId="0" fontId="12" fillId="16" borderId="49" xfId="55" applyFont="1" applyFill="1" applyBorder="1" applyAlignment="1">
      <alignment horizontal="left" vertical="center" wrapText="1"/>
    </xf>
    <xf numFmtId="164" fontId="13" fillId="3" borderId="47" xfId="29" applyNumberFormat="1" applyFont="1" applyFill="1" applyBorder="1" applyAlignment="1" applyProtection="1">
      <alignment horizontal="left" vertical="center" wrapText="1"/>
    </xf>
    <xf numFmtId="164" fontId="13" fillId="3" borderId="17" xfId="29" applyNumberFormat="1" applyFont="1" applyFill="1" applyBorder="1" applyAlignment="1" applyProtection="1">
      <alignment horizontal="left" vertical="center" wrapText="1"/>
    </xf>
    <xf numFmtId="4" fontId="13" fillId="3" borderId="9" xfId="34" applyNumberFormat="1" applyFont="1" applyFill="1" applyBorder="1" applyAlignment="1">
      <alignment horizontal="left" vertical="center" wrapText="1"/>
    </xf>
    <xf numFmtId="0" fontId="17" fillId="3" borderId="26" xfId="46" applyNumberFormat="1" applyFont="1" applyFill="1" applyBorder="1" applyAlignment="1">
      <alignment vertical="center" wrapText="1"/>
    </xf>
    <xf numFmtId="0" fontId="17" fillId="3" borderId="1" xfId="46" applyNumberFormat="1" applyFont="1" applyFill="1" applyBorder="1" applyAlignment="1">
      <alignment vertical="center" wrapText="1"/>
    </xf>
    <xf numFmtId="0" fontId="17" fillId="3" borderId="22" xfId="46" applyNumberFormat="1" applyFont="1" applyFill="1" applyBorder="1" applyAlignment="1">
      <alignment vertical="center" wrapText="1"/>
    </xf>
    <xf numFmtId="0" fontId="23" fillId="3" borderId="24" xfId="46" applyFont="1" applyFill="1" applyBorder="1" applyAlignment="1">
      <alignment horizontal="center" vertical="center" wrapText="1"/>
    </xf>
    <xf numFmtId="0" fontId="23" fillId="3" borderId="1" xfId="46" applyFont="1" applyFill="1" applyBorder="1" applyAlignment="1">
      <alignment horizontal="center" vertical="center"/>
    </xf>
    <xf numFmtId="4" fontId="13" fillId="0" borderId="1" xfId="34" applyNumberFormat="1" applyFont="1" applyFill="1" applyBorder="1" applyAlignment="1">
      <alignment horizontal="left" vertical="center" wrapText="1"/>
    </xf>
    <xf numFmtId="164" fontId="15" fillId="0" borderId="15" xfId="21" applyNumberFormat="1" applyFont="1" applyFill="1" applyBorder="1" applyAlignment="1" applyProtection="1">
      <alignment horizontal="center" vertical="center" wrapText="1"/>
    </xf>
    <xf numFmtId="164" fontId="15" fillId="0" borderId="17" xfId="21" applyNumberFormat="1" applyFont="1" applyFill="1" applyBorder="1" applyAlignment="1" applyProtection="1">
      <alignment horizontal="center" vertical="center" wrapText="1"/>
    </xf>
    <xf numFmtId="4" fontId="15" fillId="0" borderId="54" xfId="39" applyNumberFormat="1" applyFont="1" applyFill="1" applyBorder="1" applyAlignment="1" applyProtection="1">
      <alignment horizontal="center" vertical="center"/>
    </xf>
    <xf numFmtId="164" fontId="15" fillId="19" borderId="53" xfId="29" applyFont="1" applyFill="1" applyBorder="1" applyAlignment="1" applyProtection="1">
      <alignment horizontal="center" vertical="center" wrapText="1"/>
    </xf>
    <xf numFmtId="164" fontId="15" fillId="19" borderId="49" xfId="29" applyFont="1" applyFill="1" applyBorder="1" applyAlignment="1" applyProtection="1">
      <alignment horizontal="center" vertical="center" wrapText="1"/>
    </xf>
    <xf numFmtId="4" fontId="13" fillId="0" borderId="28" xfId="34" applyNumberFormat="1" applyFont="1" applyFill="1" applyBorder="1" applyAlignment="1">
      <alignment horizontal="left" vertical="center" wrapText="1"/>
    </xf>
    <xf numFmtId="3" fontId="15" fillId="0" borderId="45" xfId="34" applyNumberFormat="1" applyFont="1" applyFill="1" applyBorder="1" applyAlignment="1">
      <alignment horizontal="left" vertical="center"/>
    </xf>
    <xf numFmtId="3" fontId="15" fillId="0" borderId="46" xfId="34" applyNumberFormat="1" applyFont="1" applyFill="1" applyBorder="1" applyAlignment="1">
      <alignment horizontal="left" vertical="center"/>
    </xf>
    <xf numFmtId="0" fontId="12" fillId="16" borderId="4" xfId="55" applyFont="1" applyFill="1" applyBorder="1" applyAlignment="1">
      <alignment horizontal="left" vertical="center" wrapText="1"/>
    </xf>
    <xf numFmtId="0" fontId="12" fillId="16" borderId="5" xfId="55" applyFont="1" applyFill="1" applyBorder="1" applyAlignment="1">
      <alignment horizontal="left" vertical="center" wrapText="1"/>
    </xf>
    <xf numFmtId="4" fontId="15" fillId="0" borderId="36" xfId="39" applyNumberFormat="1" applyFont="1" applyFill="1" applyBorder="1" applyAlignment="1" applyProtection="1">
      <alignment horizontal="left" vertical="center"/>
    </xf>
    <xf numFmtId="4" fontId="15" fillId="0" borderId="66" xfId="39" applyNumberFormat="1" applyFont="1" applyFill="1" applyBorder="1" applyAlignment="1" applyProtection="1">
      <alignment horizontal="left" vertical="center"/>
    </xf>
    <xf numFmtId="4" fontId="15" fillId="0" borderId="16" xfId="39" applyNumberFormat="1" applyFont="1" applyFill="1" applyBorder="1" applyAlignment="1" applyProtection="1">
      <alignment horizontal="left" vertical="center"/>
    </xf>
    <xf numFmtId="0" fontId="10" fillId="0" borderId="9" xfId="55" applyFont="1" applyFill="1" applyBorder="1" applyAlignment="1">
      <alignment horizontal="center" vertical="center" wrapText="1"/>
    </xf>
    <xf numFmtId="0" fontId="11" fillId="0" borderId="1" xfId="55" applyFont="1" applyFill="1" applyBorder="1" applyAlignment="1">
      <alignment horizontal="center" vertical="center" wrapText="1"/>
    </xf>
    <xf numFmtId="0" fontId="11" fillId="0" borderId="28" xfId="55" applyFont="1" applyFill="1" applyBorder="1" applyAlignment="1">
      <alignment horizontal="center" vertical="center" wrapText="1"/>
    </xf>
    <xf numFmtId="0" fontId="10" fillId="0" borderId="9" xfId="55" applyFont="1" applyFill="1" applyBorder="1" applyAlignment="1">
      <alignment horizontal="center" vertical="center"/>
    </xf>
    <xf numFmtId="0" fontId="10" fillId="0" borderId="1" xfId="55" applyFont="1" applyFill="1" applyBorder="1" applyAlignment="1">
      <alignment horizontal="center" vertical="center"/>
    </xf>
    <xf numFmtId="0" fontId="10" fillId="0" borderId="28" xfId="55" applyFont="1" applyFill="1" applyBorder="1" applyAlignment="1">
      <alignment horizontal="center" vertical="center"/>
    </xf>
    <xf numFmtId="0" fontId="6" fillId="14" borderId="51" xfId="55" applyFont="1" applyFill="1" applyBorder="1" applyAlignment="1">
      <alignment horizontal="center" vertical="center" wrapText="1" shrinkToFit="1"/>
    </xf>
    <xf numFmtId="0" fontId="4" fillId="14" borderId="28" xfId="55" applyFont="1" applyFill="1" applyBorder="1" applyAlignment="1">
      <alignment horizontal="left" vertical="center" wrapText="1" shrinkToFit="1"/>
    </xf>
    <xf numFmtId="0" fontId="4" fillId="14" borderId="28" xfId="21" applyNumberFormat="1" applyFont="1" applyFill="1" applyBorder="1" applyAlignment="1">
      <alignment horizontal="center" vertical="center" wrapText="1" shrinkToFit="1"/>
    </xf>
    <xf numFmtId="0" fontId="6" fillId="14" borderId="50" xfId="55" applyFont="1" applyFill="1" applyBorder="1" applyAlignment="1">
      <alignment horizontal="center" vertical="center" wrapText="1" shrinkToFit="1"/>
    </xf>
    <xf numFmtId="0" fontId="10" fillId="0" borderId="10" xfId="55" applyFont="1" applyFill="1" applyBorder="1" applyAlignment="1">
      <alignment horizontal="center" vertical="center"/>
    </xf>
    <xf numFmtId="0" fontId="10" fillId="0" borderId="22" xfId="55" applyFont="1" applyFill="1" applyBorder="1" applyAlignment="1">
      <alignment horizontal="center" vertical="center"/>
    </xf>
    <xf numFmtId="0" fontId="10" fillId="0" borderId="29" xfId="55" applyFont="1" applyFill="1" applyBorder="1" applyAlignment="1">
      <alignment horizontal="center" vertical="center"/>
    </xf>
    <xf numFmtId="165" fontId="10" fillId="0" borderId="9" xfId="19" applyFont="1" applyFill="1" applyBorder="1" applyAlignment="1">
      <alignment horizontal="center" vertical="center" wrapText="1"/>
    </xf>
    <xf numFmtId="165" fontId="10" fillId="0" borderId="1" xfId="19" applyFont="1" applyFill="1" applyBorder="1" applyAlignment="1">
      <alignment horizontal="center" vertical="center" wrapText="1"/>
    </xf>
    <xf numFmtId="165" fontId="10" fillId="0" borderId="28" xfId="19" applyFont="1" applyFill="1" applyBorder="1" applyAlignment="1">
      <alignment horizontal="center" vertical="center" wrapText="1"/>
    </xf>
    <xf numFmtId="171" fontId="10" fillId="0" borderId="9" xfId="55" applyNumberFormat="1" applyFont="1" applyFill="1" applyBorder="1" applyAlignment="1">
      <alignment horizontal="center" vertical="center" wrapText="1"/>
    </xf>
    <xf numFmtId="171" fontId="10" fillId="0" borderId="1" xfId="55" applyNumberFormat="1" applyFont="1" applyFill="1" applyBorder="1" applyAlignment="1">
      <alignment horizontal="center" vertical="center" wrapText="1"/>
    </xf>
    <xf numFmtId="171" fontId="10" fillId="0" borderId="28" xfId="55" applyNumberFormat="1" applyFont="1" applyFill="1" applyBorder="1" applyAlignment="1">
      <alignment horizontal="center" vertical="center" wrapText="1"/>
    </xf>
    <xf numFmtId="0" fontId="12" fillId="16" borderId="0" xfId="55" applyFont="1" applyFill="1" applyBorder="1" applyAlignment="1">
      <alignment horizontal="left" vertical="center" wrapText="1"/>
    </xf>
    <xf numFmtId="0" fontId="12" fillId="16" borderId="6" xfId="55" applyFont="1" applyFill="1" applyBorder="1" applyAlignment="1">
      <alignment horizontal="left" vertical="center" wrapText="1"/>
    </xf>
    <xf numFmtId="4" fontId="13" fillId="3" borderId="47" xfId="34" applyNumberFormat="1" applyFont="1" applyFill="1" applyBorder="1" applyAlignment="1">
      <alignment horizontal="left" vertical="center" wrapText="1"/>
    </xf>
    <xf numFmtId="4" fontId="13" fillId="3" borderId="24" xfId="34" applyNumberFormat="1" applyFont="1" applyFill="1" applyBorder="1" applyAlignment="1">
      <alignment horizontal="left" vertical="center" wrapText="1"/>
    </xf>
    <xf numFmtId="4" fontId="13" fillId="3" borderId="1" xfId="34" applyNumberFormat="1" applyFont="1" applyFill="1" applyBorder="1" applyAlignment="1">
      <alignment horizontal="left" vertical="center" wrapText="1"/>
    </xf>
    <xf numFmtId="164" fontId="13" fillId="3" borderId="47" xfId="29" applyNumberFormat="1" applyFont="1" applyFill="1" applyBorder="1" applyAlignment="1" applyProtection="1">
      <alignment horizontal="center" vertical="center" wrapText="1"/>
    </xf>
    <xf numFmtId="164" fontId="13" fillId="3" borderId="24" xfId="29" applyNumberFormat="1" applyFont="1" applyFill="1" applyBorder="1" applyAlignment="1" applyProtection="1">
      <alignment horizontal="center" vertical="center" wrapText="1"/>
    </xf>
    <xf numFmtId="164" fontId="15" fillId="0" borderId="52" xfId="29" applyFont="1" applyFill="1" applyBorder="1" applyAlignment="1" applyProtection="1">
      <alignment horizontal="center" vertical="center" wrapText="1"/>
    </xf>
    <xf numFmtId="164" fontId="15" fillId="0" borderId="41" xfId="29" applyFont="1" applyFill="1" applyBorder="1" applyAlignment="1" applyProtection="1">
      <alignment horizontal="center" vertical="center" wrapText="1"/>
    </xf>
    <xf numFmtId="0" fontId="17" fillId="3" borderId="26" xfId="0" applyNumberFormat="1" applyFont="1" applyFill="1" applyBorder="1" applyAlignment="1">
      <alignment vertical="center" wrapText="1"/>
    </xf>
    <xf numFmtId="0" fontId="17" fillId="3" borderId="1" xfId="0" applyNumberFormat="1" applyFont="1" applyFill="1" applyBorder="1" applyAlignment="1">
      <alignment vertical="center" wrapText="1"/>
    </xf>
    <xf numFmtId="0" fontId="17" fillId="3" borderId="22" xfId="0" applyNumberFormat="1" applyFont="1" applyFill="1" applyBorder="1" applyAlignment="1">
      <alignment vertical="center" wrapText="1"/>
    </xf>
    <xf numFmtId="0" fontId="17" fillId="3" borderId="0" xfId="46" applyNumberFormat="1" applyFont="1" applyFill="1" applyBorder="1" applyAlignment="1">
      <alignment vertical="center" wrapText="1"/>
    </xf>
    <xf numFmtId="3" fontId="23" fillId="3" borderId="24" xfId="46" applyNumberFormat="1" applyFont="1" applyFill="1" applyBorder="1" applyAlignment="1">
      <alignment horizontal="center" vertical="center" wrapText="1"/>
    </xf>
    <xf numFmtId="3" fontId="23" fillId="3" borderId="1" xfId="46" applyNumberFormat="1" applyFont="1" applyFill="1" applyBorder="1" applyAlignment="1">
      <alignment horizontal="center" vertical="center"/>
    </xf>
    <xf numFmtId="0" fontId="17" fillId="3" borderId="27" xfId="0" applyNumberFormat="1" applyFont="1" applyFill="1" applyBorder="1" applyAlignment="1">
      <alignment vertical="center" wrapText="1"/>
    </xf>
    <xf numFmtId="0" fontId="17" fillId="3" borderId="28" xfId="0" applyNumberFormat="1" applyFont="1" applyFill="1" applyBorder="1" applyAlignment="1">
      <alignment vertical="center" wrapText="1"/>
    </xf>
    <xf numFmtId="0" fontId="17" fillId="3" borderId="29" xfId="0" applyNumberFormat="1" applyFont="1" applyFill="1" applyBorder="1" applyAlignment="1">
      <alignment vertical="center" wrapText="1"/>
    </xf>
    <xf numFmtId="3" fontId="23" fillId="3" borderId="52" xfId="46" applyNumberFormat="1" applyFont="1" applyFill="1" applyBorder="1" applyAlignment="1">
      <alignment horizontal="center" vertical="center" wrapText="1"/>
    </xf>
    <xf numFmtId="3" fontId="23" fillId="3" borderId="36" xfId="46" applyNumberFormat="1" applyFont="1" applyFill="1" applyBorder="1" applyAlignment="1">
      <alignment horizontal="center" vertical="center" wrapText="1"/>
    </xf>
    <xf numFmtId="3" fontId="23" fillId="3" borderId="41" xfId="46" applyNumberFormat="1" applyFont="1" applyFill="1" applyBorder="1" applyAlignment="1">
      <alignment horizontal="center" vertical="center" wrapText="1"/>
    </xf>
    <xf numFmtId="0" fontId="17" fillId="3" borderId="72" xfId="46" applyFont="1" applyFill="1" applyBorder="1" applyAlignment="1">
      <alignment horizontal="left" vertical="center" wrapText="1"/>
    </xf>
    <xf numFmtId="0" fontId="17" fillId="3" borderId="51" xfId="46" applyFont="1" applyFill="1" applyBorder="1" applyAlignment="1">
      <alignment horizontal="left" vertical="center" wrapText="1"/>
    </xf>
    <xf numFmtId="0" fontId="17" fillId="3" borderId="50" xfId="46" applyFont="1" applyFill="1" applyBorder="1" applyAlignment="1">
      <alignment horizontal="left" vertical="center" wrapText="1"/>
    </xf>
    <xf numFmtId="0" fontId="17" fillId="3" borderId="69" xfId="46" applyFont="1" applyFill="1" applyBorder="1" applyAlignment="1">
      <alignment horizontal="left" vertical="center" wrapText="1"/>
    </xf>
    <xf numFmtId="0" fontId="17" fillId="3" borderId="42" xfId="46" applyFont="1" applyFill="1" applyBorder="1" applyAlignment="1">
      <alignment horizontal="left" vertical="center" wrapText="1"/>
    </xf>
    <xf numFmtId="0" fontId="17" fillId="3" borderId="43" xfId="46" applyFont="1" applyFill="1" applyBorder="1" applyAlignment="1">
      <alignment horizontal="left" vertical="center" wrapText="1"/>
    </xf>
    <xf numFmtId="0" fontId="17" fillId="3" borderId="33" xfId="46" applyFont="1" applyFill="1" applyBorder="1" applyAlignment="1">
      <alignment horizontal="left" vertical="center" wrapText="1"/>
    </xf>
    <xf numFmtId="0" fontId="17" fillId="3" borderId="28" xfId="46" applyFont="1" applyFill="1" applyBorder="1" applyAlignment="1">
      <alignment horizontal="left" vertical="center" wrapText="1"/>
    </xf>
    <xf numFmtId="0" fontId="17" fillId="3" borderId="29" xfId="46" applyFont="1" applyFill="1" applyBorder="1" applyAlignment="1">
      <alignment horizontal="left" vertical="center" wrapText="1"/>
    </xf>
    <xf numFmtId="3" fontId="23" fillId="3" borderId="33" xfId="46" applyNumberFormat="1" applyFont="1" applyFill="1" applyBorder="1" applyAlignment="1">
      <alignment horizontal="center" vertical="center"/>
    </xf>
    <xf numFmtId="3" fontId="23" fillId="3" borderId="28" xfId="46" applyNumberFormat="1" applyFont="1" applyFill="1" applyBorder="1" applyAlignment="1">
      <alignment horizontal="center" vertical="center"/>
    </xf>
    <xf numFmtId="4" fontId="1" fillId="3" borderId="3" xfId="54" applyNumberFormat="1" applyFont="1" applyFill="1" applyBorder="1" applyAlignment="1">
      <alignment horizontal="left" vertical="center" wrapText="1"/>
    </xf>
    <xf numFmtId="4" fontId="1" fillId="3" borderId="0" xfId="54" applyNumberFormat="1" applyFont="1" applyFill="1" applyBorder="1" applyAlignment="1">
      <alignment horizontal="left" vertical="center" wrapText="1"/>
    </xf>
    <xf numFmtId="4" fontId="3" fillId="3" borderId="53" xfId="54" applyNumberFormat="1" applyFont="1" applyFill="1" applyBorder="1" applyAlignment="1">
      <alignment horizontal="left" vertical="center" wrapText="1"/>
    </xf>
    <xf numFmtId="4" fontId="3" fillId="3" borderId="54" xfId="54" applyNumberFormat="1" applyFont="1" applyFill="1" applyBorder="1" applyAlignment="1">
      <alignment horizontal="left" vertical="center" wrapText="1"/>
    </xf>
    <xf numFmtId="4" fontId="3" fillId="3" borderId="49" xfId="54" applyNumberFormat="1" applyFont="1" applyFill="1" applyBorder="1" applyAlignment="1">
      <alignment horizontal="left" vertical="center" wrapText="1"/>
    </xf>
    <xf numFmtId="0" fontId="3" fillId="3" borderId="38" xfId="42" applyFont="1" applyFill="1" applyBorder="1" applyAlignment="1">
      <alignment horizontal="center" vertical="center"/>
    </xf>
    <xf numFmtId="0" fontId="3" fillId="3" borderId="73" xfId="42" applyFont="1" applyFill="1" applyBorder="1" applyAlignment="1">
      <alignment horizontal="center" vertical="center"/>
    </xf>
    <xf numFmtId="0" fontId="3" fillId="3" borderId="39" xfId="42" applyFont="1" applyFill="1" applyBorder="1" applyAlignment="1">
      <alignment horizontal="left" vertical="center" wrapText="1"/>
    </xf>
    <xf numFmtId="0" fontId="3" fillId="3" borderId="42" xfId="42" applyFont="1" applyFill="1" applyBorder="1" applyAlignment="1">
      <alignment horizontal="left" vertical="center" wrapText="1"/>
    </xf>
    <xf numFmtId="0" fontId="3" fillId="3" borderId="45" xfId="42" applyFont="1" applyFill="1" applyBorder="1" applyAlignment="1">
      <alignment horizontal="left" vertical="center" wrapText="1"/>
    </xf>
    <xf numFmtId="4" fontId="3" fillId="3" borderId="52" xfId="47" applyNumberFormat="1" applyFont="1" applyFill="1" applyBorder="1" applyAlignment="1">
      <alignment horizontal="left" vertical="center" wrapText="1"/>
    </xf>
    <xf numFmtId="4" fontId="3" fillId="3" borderId="36" xfId="47" applyNumberFormat="1" applyFont="1" applyFill="1" applyBorder="1" applyAlignment="1">
      <alignment horizontal="left" vertical="center" wrapText="1"/>
    </xf>
    <xf numFmtId="0" fontId="12" fillId="3" borderId="0" xfId="47" applyFont="1" applyFill="1" applyBorder="1" applyAlignment="1">
      <alignment horizontal="center" vertical="center" wrapText="1"/>
    </xf>
    <xf numFmtId="0" fontId="3" fillId="3" borderId="53" xfId="42" applyFont="1" applyFill="1" applyBorder="1" applyAlignment="1">
      <alignment horizontal="center" vertical="center"/>
    </xf>
    <xf numFmtId="0" fontId="3" fillId="3" borderId="54" xfId="42" applyFont="1" applyFill="1" applyBorder="1" applyAlignment="1">
      <alignment horizontal="center" vertical="center"/>
    </xf>
    <xf numFmtId="4" fontId="1" fillId="3" borderId="14" xfId="47" applyNumberFormat="1" applyFont="1" applyFill="1" applyBorder="1" applyAlignment="1">
      <alignment horizontal="left" vertical="center" wrapText="1"/>
    </xf>
    <xf numFmtId="4" fontId="1" fillId="3" borderId="7" xfId="47" applyNumberFormat="1" applyFont="1" applyFill="1" applyBorder="1" applyAlignment="1">
      <alignment horizontal="left" vertical="center" wrapText="1"/>
    </xf>
    <xf numFmtId="4" fontId="1" fillId="3" borderId="72" xfId="47" applyNumberFormat="1" applyFont="1" applyFill="1" applyBorder="1" applyAlignment="1">
      <alignment horizontal="left" vertical="center" wrapText="1"/>
    </xf>
    <xf numFmtId="4" fontId="1" fillId="3" borderId="18" xfId="47" applyNumberFormat="1" applyFont="1" applyFill="1" applyBorder="1" applyAlignment="1">
      <alignment horizontal="left" vertical="center" wrapText="1"/>
    </xf>
    <xf numFmtId="4" fontId="1" fillId="3" borderId="19" xfId="47" applyNumberFormat="1" applyFont="1" applyFill="1" applyBorder="1" applyAlignment="1">
      <alignment horizontal="left" vertical="center" wrapText="1"/>
    </xf>
    <xf numFmtId="4" fontId="1" fillId="3" borderId="33" xfId="47" applyNumberFormat="1" applyFont="1" applyFill="1" applyBorder="1" applyAlignment="1">
      <alignment horizontal="left" vertical="center" wrapText="1"/>
    </xf>
    <xf numFmtId="4" fontId="3" fillId="3" borderId="53" xfId="47" applyNumberFormat="1" applyFont="1" applyFill="1" applyBorder="1" applyAlignment="1">
      <alignment horizontal="left" vertical="center" wrapText="1"/>
    </xf>
    <xf numFmtId="4" fontId="3" fillId="3" borderId="54" xfId="47" applyNumberFormat="1" applyFont="1" applyFill="1" applyBorder="1" applyAlignment="1">
      <alignment horizontal="left" vertical="center" wrapText="1"/>
    </xf>
    <xf numFmtId="4" fontId="3" fillId="3" borderId="68" xfId="47" applyNumberFormat="1" applyFont="1" applyFill="1" applyBorder="1" applyAlignment="1">
      <alignment horizontal="left" vertical="center" wrapText="1"/>
    </xf>
    <xf numFmtId="0" fontId="4" fillId="0" borderId="21" xfId="0" applyFont="1" applyBorder="1" applyAlignment="1">
      <alignment horizontal="center" vertical="center"/>
    </xf>
    <xf numFmtId="0" fontId="25" fillId="0" borderId="0" xfId="0" applyFont="1" applyAlignment="1">
      <alignment horizontal="center" wrapText="1"/>
    </xf>
    <xf numFmtId="0" fontId="19" fillId="13" borderId="53" xfId="0" applyFont="1" applyFill="1" applyBorder="1" applyAlignment="1">
      <alignment horizontal="right" vertical="center"/>
    </xf>
    <xf numFmtId="0" fontId="19" fillId="13" borderId="54" xfId="0" applyFont="1" applyFill="1" applyBorder="1" applyAlignment="1">
      <alignment horizontal="right" vertical="center"/>
    </xf>
    <xf numFmtId="0" fontId="19" fillId="13" borderId="49" xfId="0" applyFont="1" applyFill="1" applyBorder="1" applyAlignment="1">
      <alignment horizontal="right" vertical="center"/>
    </xf>
    <xf numFmtId="0" fontId="18" fillId="0" borderId="21" xfId="0" applyFont="1" applyFill="1" applyBorder="1" applyAlignment="1">
      <alignment horizontal="center"/>
    </xf>
    <xf numFmtId="0" fontId="19" fillId="0" borderId="3" xfId="0" applyFont="1" applyFill="1" applyBorder="1" applyAlignment="1">
      <alignment horizontal="justify" vertical="center" wrapText="1"/>
    </xf>
    <xf numFmtId="0" fontId="19" fillId="0" borderId="0" xfId="0" applyFont="1" applyFill="1" applyBorder="1" applyAlignment="1">
      <alignment horizontal="justify" vertical="center" wrapText="1"/>
    </xf>
    <xf numFmtId="0" fontId="19" fillId="0" borderId="6" xfId="0" applyFont="1" applyFill="1" applyBorder="1" applyAlignment="1">
      <alignment horizontal="justify" vertical="center" wrapText="1"/>
    </xf>
    <xf numFmtId="0" fontId="19" fillId="0" borderId="3" xfId="0" applyFont="1" applyFill="1" applyBorder="1" applyAlignment="1">
      <alignment horizontal="justify" wrapText="1"/>
    </xf>
    <xf numFmtId="0" fontId="19" fillId="0" borderId="0" xfId="0" applyFont="1" applyFill="1" applyBorder="1" applyAlignment="1">
      <alignment horizontal="justify" wrapText="1"/>
    </xf>
    <xf numFmtId="0" fontId="19" fillId="0" borderId="6" xfId="0" applyFont="1" applyFill="1" applyBorder="1" applyAlignment="1">
      <alignment horizontal="justify" wrapText="1"/>
    </xf>
    <xf numFmtId="0" fontId="18" fillId="0" borderId="0" xfId="0" applyFont="1" applyFill="1" applyBorder="1" applyAlignment="1">
      <alignment horizontal="right"/>
    </xf>
    <xf numFmtId="0" fontId="18" fillId="0" borderId="6" xfId="0" applyFont="1" applyFill="1" applyBorder="1" applyAlignment="1">
      <alignment horizontal="right"/>
    </xf>
    <xf numFmtId="0" fontId="18" fillId="0" borderId="12" xfId="0" applyFont="1" applyFill="1" applyBorder="1" applyAlignment="1">
      <alignment horizontal="right"/>
    </xf>
    <xf numFmtId="0" fontId="18" fillId="0" borderId="13" xfId="0" applyFont="1" applyFill="1" applyBorder="1" applyAlignment="1">
      <alignment horizontal="right"/>
    </xf>
    <xf numFmtId="0" fontId="30" fillId="7" borderId="26" xfId="0" applyFont="1" applyFill="1" applyBorder="1" applyAlignment="1">
      <alignment horizontal="center" vertical="center"/>
    </xf>
    <xf numFmtId="0" fontId="30" fillId="7" borderId="1" xfId="0" applyFont="1" applyFill="1" applyBorder="1" applyAlignment="1">
      <alignment horizontal="center" vertical="center"/>
    </xf>
    <xf numFmtId="0" fontId="30" fillId="5" borderId="1" xfId="0" applyFont="1" applyFill="1" applyBorder="1" applyAlignment="1">
      <alignment horizontal="center" vertical="center" wrapText="1"/>
    </xf>
    <xf numFmtId="0" fontId="18" fillId="4" borderId="15" xfId="0" applyFont="1" applyFill="1" applyBorder="1" applyAlignment="1">
      <alignment horizontal="left" vertical="center"/>
    </xf>
    <xf numFmtId="0" fontId="18" fillId="4" borderId="16" xfId="0" applyFont="1" applyFill="1" applyBorder="1" applyAlignment="1">
      <alignment horizontal="left" vertical="center"/>
    </xf>
    <xf numFmtId="0" fontId="18" fillId="4" borderId="24" xfId="0" applyFont="1" applyFill="1" applyBorder="1" applyAlignment="1">
      <alignment horizontal="left" vertical="center"/>
    </xf>
    <xf numFmtId="187" fontId="18" fillId="4" borderId="1" xfId="0" applyNumberFormat="1" applyFont="1" applyFill="1" applyBorder="1" applyAlignment="1">
      <alignment horizontal="center" vertical="center"/>
    </xf>
    <xf numFmtId="0" fontId="19" fillId="4" borderId="53" xfId="0" applyFont="1" applyFill="1" applyBorder="1" applyAlignment="1">
      <alignment horizontal="right" vertical="center"/>
    </xf>
    <xf numFmtId="0" fontId="19" fillId="4" borderId="54" xfId="0" applyFont="1" applyFill="1" applyBorder="1" applyAlignment="1">
      <alignment horizontal="right" vertical="center"/>
    </xf>
    <xf numFmtId="0" fontId="19" fillId="4" borderId="49" xfId="0" applyFont="1" applyFill="1" applyBorder="1" applyAlignment="1">
      <alignment horizontal="right" vertical="center"/>
    </xf>
    <xf numFmtId="0" fontId="18" fillId="11" borderId="53" xfId="0" applyFont="1" applyFill="1" applyBorder="1" applyAlignment="1">
      <alignment horizontal="center" vertical="center"/>
    </xf>
    <xf numFmtId="0" fontId="18" fillId="11" borderId="54" xfId="0" applyFont="1" applyFill="1" applyBorder="1" applyAlignment="1">
      <alignment horizontal="center" vertical="center"/>
    </xf>
    <xf numFmtId="0" fontId="18" fillId="11" borderId="49" xfId="0" applyFont="1" applyFill="1" applyBorder="1" applyAlignment="1">
      <alignment horizontal="center" vertical="center"/>
    </xf>
    <xf numFmtId="0" fontId="19" fillId="4" borderId="27" xfId="0" applyFont="1" applyFill="1" applyBorder="1" applyAlignment="1">
      <alignment horizontal="right" vertical="center"/>
    </xf>
    <xf numFmtId="0" fontId="19" fillId="4" borderId="28" xfId="0" applyFont="1" applyFill="1" applyBorder="1" applyAlignment="1">
      <alignment horizontal="right" vertical="center"/>
    </xf>
    <xf numFmtId="0" fontId="19" fillId="9" borderId="18" xfId="0" applyFont="1" applyFill="1" applyBorder="1" applyAlignment="1">
      <alignment horizontal="left" vertical="center"/>
    </xf>
    <xf numFmtId="0" fontId="19" fillId="9" borderId="19" xfId="0" applyFont="1" applyFill="1" applyBorder="1" applyAlignment="1">
      <alignment horizontal="left" vertical="center"/>
    </xf>
    <xf numFmtId="0" fontId="19" fillId="9" borderId="20" xfId="0" applyFont="1" applyFill="1" applyBorder="1" applyAlignment="1">
      <alignment horizontal="left" vertical="center"/>
    </xf>
    <xf numFmtId="0" fontId="30" fillId="5" borderId="70" xfId="0" applyFont="1" applyFill="1" applyBorder="1" applyAlignment="1">
      <alignment horizontal="center" vertical="center"/>
    </xf>
    <xf numFmtId="0" fontId="30" fillId="5" borderId="23" xfId="0" applyFont="1" applyFill="1" applyBorder="1" applyAlignment="1">
      <alignment horizontal="center" vertical="center"/>
    </xf>
    <xf numFmtId="0" fontId="30" fillId="5" borderId="77" xfId="0" applyFont="1" applyFill="1" applyBorder="1" applyAlignment="1">
      <alignment horizontal="center" vertical="center" wrapText="1"/>
    </xf>
    <xf numFmtId="0" fontId="30" fillId="5" borderId="31" xfId="0" applyFont="1" applyFill="1" applyBorder="1" applyAlignment="1">
      <alignment horizontal="center" vertical="center" wrapText="1"/>
    </xf>
    <xf numFmtId="0" fontId="19" fillId="12" borderId="15" xfId="0" applyFont="1" applyFill="1" applyBorder="1" applyAlignment="1">
      <alignment vertical="center"/>
    </xf>
    <xf numFmtId="0" fontId="19" fillId="12" borderId="16" xfId="0" applyFont="1" applyFill="1" applyBorder="1" applyAlignment="1">
      <alignment vertical="center"/>
    </xf>
    <xf numFmtId="164" fontId="18" fillId="4" borderId="47" xfId="4" applyNumberFormat="1" applyFont="1" applyFill="1" applyBorder="1" applyAlignment="1">
      <alignment horizontal="center" vertical="center"/>
    </xf>
    <xf numFmtId="164" fontId="18" fillId="4" borderId="24" xfId="4" applyNumberFormat="1" applyFont="1" applyFill="1" applyBorder="1" applyAlignment="1">
      <alignment horizontal="center" vertical="center"/>
    </xf>
    <xf numFmtId="164" fontId="18" fillId="4" borderId="78" xfId="4" applyNumberFormat="1" applyFont="1" applyFill="1" applyBorder="1" applyAlignment="1">
      <alignment horizontal="center" vertical="center"/>
    </xf>
    <xf numFmtId="164" fontId="18" fillId="4" borderId="33" xfId="4" applyNumberFormat="1" applyFont="1" applyFill="1" applyBorder="1" applyAlignment="1">
      <alignment horizontal="center" vertical="center"/>
    </xf>
    <xf numFmtId="0" fontId="18" fillId="0" borderId="15" xfId="0" applyFont="1" applyFill="1" applyBorder="1" applyAlignment="1"/>
    <xf numFmtId="0" fontId="18" fillId="0" borderId="16" xfId="0" applyFont="1" applyFill="1" applyBorder="1" applyAlignment="1"/>
    <xf numFmtId="0" fontId="18" fillId="0" borderId="24" xfId="0" applyFont="1" applyFill="1" applyBorder="1" applyAlignment="1"/>
    <xf numFmtId="164" fontId="18" fillId="4" borderId="1" xfId="0" applyNumberFormat="1" applyFont="1" applyFill="1" applyBorder="1" applyAlignment="1">
      <alignment horizontal="center" vertical="center"/>
    </xf>
    <xf numFmtId="0" fontId="18" fillId="4" borderId="15" xfId="0" applyFont="1" applyFill="1" applyBorder="1" applyAlignment="1"/>
    <xf numFmtId="0" fontId="18" fillId="4" borderId="16" xfId="0" applyFont="1" applyFill="1" applyBorder="1" applyAlignment="1"/>
    <xf numFmtId="0" fontId="18" fillId="4" borderId="24" xfId="0" applyFont="1" applyFill="1" applyBorder="1" applyAlignment="1"/>
    <xf numFmtId="0" fontId="19" fillId="9" borderId="25" xfId="0" applyFont="1" applyFill="1" applyBorder="1" applyAlignment="1">
      <alignment horizontal="left" vertical="center"/>
    </xf>
    <xf numFmtId="0" fontId="19" fillId="9" borderId="9" xfId="0" applyFont="1" applyFill="1" applyBorder="1" applyAlignment="1">
      <alignment horizontal="left" vertical="center"/>
    </xf>
    <xf numFmtId="0" fontId="19" fillId="9" borderId="10" xfId="0" applyFont="1" applyFill="1" applyBorder="1" applyAlignment="1">
      <alignment horizontal="left" vertical="center"/>
    </xf>
    <xf numFmtId="0" fontId="19" fillId="4" borderId="48" xfId="0" applyFont="1" applyFill="1" applyBorder="1" applyAlignment="1">
      <alignment horizontal="right" vertical="center"/>
    </xf>
    <xf numFmtId="0" fontId="19" fillId="4" borderId="34" xfId="0" applyFont="1" applyFill="1" applyBorder="1" applyAlignment="1">
      <alignment horizontal="right" vertical="center"/>
    </xf>
    <xf numFmtId="0" fontId="19" fillId="9" borderId="70" xfId="0" applyFont="1" applyFill="1" applyBorder="1" applyAlignment="1">
      <alignment horizontal="left" vertical="center"/>
    </xf>
    <xf numFmtId="0" fontId="19" fillId="9" borderId="23" xfId="0" applyFont="1" applyFill="1" applyBorder="1" applyAlignment="1">
      <alignment horizontal="left" vertical="center"/>
    </xf>
    <xf numFmtId="0" fontId="19" fillId="9" borderId="71" xfId="0" applyFont="1" applyFill="1" applyBorder="1" applyAlignment="1">
      <alignment horizontal="left" vertical="center"/>
    </xf>
    <xf numFmtId="0" fontId="30" fillId="5" borderId="26" xfId="0" applyFont="1" applyFill="1" applyBorder="1" applyAlignment="1">
      <alignment horizontal="center" vertical="center"/>
    </xf>
    <xf numFmtId="0" fontId="30" fillId="5" borderId="1" xfId="0" applyFont="1" applyFill="1" applyBorder="1" applyAlignment="1">
      <alignment horizontal="center" vertical="center"/>
    </xf>
    <xf numFmtId="0" fontId="18" fillId="0" borderId="15" xfId="34" applyFont="1" applyFill="1" applyBorder="1" applyAlignment="1">
      <alignment horizontal="left" vertical="center"/>
    </xf>
    <xf numFmtId="0" fontId="18" fillId="0" borderId="16" xfId="34" applyFont="1" applyFill="1" applyBorder="1" applyAlignment="1">
      <alignment horizontal="left" vertical="center"/>
    </xf>
    <xf numFmtId="0" fontId="18" fillId="0" borderId="24" xfId="34" applyFont="1" applyFill="1" applyBorder="1" applyAlignment="1">
      <alignment horizontal="left" vertical="center"/>
    </xf>
    <xf numFmtId="167" fontId="18" fillId="4" borderId="1" xfId="0" applyNumberFormat="1" applyFont="1" applyFill="1" applyBorder="1" applyAlignment="1">
      <alignment horizontal="right" vertical="center"/>
    </xf>
    <xf numFmtId="0" fontId="19" fillId="4" borderId="18" xfId="0" applyFont="1" applyFill="1" applyBorder="1" applyAlignment="1">
      <alignment horizontal="right" vertical="center"/>
    </xf>
    <xf numFmtId="0" fontId="19" fillId="4" borderId="19" xfId="0" applyFont="1" applyFill="1" applyBorder="1" applyAlignment="1">
      <alignment horizontal="right" vertical="center"/>
    </xf>
    <xf numFmtId="0" fontId="19" fillId="4" borderId="33" xfId="0" applyFont="1" applyFill="1" applyBorder="1" applyAlignment="1">
      <alignment horizontal="right" vertical="center"/>
    </xf>
    <xf numFmtId="0" fontId="18" fillId="0" borderId="15" xfId="34" applyFont="1" applyFill="1" applyBorder="1" applyAlignment="1">
      <alignment horizontal="left"/>
    </xf>
    <xf numFmtId="0" fontId="18" fillId="0" borderId="16" xfId="34" applyFont="1" applyFill="1" applyBorder="1" applyAlignment="1">
      <alignment horizontal="left"/>
    </xf>
    <xf numFmtId="0" fontId="18" fillId="0" borderId="24" xfId="34" applyFont="1" applyFill="1" applyBorder="1" applyAlignment="1">
      <alignment horizontal="left"/>
    </xf>
    <xf numFmtId="0" fontId="18" fillId="4" borderId="47" xfId="0" applyFont="1" applyFill="1" applyBorder="1" applyAlignment="1">
      <alignment horizontal="center" vertical="center"/>
    </xf>
    <xf numFmtId="0" fontId="18" fillId="4" borderId="24" xfId="0" applyFont="1" applyFill="1" applyBorder="1" applyAlignment="1">
      <alignment horizontal="center" vertical="center"/>
    </xf>
    <xf numFmtId="2" fontId="18" fillId="4" borderId="47" xfId="0" applyNumberFormat="1" applyFont="1" applyFill="1" applyBorder="1" applyAlignment="1">
      <alignment horizontal="center" vertical="center"/>
    </xf>
    <xf numFmtId="2" fontId="18" fillId="4" borderId="24" xfId="0" applyNumberFormat="1" applyFont="1" applyFill="1" applyBorder="1" applyAlignment="1">
      <alignment horizontal="center" vertical="center"/>
    </xf>
    <xf numFmtId="169" fontId="18" fillId="4" borderId="47" xfId="0" applyNumberFormat="1" applyFont="1" applyFill="1" applyBorder="1" applyAlignment="1">
      <alignment horizontal="center" vertical="center"/>
    </xf>
    <xf numFmtId="169" fontId="18" fillId="4" borderId="24" xfId="0" applyNumberFormat="1" applyFont="1" applyFill="1" applyBorder="1" applyAlignment="1">
      <alignment horizontal="center" vertical="center"/>
    </xf>
    <xf numFmtId="0" fontId="18" fillId="4" borderId="15" xfId="0" applyFont="1" applyFill="1" applyBorder="1" applyAlignment="1">
      <alignment horizontal="left"/>
    </xf>
    <xf numFmtId="0" fontId="18" fillId="4" borderId="16" xfId="0" applyFont="1" applyFill="1" applyBorder="1" applyAlignment="1">
      <alignment horizontal="left"/>
    </xf>
    <xf numFmtId="0" fontId="18" fillId="4" borderId="24" xfId="0" applyFont="1" applyFill="1" applyBorder="1" applyAlignment="1">
      <alignment horizontal="left"/>
    </xf>
    <xf numFmtId="0" fontId="18" fillId="4" borderId="47" xfId="0" applyFont="1" applyFill="1" applyBorder="1" applyAlignment="1">
      <alignment vertical="center"/>
    </xf>
    <xf numFmtId="0" fontId="18" fillId="4" borderId="24" xfId="0" applyFont="1" applyFill="1" applyBorder="1" applyAlignment="1">
      <alignment vertical="center"/>
    </xf>
    <xf numFmtId="9" fontId="18" fillId="4" borderId="47" xfId="0" applyNumberFormat="1" applyFont="1" applyFill="1" applyBorder="1" applyAlignment="1">
      <alignment horizontal="center" vertical="center"/>
    </xf>
    <xf numFmtId="9" fontId="18" fillId="4" borderId="24" xfId="0" applyNumberFormat="1" applyFont="1" applyFill="1" applyBorder="1" applyAlignment="1">
      <alignment horizontal="center" vertical="center"/>
    </xf>
    <xf numFmtId="0" fontId="18" fillId="13" borderId="34" xfId="54" applyFont="1" applyFill="1" applyBorder="1" applyAlignment="1">
      <alignment horizontal="left" vertical="center"/>
    </xf>
    <xf numFmtId="0" fontId="18" fillId="13" borderId="45" xfId="54" applyFont="1" applyFill="1" applyBorder="1" applyAlignment="1">
      <alignment horizontal="left" vertical="center"/>
    </xf>
    <xf numFmtId="0" fontId="18" fillId="13" borderId="34" xfId="54" applyFont="1" applyFill="1" applyBorder="1" applyAlignment="1">
      <alignment horizontal="center" vertical="center"/>
    </xf>
    <xf numFmtId="0" fontId="18" fillId="13" borderId="45" xfId="54" applyFont="1" applyFill="1" applyBorder="1" applyAlignment="1">
      <alignment horizontal="center" vertical="center"/>
    </xf>
    <xf numFmtId="0" fontId="19" fillId="13" borderId="0" xfId="0" applyFont="1" applyFill="1" applyBorder="1" applyAlignment="1">
      <alignment horizontal="center"/>
    </xf>
    <xf numFmtId="0" fontId="19" fillId="13" borderId="69" xfId="0" applyFont="1" applyFill="1" applyBorder="1" applyAlignment="1">
      <alignment horizontal="center"/>
    </xf>
    <xf numFmtId="0" fontId="18" fillId="7" borderId="53" xfId="0" applyFont="1" applyFill="1" applyBorder="1" applyAlignment="1">
      <alignment horizontal="center"/>
    </xf>
    <xf numFmtId="0" fontId="18" fillId="7" borderId="54" xfId="0" applyFont="1" applyFill="1" applyBorder="1" applyAlignment="1">
      <alignment horizontal="center"/>
    </xf>
    <xf numFmtId="0" fontId="18" fillId="7" borderId="49" xfId="0" applyFont="1" applyFill="1" applyBorder="1" applyAlignment="1">
      <alignment horizontal="center"/>
    </xf>
    <xf numFmtId="0" fontId="18" fillId="22" borderId="2" xfId="0" applyFont="1" applyFill="1" applyBorder="1" applyAlignment="1">
      <alignment horizontal="center"/>
    </xf>
    <xf numFmtId="0" fontId="18" fillId="22" borderId="3" xfId="0" applyFont="1" applyFill="1" applyBorder="1" applyAlignment="1">
      <alignment horizontal="center"/>
    </xf>
    <xf numFmtId="0" fontId="18" fillId="22" borderId="11" xfId="0" applyFont="1" applyFill="1" applyBorder="1" applyAlignment="1">
      <alignment horizontal="center"/>
    </xf>
    <xf numFmtId="0" fontId="19" fillId="13" borderId="4" xfId="0" applyFont="1" applyFill="1" applyBorder="1" applyAlignment="1">
      <alignment horizontal="center"/>
    </xf>
    <xf numFmtId="0" fontId="19" fillId="13" borderId="64" xfId="0" applyFont="1" applyFill="1" applyBorder="1" applyAlignment="1">
      <alignment horizontal="center"/>
    </xf>
    <xf numFmtId="0" fontId="18" fillId="13" borderId="9" xfId="54" applyFont="1" applyFill="1" applyBorder="1" applyAlignment="1">
      <alignment horizontal="left" vertical="center"/>
    </xf>
    <xf numFmtId="0" fontId="18" fillId="13" borderId="1" xfId="54" applyFont="1" applyFill="1" applyBorder="1" applyAlignment="1">
      <alignment horizontal="left" vertical="center"/>
    </xf>
    <xf numFmtId="0" fontId="19" fillId="13" borderId="12" xfId="0" applyFont="1" applyFill="1" applyBorder="1" applyAlignment="1">
      <alignment horizontal="center"/>
    </xf>
    <xf numFmtId="0" fontId="19" fillId="13" borderId="63" xfId="0" applyFont="1" applyFill="1" applyBorder="1" applyAlignment="1">
      <alignment horizontal="center"/>
    </xf>
    <xf numFmtId="0" fontId="18" fillId="13" borderId="30" xfId="54" applyFont="1" applyFill="1" applyBorder="1" applyAlignment="1">
      <alignment horizontal="center" vertical="center"/>
    </xf>
    <xf numFmtId="0" fontId="18" fillId="13" borderId="46" xfId="54" applyFont="1" applyFill="1" applyBorder="1" applyAlignment="1">
      <alignment horizontal="center" vertical="center"/>
    </xf>
    <xf numFmtId="0" fontId="18" fillId="13" borderId="65" xfId="54" applyFont="1" applyFill="1" applyBorder="1" applyAlignment="1">
      <alignment horizontal="center" vertical="center"/>
    </xf>
    <xf numFmtId="0" fontId="18" fillId="13" borderId="4" xfId="54" applyFont="1" applyFill="1" applyBorder="1" applyAlignment="1">
      <alignment horizontal="center" vertical="center"/>
    </xf>
    <xf numFmtId="0" fontId="18" fillId="13" borderId="5" xfId="54" applyFont="1" applyFill="1" applyBorder="1" applyAlignment="1">
      <alignment horizontal="center" vertical="center"/>
    </xf>
    <xf numFmtId="0" fontId="18" fillId="13" borderId="74" xfId="54" applyFont="1" applyFill="1" applyBorder="1" applyAlignment="1">
      <alignment horizontal="center" vertical="center"/>
    </xf>
    <xf numFmtId="0" fontId="18" fillId="13" borderId="7" xfId="54" applyFont="1" applyFill="1" applyBorder="1" applyAlignment="1">
      <alignment horizontal="center" vertical="center"/>
    </xf>
    <xf numFmtId="0" fontId="18" fillId="13" borderId="8" xfId="54" applyFont="1" applyFill="1" applyBorder="1" applyAlignment="1">
      <alignment horizontal="center" vertical="center"/>
    </xf>
    <xf numFmtId="0" fontId="18" fillId="13" borderId="51" xfId="0" applyFont="1" applyFill="1" applyBorder="1" applyAlignment="1">
      <alignment horizontal="left" vertical="center"/>
    </xf>
    <xf numFmtId="0" fontId="18" fillId="13" borderId="40" xfId="54" applyFont="1" applyFill="1" applyBorder="1" applyAlignment="1">
      <alignment horizontal="center" vertical="center"/>
    </xf>
    <xf numFmtId="0" fontId="18" fillId="13" borderId="21" xfId="54" applyFont="1" applyFill="1" applyBorder="1" applyAlignment="1">
      <alignment horizontal="center" vertical="center"/>
    </xf>
    <xf numFmtId="0" fontId="18" fillId="13" borderId="67" xfId="54" applyFont="1" applyFill="1" applyBorder="1" applyAlignment="1">
      <alignment horizontal="center" vertical="center"/>
    </xf>
    <xf numFmtId="0" fontId="18" fillId="13" borderId="74" xfId="0" applyFont="1" applyFill="1" applyBorder="1" applyAlignment="1">
      <alignment horizontal="center" vertical="center"/>
    </xf>
    <xf numFmtId="0" fontId="18" fillId="13" borderId="7" xfId="0" applyFont="1" applyFill="1" applyBorder="1" applyAlignment="1">
      <alignment horizontal="center" vertical="center"/>
    </xf>
    <xf numFmtId="0" fontId="18" fillId="13" borderId="8" xfId="0" applyFont="1" applyFill="1" applyBorder="1" applyAlignment="1">
      <alignment horizontal="center" vertical="center"/>
    </xf>
    <xf numFmtId="0" fontId="19" fillId="2" borderId="56" xfId="0" applyFont="1" applyFill="1" applyBorder="1" applyAlignment="1">
      <alignment horizontal="left" vertical="center"/>
    </xf>
    <xf numFmtId="0" fontId="19" fillId="2" borderId="0" xfId="0" applyFont="1" applyFill="1" applyBorder="1" applyAlignment="1">
      <alignment horizontal="center" vertical="center"/>
    </xf>
    <xf numFmtId="1" fontId="6" fillId="9" borderId="28" xfId="0" applyNumberFormat="1" applyFont="1" applyFill="1" applyBorder="1" applyAlignment="1">
      <alignment horizontal="left" vertical="center" wrapText="1"/>
    </xf>
    <xf numFmtId="0" fontId="19" fillId="9" borderId="28" xfId="0" applyFont="1" applyFill="1" applyBorder="1" applyAlignment="1">
      <alignment horizontal="center" vertical="center"/>
    </xf>
    <xf numFmtId="0" fontId="18" fillId="2" borderId="0" xfId="0" applyFont="1" applyFill="1" applyBorder="1" applyAlignment="1">
      <alignment horizontal="center"/>
    </xf>
    <xf numFmtId="0" fontId="18" fillId="2" borderId="75" xfId="0" applyFont="1" applyFill="1" applyBorder="1" applyAlignment="1">
      <alignment horizontal="center"/>
    </xf>
    <xf numFmtId="0" fontId="19" fillId="8" borderId="1" xfId="0" applyFont="1" applyFill="1" applyBorder="1" applyAlignment="1">
      <alignment horizontal="center" vertical="center" wrapText="1"/>
    </xf>
    <xf numFmtId="0" fontId="19" fillId="8" borderId="1" xfId="0" applyFont="1" applyFill="1" applyBorder="1" applyAlignment="1">
      <alignment horizontal="center" vertical="center"/>
    </xf>
    <xf numFmtId="0" fontId="18" fillId="0" borderId="7" xfId="0" applyFont="1" applyBorder="1" applyAlignment="1">
      <alignment horizontal="center"/>
    </xf>
    <xf numFmtId="0" fontId="18" fillId="0" borderId="7" xfId="0" applyFont="1" applyBorder="1" applyAlignment="1" applyProtection="1">
      <alignment horizontal="center"/>
      <protection locked="0"/>
    </xf>
    <xf numFmtId="0" fontId="18" fillId="0" borderId="8" xfId="0" applyFont="1" applyBorder="1" applyAlignment="1" applyProtection="1">
      <alignment horizontal="center"/>
      <protection locked="0"/>
    </xf>
    <xf numFmtId="0" fontId="18" fillId="0" borderId="0" xfId="0" applyFont="1" applyFill="1" applyBorder="1" applyAlignment="1">
      <alignment horizontal="center" vertical="top"/>
    </xf>
    <xf numFmtId="0" fontId="18" fillId="0" borderId="21" xfId="0" applyFont="1" applyFill="1" applyBorder="1" applyAlignment="1">
      <alignment horizontal="center" vertical="top"/>
    </xf>
    <xf numFmtId="0" fontId="30" fillId="7" borderId="26" xfId="0" applyFont="1" applyFill="1" applyBorder="1" applyAlignment="1" applyProtection="1">
      <alignment horizontal="center" vertical="center"/>
      <protection locked="0"/>
    </xf>
    <xf numFmtId="0" fontId="30" fillId="7" borderId="1" xfId="0" applyFont="1" applyFill="1" applyBorder="1" applyAlignment="1" applyProtection="1">
      <alignment horizontal="center" vertical="center"/>
      <protection locked="0"/>
    </xf>
    <xf numFmtId="0" fontId="30" fillId="7" borderId="22" xfId="0" applyFont="1" applyFill="1" applyBorder="1" applyAlignment="1" applyProtection="1">
      <alignment horizontal="center" vertical="center"/>
      <protection locked="0"/>
    </xf>
    <xf numFmtId="0" fontId="18" fillId="0" borderId="0" xfId="0" applyFont="1" applyBorder="1" applyAlignment="1" applyProtection="1">
      <alignment horizontal="center" wrapText="1"/>
      <protection locked="0"/>
    </xf>
    <xf numFmtId="0" fontId="18" fillId="0" borderId="7" xfId="0" applyFont="1" applyBorder="1" applyAlignment="1" applyProtection="1">
      <alignment horizontal="center" wrapText="1"/>
      <protection locked="0"/>
    </xf>
    <xf numFmtId="0" fontId="30" fillId="5" borderId="23" xfId="0" applyFont="1" applyFill="1" applyBorder="1" applyAlignment="1">
      <alignment horizontal="center" vertical="center" wrapText="1"/>
    </xf>
    <xf numFmtId="0" fontId="30" fillId="5" borderId="9" xfId="0" applyFont="1" applyFill="1" applyBorder="1" applyAlignment="1">
      <alignment horizontal="center" vertical="center"/>
    </xf>
    <xf numFmtId="0" fontId="18" fillId="2" borderId="76" xfId="0" applyFont="1" applyFill="1" applyBorder="1" applyAlignment="1">
      <alignment horizontal="center"/>
    </xf>
    <xf numFmtId="4" fontId="19" fillId="23" borderId="28" xfId="0" applyNumberFormat="1" applyFont="1" applyFill="1" applyBorder="1" applyAlignment="1">
      <alignment horizontal="center" vertical="center"/>
    </xf>
    <xf numFmtId="0" fontId="19" fillId="23" borderId="28" xfId="0" applyFont="1" applyFill="1" applyBorder="1" applyAlignment="1">
      <alignment horizontal="center" vertical="center"/>
    </xf>
    <xf numFmtId="1" fontId="6" fillId="23" borderId="78" xfId="0" applyNumberFormat="1" applyFont="1" applyFill="1" applyBorder="1" applyAlignment="1">
      <alignment horizontal="left" vertical="center"/>
    </xf>
    <xf numFmtId="1" fontId="6" fillId="23" borderId="19" xfId="0" applyNumberFormat="1" applyFont="1" applyFill="1" applyBorder="1" applyAlignment="1">
      <alignment horizontal="left" vertical="center"/>
    </xf>
    <xf numFmtId="1" fontId="6" fillId="23" borderId="33" xfId="0" applyNumberFormat="1" applyFont="1" applyFill="1" applyBorder="1" applyAlignment="1">
      <alignment horizontal="left" vertical="center"/>
    </xf>
    <xf numFmtId="0" fontId="4" fillId="23" borderId="15" xfId="0" applyFont="1" applyFill="1" applyBorder="1" applyAlignment="1"/>
    <xf numFmtId="0" fontId="4" fillId="23" borderId="16" xfId="0" applyFont="1" applyFill="1" applyBorder="1" applyAlignment="1"/>
    <xf numFmtId="0" fontId="4" fillId="23" borderId="24" xfId="0" applyFont="1" applyFill="1" applyBorder="1" applyAlignment="1"/>
    <xf numFmtId="164" fontId="18" fillId="23" borderId="1" xfId="0" applyNumberFormat="1" applyFont="1" applyFill="1" applyBorder="1" applyAlignment="1">
      <alignment horizontal="center" vertical="center"/>
    </xf>
    <xf numFmtId="0" fontId="18" fillId="3" borderId="15" xfId="34" applyFont="1" applyFill="1" applyBorder="1" applyAlignment="1">
      <alignment horizontal="left"/>
    </xf>
    <xf numFmtId="0" fontId="18" fillId="3" borderId="16" xfId="34" applyFont="1" applyFill="1" applyBorder="1" applyAlignment="1">
      <alignment horizontal="left"/>
    </xf>
    <xf numFmtId="0" fontId="18" fillId="3" borderId="24" xfId="34" applyFont="1" applyFill="1" applyBorder="1" applyAlignment="1">
      <alignment horizontal="left"/>
    </xf>
    <xf numFmtId="0" fontId="18" fillId="23" borderId="15" xfId="0" applyFont="1" applyFill="1" applyBorder="1" applyAlignment="1">
      <alignment horizontal="left"/>
    </xf>
    <xf numFmtId="0" fontId="18" fillId="23" borderId="16" xfId="0" applyFont="1" applyFill="1" applyBorder="1" applyAlignment="1">
      <alignment horizontal="left"/>
    </xf>
    <xf numFmtId="0" fontId="18" fillId="23" borderId="24" xfId="0" applyFont="1" applyFill="1" applyBorder="1" applyAlignment="1">
      <alignment horizontal="left"/>
    </xf>
    <xf numFmtId="0" fontId="18" fillId="3" borderId="15" xfId="34" applyFont="1" applyFill="1" applyBorder="1" applyAlignment="1">
      <alignment horizontal="left" vertical="center"/>
    </xf>
    <xf numFmtId="0" fontId="18" fillId="3" borderId="16" xfId="34" applyFont="1" applyFill="1" applyBorder="1" applyAlignment="1">
      <alignment horizontal="left" vertical="center"/>
    </xf>
    <xf numFmtId="0" fontId="18" fillId="3" borderId="24" xfId="34" applyFont="1" applyFill="1" applyBorder="1" applyAlignment="1">
      <alignment horizontal="left" vertical="center"/>
    </xf>
    <xf numFmtId="167" fontId="18" fillId="23" borderId="1" xfId="0" applyNumberFormat="1" applyFont="1" applyFill="1" applyBorder="1" applyAlignment="1">
      <alignment horizontal="right" vertical="center"/>
    </xf>
    <xf numFmtId="0" fontId="18" fillId="23" borderId="15" xfId="0" applyFont="1" applyFill="1" applyBorder="1" applyAlignment="1">
      <alignment horizontal="left" vertical="center"/>
    </xf>
    <xf numFmtId="0" fontId="18" fillId="23" borderId="16" xfId="0" applyFont="1" applyFill="1" applyBorder="1" applyAlignment="1">
      <alignment horizontal="left" vertical="center"/>
    </xf>
    <xf numFmtId="0" fontId="18" fillId="23" borderId="24" xfId="0" applyFont="1" applyFill="1" applyBorder="1" applyAlignment="1">
      <alignment horizontal="left" vertical="center"/>
    </xf>
    <xf numFmtId="187" fontId="18" fillId="23" borderId="47" xfId="0" applyNumberFormat="1" applyFont="1" applyFill="1" applyBorder="1" applyAlignment="1">
      <alignment horizontal="center" vertical="center" wrapText="1"/>
    </xf>
    <xf numFmtId="187" fontId="18" fillId="23" borderId="24" xfId="0" applyNumberFormat="1" applyFont="1" applyFill="1" applyBorder="1" applyAlignment="1">
      <alignment horizontal="center" vertical="center" wrapText="1"/>
    </xf>
    <xf numFmtId="187" fontId="18" fillId="23" borderId="1" xfId="0" applyNumberFormat="1" applyFont="1" applyFill="1" applyBorder="1" applyAlignment="1">
      <alignment horizontal="center" vertical="center"/>
    </xf>
    <xf numFmtId="0" fontId="19" fillId="23" borderId="27" xfId="0" applyFont="1" applyFill="1" applyBorder="1" applyAlignment="1">
      <alignment horizontal="right" vertical="center"/>
    </xf>
    <xf numFmtId="0" fontId="19" fillId="23" borderId="28" xfId="0" applyFont="1" applyFill="1" applyBorder="1" applyAlignment="1">
      <alignment horizontal="right" vertical="center"/>
    </xf>
    <xf numFmtId="1" fontId="6" fillId="23" borderId="78" xfId="0" applyNumberFormat="1" applyFont="1" applyFill="1" applyBorder="1" applyAlignment="1">
      <alignment horizontal="left" vertical="center" wrapText="1"/>
    </xf>
    <xf numFmtId="1" fontId="6" fillId="23" borderId="19" xfId="0" applyNumberFormat="1" applyFont="1" applyFill="1" applyBorder="1" applyAlignment="1">
      <alignment horizontal="left" vertical="center" wrapText="1"/>
    </xf>
    <xf numFmtId="1" fontId="6" fillId="23" borderId="33" xfId="0" applyNumberFormat="1" applyFont="1" applyFill="1" applyBorder="1" applyAlignment="1">
      <alignment horizontal="left" vertical="center" wrapText="1"/>
    </xf>
    <xf numFmtId="0" fontId="18" fillId="0" borderId="26" xfId="34" applyFont="1" applyFill="1" applyBorder="1" applyAlignment="1">
      <alignment horizontal="left" vertical="center"/>
    </xf>
    <xf numFmtId="0" fontId="18" fillId="0" borderId="1" xfId="34" applyFont="1" applyFill="1" applyBorder="1" applyAlignment="1">
      <alignment horizontal="left" vertical="center"/>
    </xf>
    <xf numFmtId="169" fontId="18" fillId="4" borderId="1" xfId="0" applyNumberFormat="1" applyFont="1" applyFill="1" applyBorder="1" applyAlignment="1">
      <alignment horizontal="center" vertical="center"/>
    </xf>
    <xf numFmtId="0" fontId="18" fillId="4" borderId="26" xfId="0" applyFont="1" applyFill="1" applyBorder="1" applyAlignment="1">
      <alignment vertical="center"/>
    </xf>
    <xf numFmtId="0" fontId="18" fillId="4" borderId="1" xfId="0" applyFont="1" applyFill="1" applyBorder="1" applyAlignment="1">
      <alignment vertical="center"/>
    </xf>
    <xf numFmtId="177" fontId="18" fillId="4" borderId="1" xfId="22" applyNumberFormat="1" applyFont="1" applyFill="1" applyBorder="1" applyAlignment="1">
      <alignment horizontal="center" vertical="center"/>
    </xf>
    <xf numFmtId="2" fontId="18" fillId="4" borderId="1" xfId="0" applyNumberFormat="1" applyFont="1" applyFill="1" applyBorder="1" applyAlignment="1">
      <alignment horizontal="right" vertical="center"/>
    </xf>
    <xf numFmtId="2" fontId="18" fillId="4" borderId="1" xfId="0" applyNumberFormat="1" applyFont="1" applyFill="1" applyBorder="1" applyAlignment="1">
      <alignment horizontal="center" vertical="center"/>
    </xf>
  </cellXfs>
  <cellStyles count="65">
    <cellStyle name="Comma" xfId="1" xr:uid="{00000000-0005-0000-0000-000000000000}"/>
    <cellStyle name="Currency" xfId="2" xr:uid="{00000000-0005-0000-0000-000001000000}"/>
    <cellStyle name="Hipervínculo 2 2" xfId="3" xr:uid="{00000000-0005-0000-0000-000002000000}"/>
    <cellStyle name="Millares" xfId="4" builtinId="3"/>
    <cellStyle name="Millares [0] 2" xfId="5" xr:uid="{00000000-0005-0000-0000-000004000000}"/>
    <cellStyle name="Millares [0] 3" xfId="6" xr:uid="{00000000-0005-0000-0000-000005000000}"/>
    <cellStyle name="Millares 10" xfId="7" xr:uid="{00000000-0005-0000-0000-000006000000}"/>
    <cellStyle name="Millares 2" xfId="8" xr:uid="{00000000-0005-0000-0000-000007000000}"/>
    <cellStyle name="Millares 2 2" xfId="9" xr:uid="{00000000-0005-0000-0000-000008000000}"/>
    <cellStyle name="Millares 2 2 3" xfId="10" xr:uid="{00000000-0005-0000-0000-000009000000}"/>
    <cellStyle name="Millares 2_A. Priorizacion La Cruz incluye adicional" xfId="11" xr:uid="{00000000-0005-0000-0000-00000A000000}"/>
    <cellStyle name="Millares 3" xfId="12" xr:uid="{00000000-0005-0000-0000-00000B000000}"/>
    <cellStyle name="Millares 4" xfId="13" xr:uid="{00000000-0005-0000-0000-00000C000000}"/>
    <cellStyle name="Millares 4 2" xfId="14" xr:uid="{00000000-0005-0000-0000-00000D000000}"/>
    <cellStyle name="Millares 4 3" xfId="15" xr:uid="{00000000-0005-0000-0000-00000E000000}"/>
    <cellStyle name="Millares 4 4" xfId="16" xr:uid="{00000000-0005-0000-0000-00000F000000}"/>
    <cellStyle name="Millares 8" xfId="17" xr:uid="{00000000-0005-0000-0000-000010000000}"/>
    <cellStyle name="Millares_FORMULARIO 4 - M-OFERENTE PPTA ECONOMICA" xfId="18" xr:uid="{00000000-0005-0000-0000-000011000000}"/>
    <cellStyle name="Millares_PPTO OFICIAL LP-SGT-SRN-001-2009" xfId="19" xr:uid="{00000000-0005-0000-0000-000012000000}"/>
    <cellStyle name="Millares_PR13+654 2" xfId="20" xr:uid="{00000000-0005-0000-0000-000013000000}"/>
    <cellStyle name="Moneda" xfId="21" builtinId="4"/>
    <cellStyle name="Moneda [0]" xfId="22" builtinId="7"/>
    <cellStyle name="Moneda [0] 2" xfId="23" xr:uid="{00000000-0005-0000-0000-000016000000}"/>
    <cellStyle name="Moneda [0] 2 2" xfId="24" xr:uid="{00000000-0005-0000-0000-000017000000}"/>
    <cellStyle name="Moneda 2" xfId="25" xr:uid="{00000000-0005-0000-0000-000018000000}"/>
    <cellStyle name="Moneda 2 2" xfId="26" xr:uid="{00000000-0005-0000-0000-000019000000}"/>
    <cellStyle name="Moneda 2 2 3" xfId="27" xr:uid="{00000000-0005-0000-0000-00001A000000}"/>
    <cellStyle name="Moneda 2 2 5" xfId="28" xr:uid="{00000000-0005-0000-0000-00001B000000}"/>
    <cellStyle name="Moneda 3" xfId="29" xr:uid="{00000000-0005-0000-0000-00001C000000}"/>
    <cellStyle name="Moneda 4" xfId="30" xr:uid="{00000000-0005-0000-0000-00001D000000}"/>
    <cellStyle name="Moneda 5" xfId="31" xr:uid="{00000000-0005-0000-0000-00001E000000}"/>
    <cellStyle name="Normal" xfId="0" builtinId="0"/>
    <cellStyle name="Normal 10 2" xfId="32" xr:uid="{00000000-0005-0000-0000-000020000000}"/>
    <cellStyle name="Normal 12" xfId="33" xr:uid="{00000000-0005-0000-0000-000021000000}"/>
    <cellStyle name="Normal 14 2" xfId="34" xr:uid="{00000000-0005-0000-0000-000022000000}"/>
    <cellStyle name="Normal 16" xfId="35" xr:uid="{00000000-0005-0000-0000-000023000000}"/>
    <cellStyle name="Normal 16 2 2" xfId="36" xr:uid="{00000000-0005-0000-0000-000024000000}"/>
    <cellStyle name="Normal 19" xfId="37" xr:uid="{00000000-0005-0000-0000-000025000000}"/>
    <cellStyle name="Normal 2" xfId="38" xr:uid="{00000000-0005-0000-0000-000026000000}"/>
    <cellStyle name="Normal 2 10 2" xfId="39" xr:uid="{00000000-0005-0000-0000-000027000000}"/>
    <cellStyle name="Normal 2 10 2 2" xfId="40" xr:uid="{00000000-0005-0000-0000-000028000000}"/>
    <cellStyle name="Normal 2 2" xfId="41" xr:uid="{00000000-0005-0000-0000-000029000000}"/>
    <cellStyle name="Normal 2 2 2" xfId="42" xr:uid="{00000000-0005-0000-0000-00002A000000}"/>
    <cellStyle name="Normal 2 3" xfId="43" xr:uid="{00000000-0005-0000-0000-00002B000000}"/>
    <cellStyle name="Normal 28" xfId="44" xr:uid="{00000000-0005-0000-0000-00002C000000}"/>
    <cellStyle name="Normal 3" xfId="45" xr:uid="{00000000-0005-0000-0000-00002D000000}"/>
    <cellStyle name="Normal 3 11" xfId="46" xr:uid="{00000000-0005-0000-0000-00002E000000}"/>
    <cellStyle name="Normal 3 2 3 2" xfId="47" xr:uid="{00000000-0005-0000-0000-00002F000000}"/>
    <cellStyle name="Normal 3 2 3 2 2" xfId="48" xr:uid="{00000000-0005-0000-0000-000030000000}"/>
    <cellStyle name="Normal 3 3" xfId="49" xr:uid="{00000000-0005-0000-0000-000031000000}"/>
    <cellStyle name="Normal 3 3 2" xfId="50" xr:uid="{00000000-0005-0000-0000-000032000000}"/>
    <cellStyle name="Normal 4" xfId="51" xr:uid="{00000000-0005-0000-0000-000033000000}"/>
    <cellStyle name="Normal 4 2" xfId="52" xr:uid="{00000000-0005-0000-0000-000034000000}"/>
    <cellStyle name="Normal 5" xfId="53" xr:uid="{00000000-0005-0000-0000-000035000000}"/>
    <cellStyle name="Normal_modelo ACTA OBRA y MODIFICACION" xfId="54" xr:uid="{00000000-0005-0000-0000-000036000000}"/>
    <cellStyle name="Normal_PTO OFICIAL y APU MODELO 2010 (2)" xfId="55" xr:uid="{00000000-0005-0000-0000-000037000000}"/>
    <cellStyle name="Percent" xfId="56" xr:uid="{00000000-0005-0000-0000-000038000000}"/>
    <cellStyle name="Porcentaje" xfId="57" builtinId="5"/>
    <cellStyle name="Porcentaje 2" xfId="58" xr:uid="{00000000-0005-0000-0000-00003A000000}"/>
    <cellStyle name="Porcentaje 2 2" xfId="59" xr:uid="{00000000-0005-0000-0000-00003B000000}"/>
    <cellStyle name="Porcentaje 2 2 2" xfId="60" xr:uid="{00000000-0005-0000-0000-00003C000000}"/>
    <cellStyle name="Porcentaje 2 4" xfId="61" xr:uid="{00000000-0005-0000-0000-00003D000000}"/>
    <cellStyle name="Porcentaje 3" xfId="62" xr:uid="{00000000-0005-0000-0000-00003E000000}"/>
    <cellStyle name="Porcentaje 8" xfId="63" xr:uid="{00000000-0005-0000-0000-00003F000000}"/>
    <cellStyle name="Porcentual 9" xfId="64" xr:uid="{00000000-0005-0000-0000-000040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1.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85725</xdr:colOff>
      <xdr:row>0</xdr:row>
      <xdr:rowOff>123825</xdr:rowOff>
    </xdr:from>
    <xdr:to>
      <xdr:col>1</xdr:col>
      <xdr:colOff>1076325</xdr:colOff>
      <xdr:row>5</xdr:row>
      <xdr:rowOff>114300</xdr:rowOff>
    </xdr:to>
    <xdr:pic>
      <xdr:nvPicPr>
        <xdr:cNvPr id="34905" name="Picture 3" descr="Logo4">
          <a:extLst>
            <a:ext uri="{FF2B5EF4-FFF2-40B4-BE49-F238E27FC236}">
              <a16:creationId xmlns:a16="http://schemas.microsoft.com/office/drawing/2014/main" id="{B9F05C5F-F617-469A-95D3-4E46F27B4F1E}"/>
            </a:ext>
          </a:extLst>
        </xdr:cNvPr>
        <xdr:cNvPicPr>
          <a:picLocks noChangeAspect="1" noChangeArrowheads="1"/>
        </xdr:cNvPicPr>
      </xdr:nvPicPr>
      <xdr:blipFill>
        <a:blip xmlns:r="http://schemas.openxmlformats.org/officeDocument/2006/relationships" r:embed="rId1">
          <a:clrChange>
            <a:clrFrom>
              <a:srgbClr val="F4FBFC"/>
            </a:clrFrom>
            <a:clrTo>
              <a:srgbClr val="F4FBFC">
                <a:alpha val="0"/>
              </a:srgbClr>
            </a:clrTo>
          </a:clrChange>
          <a:extLst>
            <a:ext uri="{28A0092B-C50C-407E-A947-70E740481C1C}">
              <a14:useLocalDpi xmlns:a14="http://schemas.microsoft.com/office/drawing/2010/main" val="0"/>
            </a:ext>
          </a:extLst>
        </a:blip>
        <a:srcRect/>
        <a:stretch>
          <a:fillRect/>
        </a:stretch>
      </xdr:blipFill>
      <xdr:spPr bwMode="auto">
        <a:xfrm>
          <a:off x="85725" y="123825"/>
          <a:ext cx="990600" cy="942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66675</xdr:colOff>
      <xdr:row>0</xdr:row>
      <xdr:rowOff>104775</xdr:rowOff>
    </xdr:from>
    <xdr:to>
      <xdr:col>1</xdr:col>
      <xdr:colOff>1066800</xdr:colOff>
      <xdr:row>5</xdr:row>
      <xdr:rowOff>95250</xdr:rowOff>
    </xdr:to>
    <xdr:pic>
      <xdr:nvPicPr>
        <xdr:cNvPr id="9695" name="Picture 3" descr="Logo4">
          <a:extLst>
            <a:ext uri="{FF2B5EF4-FFF2-40B4-BE49-F238E27FC236}">
              <a16:creationId xmlns:a16="http://schemas.microsoft.com/office/drawing/2014/main" id="{A8D9BB03-BF13-48BE-B02C-B4DD1856ECB9}"/>
            </a:ext>
          </a:extLst>
        </xdr:cNvPr>
        <xdr:cNvPicPr>
          <a:picLocks noChangeAspect="1" noChangeArrowheads="1"/>
        </xdr:cNvPicPr>
      </xdr:nvPicPr>
      <xdr:blipFill>
        <a:blip xmlns:r="http://schemas.openxmlformats.org/officeDocument/2006/relationships" r:embed="rId1">
          <a:clrChange>
            <a:clrFrom>
              <a:srgbClr val="F4FBFC"/>
            </a:clrFrom>
            <a:clrTo>
              <a:srgbClr val="F4FBFC">
                <a:alpha val="0"/>
              </a:srgbClr>
            </a:clrTo>
          </a:clrChange>
          <a:extLst>
            <a:ext uri="{28A0092B-C50C-407E-A947-70E740481C1C}">
              <a14:useLocalDpi xmlns:a14="http://schemas.microsoft.com/office/drawing/2010/main" val="0"/>
            </a:ext>
          </a:extLst>
        </a:blip>
        <a:srcRect/>
        <a:stretch>
          <a:fillRect/>
        </a:stretch>
      </xdr:blipFill>
      <xdr:spPr bwMode="auto">
        <a:xfrm>
          <a:off x="66675" y="104775"/>
          <a:ext cx="1000125" cy="942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xdr:col>
      <xdr:colOff>66675</xdr:colOff>
      <xdr:row>0</xdr:row>
      <xdr:rowOff>104775</xdr:rowOff>
    </xdr:from>
    <xdr:to>
      <xdr:col>1</xdr:col>
      <xdr:colOff>1066800</xdr:colOff>
      <xdr:row>5</xdr:row>
      <xdr:rowOff>95250</xdr:rowOff>
    </xdr:to>
    <xdr:pic>
      <xdr:nvPicPr>
        <xdr:cNvPr id="27044" name="Picture 3" descr="Logo4">
          <a:extLst>
            <a:ext uri="{FF2B5EF4-FFF2-40B4-BE49-F238E27FC236}">
              <a16:creationId xmlns:a16="http://schemas.microsoft.com/office/drawing/2014/main" id="{1272B294-A5B8-4D8F-BADF-5F16B12A2BD8}"/>
            </a:ext>
          </a:extLst>
        </xdr:cNvPr>
        <xdr:cNvPicPr>
          <a:picLocks noChangeAspect="1" noChangeArrowheads="1"/>
        </xdr:cNvPicPr>
      </xdr:nvPicPr>
      <xdr:blipFill>
        <a:blip xmlns:r="http://schemas.openxmlformats.org/officeDocument/2006/relationships" r:embed="rId1">
          <a:clrChange>
            <a:clrFrom>
              <a:srgbClr val="F4FBFC"/>
            </a:clrFrom>
            <a:clrTo>
              <a:srgbClr val="F4FBFC">
                <a:alpha val="0"/>
              </a:srgbClr>
            </a:clrTo>
          </a:clrChange>
          <a:extLst>
            <a:ext uri="{28A0092B-C50C-407E-A947-70E740481C1C}">
              <a14:useLocalDpi xmlns:a14="http://schemas.microsoft.com/office/drawing/2010/main" val="0"/>
            </a:ext>
          </a:extLst>
        </a:blip>
        <a:srcRect/>
        <a:stretch>
          <a:fillRect/>
        </a:stretch>
      </xdr:blipFill>
      <xdr:spPr bwMode="auto">
        <a:xfrm>
          <a:off x="66675" y="104775"/>
          <a:ext cx="1000125" cy="942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G:\C\G\Area%20Proyectos\A\AiuBPMarco98"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G:\Users\Paola%20Pati&#241;o\AppData\Local\Microsoft\Windows\Temporary%20Internet%20Files\Content.Outlook\EGT9VZJ0\2kprincipal\licitaciones2\Datos\LICITACIONES\Planes%20de%20accion\DATOS\Equipos\COSTO%20DE%20PROPIEDAD"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ogram"/>
      <sheetName val="COSTOS"/>
      <sheetName val="EVA"/>
    </sheetNames>
    <sheetDataSet>
      <sheetData sheetId="0" refreshError="1">
        <row r="338">
          <cell r="C338" t="str">
            <v>Activos</v>
          </cell>
          <cell r="D338">
            <v>9750</v>
          </cell>
        </row>
        <row r="339">
          <cell r="C339" t="str">
            <v>Direcc.</v>
          </cell>
          <cell r="D339">
            <v>53970</v>
          </cell>
        </row>
        <row r="340">
          <cell r="C340" t="str">
            <v>Admon</v>
          </cell>
          <cell r="D340">
            <v>48583.5</v>
          </cell>
        </row>
        <row r="341">
          <cell r="C341" t="str">
            <v>Topog</v>
          </cell>
          <cell r="D341">
            <v>0</v>
          </cell>
        </row>
        <row r="342">
          <cell r="C342" t="str">
            <v>Taller</v>
          </cell>
          <cell r="D342">
            <v>2898</v>
          </cell>
        </row>
        <row r="343">
          <cell r="C343" t="str">
            <v>Operad.</v>
          </cell>
          <cell r="D343">
            <v>0</v>
          </cell>
        </row>
        <row r="344">
          <cell r="C344" t="str">
            <v>Vigilan.</v>
          </cell>
          <cell r="D344">
            <v>10836</v>
          </cell>
        </row>
        <row r="345">
          <cell r="C345" t="str">
            <v>Prestac</v>
          </cell>
          <cell r="D345">
            <v>66283.875</v>
          </cell>
        </row>
        <row r="346">
          <cell r="C346" t="str">
            <v>Honor</v>
          </cell>
          <cell r="D346">
            <v>6700</v>
          </cell>
        </row>
        <row r="347">
          <cell r="C347" t="str">
            <v>Impues</v>
          </cell>
          <cell r="D347">
            <v>98630.90675611388</v>
          </cell>
        </row>
        <row r="348">
          <cell r="C348" t="str">
            <v>Arrend</v>
          </cell>
          <cell r="D348">
            <v>11295</v>
          </cell>
        </row>
        <row r="349">
          <cell r="C349" t="str">
            <v>Segur</v>
          </cell>
          <cell r="D349">
            <v>30840.71727788596</v>
          </cell>
        </row>
        <row r="350">
          <cell r="C350" t="str">
            <v>Sevic</v>
          </cell>
          <cell r="D350">
            <v>7366.9087499999996</v>
          </cell>
        </row>
        <row r="351">
          <cell r="C351" t="str">
            <v>Legal</v>
          </cell>
          <cell r="D351">
            <v>1.1868038433000001</v>
          </cell>
        </row>
        <row r="352">
          <cell r="C352" t="str">
            <v>Manten</v>
          </cell>
          <cell r="D352">
            <v>1283.2009599999999</v>
          </cell>
        </row>
        <row r="353">
          <cell r="C353" t="str">
            <v>Adecu</v>
          </cell>
          <cell r="D353">
            <v>6090</v>
          </cell>
        </row>
        <row r="354">
          <cell r="C354" t="str">
            <v>Viaje</v>
          </cell>
          <cell r="D354">
            <v>3030</v>
          </cell>
        </row>
        <row r="355">
          <cell r="C355" t="str">
            <v>Divers</v>
          </cell>
          <cell r="D355">
            <v>132161.02532999997</v>
          </cell>
        </row>
        <row r="356">
          <cell r="C356" t="str">
            <v>Financ.</v>
          </cell>
          <cell r="D356">
            <v>360.00599999999997</v>
          </cell>
        </row>
        <row r="357">
          <cell r="C357" t="str">
            <v>Costos</v>
          </cell>
          <cell r="D357">
            <v>68623.484200000006</v>
          </cell>
        </row>
      </sheetData>
      <sheetData sheetId="1" refreshError="1">
        <row r="120">
          <cell r="B120">
            <v>608.87199999999996</v>
          </cell>
          <cell r="C120">
            <v>1834.31</v>
          </cell>
          <cell r="D120">
            <v>1512.259</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row>
      </sheetData>
      <sheetData sheetId="2" refreshError="1"/>
      <sheetData sheetId="3" refreshError="1">
        <row r="6">
          <cell r="D6">
            <v>1</v>
          </cell>
          <cell r="E6">
            <v>2</v>
          </cell>
          <cell r="F6">
            <v>3</v>
          </cell>
          <cell r="G6">
            <v>4</v>
          </cell>
          <cell r="H6">
            <v>5</v>
          </cell>
          <cell r="I6">
            <v>6</v>
          </cell>
          <cell r="J6">
            <v>7</v>
          </cell>
          <cell r="K6">
            <v>8</v>
          </cell>
          <cell r="L6">
            <v>9</v>
          </cell>
          <cell r="M6">
            <v>10</v>
          </cell>
          <cell r="N6">
            <v>11</v>
          </cell>
          <cell r="O6">
            <v>12</v>
          </cell>
          <cell r="P6">
            <v>13</v>
          </cell>
          <cell r="Q6">
            <v>14</v>
          </cell>
          <cell r="R6">
            <v>15</v>
          </cell>
          <cell r="S6">
            <v>16</v>
          </cell>
          <cell r="T6">
            <v>17</v>
          </cell>
          <cell r="U6">
            <v>18</v>
          </cell>
          <cell r="V6">
            <v>19</v>
          </cell>
          <cell r="W6">
            <v>20</v>
          </cell>
          <cell r="X6">
            <v>21</v>
          </cell>
          <cell r="Y6">
            <v>22</v>
          </cell>
          <cell r="Z6">
            <v>23</v>
          </cell>
          <cell r="AA6">
            <v>24</v>
          </cell>
          <cell r="AB6">
            <v>25</v>
          </cell>
          <cell r="AC6">
            <v>26</v>
          </cell>
          <cell r="AD6">
            <v>27</v>
          </cell>
        </row>
        <row r="39">
          <cell r="D39">
            <v>1730.192047133291</v>
          </cell>
          <cell r="E39">
            <v>0</v>
          </cell>
          <cell r="F39">
            <v>568.1776190974831</v>
          </cell>
          <cell r="G39">
            <v>1711.712623485239</v>
          </cell>
          <cell r="H39">
            <v>1411.1861246349654</v>
          </cell>
          <cell r="I39">
            <v>288.36534118888187</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-163.02452898987548</v>
          </cell>
        </row>
        <row r="56">
          <cell r="D56">
            <v>-767.6282221604198</v>
          </cell>
          <cell r="E56">
            <v>-974.18899821035302</v>
          </cell>
          <cell r="F56">
            <v>-1650.8315993601529</v>
          </cell>
          <cell r="G56">
            <v>-1128.6689947358216</v>
          </cell>
          <cell r="H56">
            <v>-362.41393413528147</v>
          </cell>
          <cell r="I56">
            <v>0</v>
          </cell>
          <cell r="J56">
            <v>0</v>
          </cell>
          <cell r="K56">
            <v>-0.16814699999999999</v>
          </cell>
          <cell r="L56">
            <v>0</v>
          </cell>
          <cell r="M56">
            <v>-0.61653900000000006</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-4.0400000000000001E-9</v>
          </cell>
        </row>
        <row r="58">
          <cell r="D58">
            <v>962.5638249728712</v>
          </cell>
          <cell r="E58">
            <v>-11.625173237481818</v>
          </cell>
          <cell r="F58">
            <v>-1094.2791535001516</v>
          </cell>
          <cell r="G58">
            <v>-511.23552475073416</v>
          </cell>
          <cell r="H58">
            <v>537.53666574894964</v>
          </cell>
          <cell r="I58">
            <v>825.90200693783152</v>
          </cell>
          <cell r="J58">
            <v>825.90200693783152</v>
          </cell>
          <cell r="K58">
            <v>825.73385993783154</v>
          </cell>
          <cell r="L58">
            <v>825.73385993783154</v>
          </cell>
          <cell r="M58">
            <v>825.11732093783155</v>
          </cell>
          <cell r="N58">
            <v>825.11732093783155</v>
          </cell>
          <cell r="O58">
            <v>825.11732093783155</v>
          </cell>
          <cell r="P58">
            <v>825.11732093783155</v>
          </cell>
          <cell r="Q58">
            <v>825.11732093783155</v>
          </cell>
          <cell r="R58">
            <v>825.11732093783155</v>
          </cell>
          <cell r="S58">
            <v>825.11732093783155</v>
          </cell>
          <cell r="T58">
            <v>825.11732093783155</v>
          </cell>
          <cell r="U58">
            <v>825.11732093783155</v>
          </cell>
          <cell r="V58">
            <v>825.11732093783155</v>
          </cell>
          <cell r="W58">
            <v>825.11732093783155</v>
          </cell>
          <cell r="X58">
            <v>825.11732093783155</v>
          </cell>
          <cell r="Y58">
            <v>825.11732093783155</v>
          </cell>
          <cell r="Z58">
            <v>825.11732093783155</v>
          </cell>
          <cell r="AA58">
            <v>825.11732093783155</v>
          </cell>
          <cell r="AB58">
            <v>825.11732093783155</v>
          </cell>
          <cell r="AC58">
            <v>825.11732093783155</v>
          </cell>
          <cell r="AD58">
            <v>662.09279194391604</v>
          </cell>
        </row>
        <row r="61">
          <cell r="D61">
            <v>962.5638249728712</v>
          </cell>
          <cell r="E61">
            <v>254.53053020849541</v>
          </cell>
          <cell r="F61">
            <v>-292.44877143628497</v>
          </cell>
          <cell r="G61">
            <v>149.81697550795735</v>
          </cell>
          <cell r="H61">
            <v>681.71933634339052</v>
          </cell>
          <cell r="I61">
            <v>825.90200693783152</v>
          </cell>
          <cell r="J61">
            <v>825.90200693783152</v>
          </cell>
          <cell r="K61">
            <v>825.73385993783154</v>
          </cell>
          <cell r="L61">
            <v>825.73385993783154</v>
          </cell>
          <cell r="M61">
            <v>825.11732093783155</v>
          </cell>
          <cell r="N61">
            <v>825.11732093783155</v>
          </cell>
          <cell r="O61">
            <v>825.11732093783155</v>
          </cell>
          <cell r="P61">
            <v>825.11732093783155</v>
          </cell>
          <cell r="Q61">
            <v>825.11732093783155</v>
          </cell>
          <cell r="R61">
            <v>825.11732093783155</v>
          </cell>
          <cell r="S61">
            <v>825.11732093783155</v>
          </cell>
          <cell r="T61">
            <v>825.11732093783155</v>
          </cell>
          <cell r="U61">
            <v>825.11732093783155</v>
          </cell>
          <cell r="V61">
            <v>825.11732093783155</v>
          </cell>
          <cell r="W61">
            <v>825.11732093783155</v>
          </cell>
          <cell r="X61">
            <v>825.11732093783155</v>
          </cell>
          <cell r="Y61">
            <v>825.11732093783155</v>
          </cell>
          <cell r="Z61">
            <v>825.11732093783155</v>
          </cell>
          <cell r="AA61">
            <v>825.11732093783155</v>
          </cell>
          <cell r="AB61">
            <v>825.11732093783155</v>
          </cell>
          <cell r="AC61">
            <v>825.11732093783155</v>
          </cell>
          <cell r="AD61">
            <v>662.09279194391604</v>
          </cell>
        </row>
        <row r="95">
          <cell r="F95">
            <v>412.9</v>
          </cell>
          <cell r="G95">
            <v>367</v>
          </cell>
          <cell r="H95">
            <v>321.10000000000002</v>
          </cell>
          <cell r="I95">
            <v>232</v>
          </cell>
          <cell r="K95">
            <v>3.0149999999999997</v>
          </cell>
        </row>
        <row r="96">
          <cell r="F96">
            <v>404.6</v>
          </cell>
          <cell r="G96">
            <v>358.70000000000005</v>
          </cell>
          <cell r="H96">
            <v>312.8</v>
          </cell>
          <cell r="I96">
            <v>223.7</v>
          </cell>
        </row>
        <row r="97">
          <cell r="F97">
            <v>396.3</v>
          </cell>
          <cell r="G97">
            <v>350.4</v>
          </cell>
          <cell r="H97">
            <v>304.5</v>
          </cell>
          <cell r="I97">
            <v>215.3</v>
          </cell>
        </row>
        <row r="98">
          <cell r="H98">
            <v>5339</v>
          </cell>
          <cell r="I98">
            <v>7.0000000000000007E-2</v>
          </cell>
        </row>
        <row r="99">
          <cell r="F99" t="str">
            <v>Localizacion Dato</v>
          </cell>
          <cell r="H99">
            <v>404.642</v>
          </cell>
          <cell r="I99">
            <v>404.642</v>
          </cell>
        </row>
        <row r="103">
          <cell r="F103">
            <v>30</v>
          </cell>
          <cell r="G103">
            <v>45</v>
          </cell>
          <cell r="H103">
            <v>60</v>
          </cell>
          <cell r="I103">
            <v>90</v>
          </cell>
        </row>
        <row r="104">
          <cell r="F104">
            <v>146.9</v>
          </cell>
          <cell r="G104">
            <v>119.85</v>
          </cell>
          <cell r="H104">
            <v>92.8</v>
          </cell>
          <cell r="I104">
            <v>40.4</v>
          </cell>
        </row>
        <row r="105">
          <cell r="F105">
            <v>412.9</v>
          </cell>
          <cell r="G105">
            <v>367</v>
          </cell>
          <cell r="H105">
            <v>321.10000000000002</v>
          </cell>
          <cell r="I105">
            <v>232</v>
          </cell>
        </row>
        <row r="106">
          <cell r="F106">
            <v>487.4</v>
          </cell>
          <cell r="G106">
            <v>457.25</v>
          </cell>
          <cell r="H106">
            <v>427.1</v>
          </cell>
          <cell r="I106">
            <v>368.5</v>
          </cell>
        </row>
        <row r="109">
          <cell r="G109">
            <v>0</v>
          </cell>
          <cell r="H109">
            <v>3752.1</v>
          </cell>
        </row>
        <row r="110">
          <cell r="G110">
            <v>7.0000000000000007E-2</v>
          </cell>
          <cell r="H110">
            <v>5339</v>
          </cell>
        </row>
        <row r="111">
          <cell r="G111">
            <v>0.1</v>
          </cell>
          <cell r="H111">
            <v>4193.5</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CTUBRE"/>
      <sheetName val="AIU"/>
      <sheetName val="EVA"/>
      <sheetName val="Program"/>
    </sheetNames>
    <sheetDataSet>
      <sheetData sheetId="0" refreshError="1"/>
      <sheetData sheetId="1" refreshError="1"/>
      <sheetData sheetId="2" refreshError="1"/>
      <sheetData sheetId="3"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C000"/>
  </sheetPr>
  <dimension ref="A1:H63"/>
  <sheetViews>
    <sheetView view="pageBreakPreview" topLeftCell="A49" zoomScaleNormal="100" zoomScaleSheetLayoutView="100" workbookViewId="0">
      <selection activeCell="D59" sqref="D59"/>
    </sheetView>
  </sheetViews>
  <sheetFormatPr baseColWidth="10" defaultRowHeight="15"/>
  <cols>
    <col min="1" max="1" width="2.7109375" customWidth="1"/>
    <col min="2" max="2" width="61.7109375" customWidth="1"/>
    <col min="3" max="3" width="12.7109375" customWidth="1"/>
    <col min="4" max="4" width="15.7109375" customWidth="1"/>
    <col min="5" max="5" width="2.7109375" customWidth="1"/>
  </cols>
  <sheetData>
    <row r="1" spans="1:7" ht="9.9499999999999993" customHeight="1" thickBot="1"/>
    <row r="2" spans="1:7" ht="20.100000000000001" customHeight="1" thickBot="1">
      <c r="A2" s="109"/>
      <c r="B2" s="128" t="s">
        <v>176</v>
      </c>
      <c r="C2" s="129" t="s">
        <v>12</v>
      </c>
      <c r="D2" s="130" t="s">
        <v>177</v>
      </c>
      <c r="E2" s="109"/>
    </row>
    <row r="3" spans="1:7" s="126" customFormat="1" ht="15" customHeight="1">
      <c r="B3" s="132" t="s">
        <v>346</v>
      </c>
      <c r="C3" s="133" t="s">
        <v>401</v>
      </c>
      <c r="D3" s="134">
        <v>56174</v>
      </c>
      <c r="F3" s="127"/>
      <c r="G3" s="127"/>
    </row>
    <row r="4" spans="1:7" s="126" customFormat="1" ht="15" customHeight="1">
      <c r="B4" s="135" t="s">
        <v>347</v>
      </c>
      <c r="C4" s="131" t="s">
        <v>401</v>
      </c>
      <c r="D4" s="136">
        <v>51067</v>
      </c>
    </row>
    <row r="5" spans="1:7" s="126" customFormat="1" ht="15" customHeight="1">
      <c r="B5" s="135" t="s">
        <v>348</v>
      </c>
      <c r="C5" s="131" t="s">
        <v>401</v>
      </c>
      <c r="D5" s="136">
        <v>66387</v>
      </c>
    </row>
    <row r="6" spans="1:7" s="126" customFormat="1" ht="15" customHeight="1">
      <c r="B6" s="135" t="s">
        <v>349</v>
      </c>
      <c r="C6" s="131" t="s">
        <v>401</v>
      </c>
      <c r="D6" s="136">
        <v>362556</v>
      </c>
    </row>
    <row r="7" spans="1:7" s="126" customFormat="1" ht="15" customHeight="1">
      <c r="B7" s="135" t="s">
        <v>350</v>
      </c>
      <c r="C7" s="131" t="s">
        <v>401</v>
      </c>
      <c r="D7" s="136">
        <v>76601</v>
      </c>
    </row>
    <row r="8" spans="1:7" s="126" customFormat="1" ht="15" customHeight="1">
      <c r="B8" s="135" t="s">
        <v>351</v>
      </c>
      <c r="C8" s="131" t="s">
        <v>401</v>
      </c>
      <c r="D8" s="136">
        <v>561739</v>
      </c>
    </row>
    <row r="9" spans="1:7" s="126" customFormat="1" ht="15" customHeight="1">
      <c r="B9" s="135" t="s">
        <v>352</v>
      </c>
      <c r="C9" s="131" t="s">
        <v>401</v>
      </c>
      <c r="D9" s="136">
        <v>306403</v>
      </c>
    </row>
    <row r="10" spans="1:7" s="126" customFormat="1" ht="15" customHeight="1">
      <c r="B10" s="135" t="s">
        <v>353</v>
      </c>
      <c r="C10" s="131" t="s">
        <v>401</v>
      </c>
      <c r="D10" s="136">
        <v>204269</v>
      </c>
    </row>
    <row r="11" spans="1:7" s="126" customFormat="1" ht="15" customHeight="1">
      <c r="B11" s="135" t="s">
        <v>354</v>
      </c>
      <c r="C11" s="131" t="s">
        <v>401</v>
      </c>
      <c r="D11" s="136">
        <v>306403</v>
      </c>
    </row>
    <row r="12" spans="1:7" s="126" customFormat="1" ht="15" customHeight="1">
      <c r="B12" s="135" t="s">
        <v>355</v>
      </c>
      <c r="C12" s="131" t="s">
        <v>401</v>
      </c>
      <c r="D12" s="136">
        <v>102134</v>
      </c>
    </row>
    <row r="13" spans="1:7" s="126" customFormat="1" ht="15" customHeight="1">
      <c r="B13" s="135" t="s">
        <v>356</v>
      </c>
      <c r="C13" s="131" t="s">
        <v>401</v>
      </c>
      <c r="D13" s="136">
        <v>91921</v>
      </c>
    </row>
    <row r="14" spans="1:7" s="126" customFormat="1" ht="15" customHeight="1">
      <c r="B14" s="135" t="s">
        <v>357</v>
      </c>
      <c r="C14" s="131" t="s">
        <v>629</v>
      </c>
      <c r="D14" s="136">
        <v>2042688</v>
      </c>
    </row>
    <row r="15" spans="1:7" s="126" customFormat="1" ht="15" customHeight="1">
      <c r="B15" s="135" t="s">
        <v>358</v>
      </c>
      <c r="C15" s="131" t="s">
        <v>401</v>
      </c>
      <c r="D15" s="136">
        <v>425310</v>
      </c>
    </row>
    <row r="16" spans="1:7" s="126" customFormat="1" ht="15" customHeight="1">
      <c r="B16" s="135" t="s">
        <v>359</v>
      </c>
      <c r="C16" s="131" t="s">
        <v>401</v>
      </c>
      <c r="D16" s="136">
        <v>425310</v>
      </c>
    </row>
    <row r="17" spans="2:8" s="126" customFormat="1" ht="15" customHeight="1">
      <c r="B17" s="135" t="s">
        <v>360</v>
      </c>
      <c r="C17" s="131" t="s">
        <v>401</v>
      </c>
      <c r="D17" s="136">
        <v>425310</v>
      </c>
    </row>
    <row r="18" spans="2:8" s="126" customFormat="1" ht="15" customHeight="1">
      <c r="B18" s="135" t="s">
        <v>361</v>
      </c>
      <c r="C18" s="131" t="s">
        <v>401</v>
      </c>
      <c r="D18" s="136">
        <v>425310</v>
      </c>
    </row>
    <row r="19" spans="2:8" s="126" customFormat="1" ht="15" customHeight="1">
      <c r="B19" s="135" t="s">
        <v>362</v>
      </c>
      <c r="C19" s="131" t="s">
        <v>401</v>
      </c>
      <c r="D19" s="136">
        <v>331937</v>
      </c>
    </row>
    <row r="20" spans="2:8" s="126" customFormat="1" ht="15" customHeight="1">
      <c r="B20" s="135" t="s">
        <v>363</v>
      </c>
      <c r="C20" s="131" t="s">
        <v>401</v>
      </c>
      <c r="D20" s="136">
        <v>472567</v>
      </c>
    </row>
    <row r="21" spans="2:8" s="126" customFormat="1" ht="15" customHeight="1">
      <c r="B21" s="135" t="s">
        <v>364</v>
      </c>
      <c r="C21" s="131" t="s">
        <v>401</v>
      </c>
      <c r="D21" s="136">
        <v>472567</v>
      </c>
    </row>
    <row r="22" spans="2:8" s="126" customFormat="1" ht="15" customHeight="1">
      <c r="B22" s="135" t="s">
        <v>365</v>
      </c>
      <c r="C22" s="131" t="s">
        <v>401</v>
      </c>
      <c r="D22" s="136">
        <v>113417</v>
      </c>
    </row>
    <row r="23" spans="2:8" s="126" customFormat="1" ht="15" customHeight="1">
      <c r="B23" s="135" t="s">
        <v>366</v>
      </c>
      <c r="C23" s="131" t="s">
        <v>401</v>
      </c>
      <c r="D23" s="136">
        <v>150870</v>
      </c>
    </row>
    <row r="24" spans="2:8" s="126" customFormat="1" ht="15" customHeight="1">
      <c r="B24" s="135" t="s">
        <v>367</v>
      </c>
      <c r="C24" s="131" t="s">
        <v>401</v>
      </c>
      <c r="D24" s="136">
        <v>153202</v>
      </c>
    </row>
    <row r="25" spans="2:8" s="126" customFormat="1" ht="15" customHeight="1">
      <c r="B25" s="135" t="s">
        <v>368</v>
      </c>
      <c r="C25" s="131" t="s">
        <v>401</v>
      </c>
      <c r="D25" s="136">
        <v>153202</v>
      </c>
    </row>
    <row r="26" spans="2:8" s="126" customFormat="1" ht="15" customHeight="1">
      <c r="B26" s="135" t="s">
        <v>369</v>
      </c>
      <c r="C26" s="131" t="s">
        <v>401</v>
      </c>
      <c r="D26" s="136">
        <f>29260.1*10</f>
        <v>292601</v>
      </c>
      <c r="H26" s="174"/>
    </row>
    <row r="27" spans="2:8" s="126" customFormat="1" ht="15" customHeight="1">
      <c r="B27" s="135" t="s">
        <v>57</v>
      </c>
      <c r="C27" s="131" t="s">
        <v>401</v>
      </c>
      <c r="D27" s="136">
        <v>58520.2</v>
      </c>
    </row>
    <row r="28" spans="2:8" s="126" customFormat="1" ht="15" customHeight="1">
      <c r="B28" s="135" t="s">
        <v>370</v>
      </c>
      <c r="C28" s="131" t="s">
        <v>401</v>
      </c>
      <c r="D28" s="136">
        <v>87780.299999999988</v>
      </c>
    </row>
    <row r="29" spans="2:8" s="126" customFormat="1" ht="15" customHeight="1">
      <c r="B29" s="135" t="s">
        <v>371</v>
      </c>
      <c r="C29" s="131" t="s">
        <v>401</v>
      </c>
      <c r="D29" s="136">
        <v>117040.4</v>
      </c>
    </row>
    <row r="30" spans="2:8" s="126" customFormat="1" ht="15" customHeight="1">
      <c r="B30" s="135" t="s">
        <v>372</v>
      </c>
      <c r="C30" s="131" t="s">
        <v>401</v>
      </c>
      <c r="D30" s="136">
        <v>146300.5</v>
      </c>
    </row>
    <row r="31" spans="2:8" s="126" customFormat="1" ht="15" customHeight="1">
      <c r="B31" s="135" t="s">
        <v>58</v>
      </c>
      <c r="C31" s="131" t="s">
        <v>401</v>
      </c>
      <c r="D31" s="136">
        <v>175560.59999999998</v>
      </c>
    </row>
    <row r="32" spans="2:8" s="126" customFormat="1" ht="15" customHeight="1">
      <c r="B32" s="135" t="s">
        <v>373</v>
      </c>
      <c r="C32" s="131" t="s">
        <v>401</v>
      </c>
      <c r="D32" s="136">
        <v>204820.69999999998</v>
      </c>
    </row>
    <row r="33" spans="2:4" s="126" customFormat="1" ht="15" customHeight="1">
      <c r="B33" s="135" t="s">
        <v>59</v>
      </c>
      <c r="C33" s="131" t="s">
        <v>401</v>
      </c>
      <c r="D33" s="136">
        <v>234080.8</v>
      </c>
    </row>
    <row r="34" spans="2:4" s="126" customFormat="1" ht="15" customHeight="1">
      <c r="B34" s="135" t="s">
        <v>374</v>
      </c>
      <c r="C34" s="131" t="s">
        <v>401</v>
      </c>
      <c r="D34" s="136">
        <v>263340.89999999997</v>
      </c>
    </row>
    <row r="35" spans="2:4" s="126" customFormat="1" ht="15" customHeight="1">
      <c r="B35" s="135" t="s">
        <v>375</v>
      </c>
      <c r="C35" s="131" t="s">
        <v>401</v>
      </c>
      <c r="D35" s="136">
        <v>56174</v>
      </c>
    </row>
    <row r="36" spans="2:4" s="126" customFormat="1" ht="15" customHeight="1">
      <c r="B36" s="135" t="s">
        <v>376</v>
      </c>
      <c r="C36" s="131" t="s">
        <v>401</v>
      </c>
      <c r="D36" s="136">
        <v>112348</v>
      </c>
    </row>
    <row r="37" spans="2:4" s="126" customFormat="1" ht="15" customHeight="1">
      <c r="B37" s="135" t="s">
        <v>377</v>
      </c>
      <c r="C37" s="131" t="s">
        <v>401</v>
      </c>
      <c r="D37" s="136">
        <v>112348</v>
      </c>
    </row>
    <row r="38" spans="2:4" s="126" customFormat="1" ht="15" customHeight="1">
      <c r="B38" s="178" t="s">
        <v>53</v>
      </c>
      <c r="C38" s="179" t="s">
        <v>401</v>
      </c>
      <c r="D38" s="180">
        <v>60000</v>
      </c>
    </row>
    <row r="39" spans="2:4" s="126" customFormat="1" ht="15" customHeight="1">
      <c r="B39" s="135" t="s">
        <v>378</v>
      </c>
      <c r="C39" s="131" t="s">
        <v>401</v>
      </c>
      <c r="D39" s="136">
        <v>255336</v>
      </c>
    </row>
    <row r="40" spans="2:4" s="126" customFormat="1" ht="15" customHeight="1">
      <c r="B40" s="135" t="s">
        <v>379</v>
      </c>
      <c r="C40" s="131" t="s">
        <v>401</v>
      </c>
      <c r="D40" s="136">
        <v>204269</v>
      </c>
    </row>
    <row r="41" spans="2:4" s="126" customFormat="1" ht="15" customHeight="1">
      <c r="B41" s="135" t="s">
        <v>380</v>
      </c>
      <c r="C41" s="131" t="s">
        <v>401</v>
      </c>
      <c r="D41" s="136">
        <v>306403</v>
      </c>
    </row>
    <row r="42" spans="2:4" s="126" customFormat="1" ht="15" customHeight="1">
      <c r="B42" s="135" t="s">
        <v>381</v>
      </c>
      <c r="C42" s="131" t="s">
        <v>401</v>
      </c>
      <c r="D42" s="136">
        <v>270656</v>
      </c>
    </row>
    <row r="43" spans="2:4" s="126" customFormat="1" ht="15" customHeight="1">
      <c r="B43" s="135" t="s">
        <v>382</v>
      </c>
      <c r="C43" s="131" t="s">
        <v>401</v>
      </c>
      <c r="D43" s="136">
        <v>112348</v>
      </c>
    </row>
    <row r="44" spans="2:4" s="126" customFormat="1" ht="15" customHeight="1">
      <c r="B44" s="135" t="s">
        <v>383</v>
      </c>
      <c r="C44" s="131" t="s">
        <v>401</v>
      </c>
      <c r="D44" s="136">
        <v>122561</v>
      </c>
    </row>
    <row r="45" spans="2:4" s="126" customFormat="1" ht="15" customHeight="1">
      <c r="B45" s="135" t="s">
        <v>384</v>
      </c>
      <c r="C45" s="131" t="s">
        <v>401</v>
      </c>
      <c r="D45" s="136">
        <v>127668</v>
      </c>
    </row>
    <row r="46" spans="2:4" s="126" customFormat="1" ht="15" customHeight="1">
      <c r="B46" s="135" t="s">
        <v>385</v>
      </c>
      <c r="C46" s="131" t="s">
        <v>401</v>
      </c>
      <c r="D46" s="136">
        <v>51067</v>
      </c>
    </row>
    <row r="47" spans="2:4" s="126" customFormat="1" ht="15" customHeight="1">
      <c r="B47" s="135" t="s">
        <v>386</v>
      </c>
      <c r="C47" s="131" t="s">
        <v>401</v>
      </c>
      <c r="D47" s="136">
        <v>102134</v>
      </c>
    </row>
    <row r="48" spans="2:4" s="126" customFormat="1" ht="15" customHeight="1">
      <c r="B48" s="135" t="s">
        <v>387</v>
      </c>
      <c r="C48" s="131" t="s">
        <v>401</v>
      </c>
      <c r="D48" s="136">
        <v>102134</v>
      </c>
    </row>
    <row r="49" spans="2:4" s="126" customFormat="1" ht="15" customHeight="1">
      <c r="B49" s="135" t="s">
        <v>388</v>
      </c>
      <c r="C49" s="131" t="s">
        <v>401</v>
      </c>
      <c r="D49" s="136">
        <v>204269</v>
      </c>
    </row>
    <row r="50" spans="2:4" s="126" customFormat="1" ht="45" customHeight="1">
      <c r="B50" s="135" t="s">
        <v>389</v>
      </c>
      <c r="C50" s="131" t="s">
        <v>401</v>
      </c>
      <c r="D50" s="136">
        <v>766008</v>
      </c>
    </row>
    <row r="51" spans="2:4" s="126" customFormat="1" ht="15" customHeight="1">
      <c r="B51" s="135" t="s">
        <v>390</v>
      </c>
      <c r="C51" s="131" t="s">
        <v>401</v>
      </c>
      <c r="D51" s="136">
        <v>76601</v>
      </c>
    </row>
    <row r="52" spans="2:4" s="126" customFormat="1" ht="15" customHeight="1">
      <c r="B52" s="135" t="s">
        <v>391</v>
      </c>
      <c r="C52" s="131" t="s">
        <v>401</v>
      </c>
      <c r="D52" s="136">
        <v>153202</v>
      </c>
    </row>
    <row r="53" spans="2:4" s="126" customFormat="1" ht="15" customHeight="1">
      <c r="B53" s="135" t="s">
        <v>392</v>
      </c>
      <c r="C53" s="131" t="s">
        <v>401</v>
      </c>
      <c r="D53" s="136">
        <v>102134</v>
      </c>
    </row>
    <row r="54" spans="2:4" s="126" customFormat="1" ht="15" customHeight="1">
      <c r="B54" s="135" t="s">
        <v>393</v>
      </c>
      <c r="C54" s="131" t="s">
        <v>401</v>
      </c>
      <c r="D54" s="136">
        <v>204269</v>
      </c>
    </row>
    <row r="55" spans="2:4" s="126" customFormat="1" ht="15" customHeight="1">
      <c r="B55" s="135" t="s">
        <v>394</v>
      </c>
      <c r="C55" s="131" t="s">
        <v>401</v>
      </c>
      <c r="D55" s="136">
        <v>127668</v>
      </c>
    </row>
    <row r="56" spans="2:4" s="126" customFormat="1" ht="15" customHeight="1">
      <c r="B56" s="135" t="s">
        <v>395</v>
      </c>
      <c r="C56" s="131" t="s">
        <v>401</v>
      </c>
      <c r="D56" s="136">
        <v>153202</v>
      </c>
    </row>
    <row r="57" spans="2:4" s="126" customFormat="1" ht="15" customHeight="1">
      <c r="B57" s="135" t="s">
        <v>395</v>
      </c>
      <c r="C57" s="131" t="s">
        <v>401</v>
      </c>
      <c r="D57" s="136">
        <v>153202</v>
      </c>
    </row>
    <row r="58" spans="2:4" s="126" customFormat="1" ht="15" customHeight="1">
      <c r="B58" s="135" t="s">
        <v>396</v>
      </c>
      <c r="C58" s="131" t="s">
        <v>401</v>
      </c>
      <c r="D58" s="136">
        <v>153202</v>
      </c>
    </row>
    <row r="59" spans="2:4" s="126" customFormat="1" ht="15" customHeight="1">
      <c r="B59" s="178" t="s">
        <v>397</v>
      </c>
      <c r="C59" s="179" t="s">
        <v>401</v>
      </c>
      <c r="D59" s="180">
        <v>33833</v>
      </c>
    </row>
    <row r="60" spans="2:4" s="126" customFormat="1" ht="15" customHeight="1">
      <c r="B60" s="135" t="s">
        <v>398</v>
      </c>
      <c r="C60" s="131" t="s">
        <v>629</v>
      </c>
      <c r="D60" s="136">
        <v>510672</v>
      </c>
    </row>
    <row r="61" spans="2:4" s="126" customFormat="1" ht="15" customHeight="1">
      <c r="B61" s="135" t="s">
        <v>399</v>
      </c>
      <c r="C61" s="131" t="s">
        <v>629</v>
      </c>
      <c r="D61" s="136">
        <v>255336</v>
      </c>
    </row>
    <row r="62" spans="2:4" s="126" customFormat="1" ht="15" customHeight="1" thickBot="1">
      <c r="B62" s="137" t="s">
        <v>400</v>
      </c>
      <c r="C62" s="138" t="s">
        <v>401</v>
      </c>
      <c r="D62" s="139">
        <v>51067</v>
      </c>
    </row>
    <row r="63" spans="2:4" ht="9.9499999999999993" customHeight="1"/>
  </sheetData>
  <pageMargins left="0.7" right="0.7" top="0.75" bottom="0.75" header="0.3" footer="0.3"/>
  <pageSetup scale="9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C000"/>
  </sheetPr>
  <dimension ref="B1:F151"/>
  <sheetViews>
    <sheetView view="pageBreakPreview" topLeftCell="A132" zoomScaleNormal="100" zoomScaleSheetLayoutView="100" workbookViewId="0">
      <selection activeCell="F57" sqref="F57"/>
    </sheetView>
  </sheetViews>
  <sheetFormatPr baseColWidth="10" defaultColWidth="11.42578125" defaultRowHeight="12.75"/>
  <cols>
    <col min="1" max="1" width="2.7109375" style="149" customWidth="1"/>
    <col min="2" max="2" width="61.7109375" style="152" customWidth="1"/>
    <col min="3" max="3" width="12.7109375" style="146" customWidth="1"/>
    <col min="4" max="4" width="15.7109375" style="151" customWidth="1"/>
    <col min="5" max="5" width="2.7109375" style="149" customWidth="1"/>
    <col min="6" max="6" width="11.85546875" style="149" bestFit="1" customWidth="1"/>
    <col min="7" max="16384" width="11.42578125" style="149"/>
  </cols>
  <sheetData>
    <row r="1" spans="2:6" ht="9.9499999999999993" customHeight="1" thickBot="1"/>
    <row r="2" spans="2:6" s="146" customFormat="1" ht="20.100000000000001" customHeight="1" thickBot="1">
      <c r="B2" s="128" t="s">
        <v>140</v>
      </c>
      <c r="C2" s="142" t="s">
        <v>12</v>
      </c>
      <c r="D2" s="117" t="s">
        <v>29</v>
      </c>
    </row>
    <row r="3" spans="2:6" s="147" customFormat="1" ht="15" customHeight="1">
      <c r="B3" s="143" t="s">
        <v>630</v>
      </c>
      <c r="C3" s="121" t="s">
        <v>629</v>
      </c>
      <c r="D3" s="122">
        <v>45354</v>
      </c>
      <c r="F3" s="258"/>
    </row>
    <row r="4" spans="2:6" s="147" customFormat="1" ht="15" customHeight="1">
      <c r="B4" s="120" t="s">
        <v>685</v>
      </c>
      <c r="C4" s="114" t="s">
        <v>706</v>
      </c>
      <c r="D4" s="119">
        <v>2379</v>
      </c>
      <c r="F4" s="258"/>
    </row>
    <row r="5" spans="2:6" s="147" customFormat="1" ht="15" customHeight="1">
      <c r="B5" s="120" t="s">
        <v>269</v>
      </c>
      <c r="C5" s="114" t="s">
        <v>706</v>
      </c>
      <c r="D5" s="119">
        <v>61122</v>
      </c>
      <c r="F5" s="258"/>
    </row>
    <row r="6" spans="2:6" s="147" customFormat="1" ht="30" customHeight="1">
      <c r="B6" s="120" t="s">
        <v>708</v>
      </c>
      <c r="C6" s="114" t="s">
        <v>706</v>
      </c>
      <c r="D6" s="119">
        <v>37168</v>
      </c>
      <c r="F6" s="258"/>
    </row>
    <row r="7" spans="2:6" s="147" customFormat="1" ht="15" customHeight="1">
      <c r="B7" s="120" t="s">
        <v>141</v>
      </c>
      <c r="C7" s="114" t="s">
        <v>706</v>
      </c>
      <c r="D7" s="119">
        <v>13796</v>
      </c>
      <c r="F7" s="258"/>
    </row>
    <row r="8" spans="2:6" s="147" customFormat="1" ht="15" customHeight="1">
      <c r="B8" s="120" t="s">
        <v>631</v>
      </c>
      <c r="C8" s="114" t="s">
        <v>706</v>
      </c>
      <c r="D8" s="119">
        <v>44105</v>
      </c>
      <c r="F8" s="258"/>
    </row>
    <row r="9" spans="2:6" s="147" customFormat="1" ht="15" customHeight="1">
      <c r="B9" s="120" t="s">
        <v>142</v>
      </c>
      <c r="C9" s="114" t="s">
        <v>706</v>
      </c>
      <c r="D9" s="119">
        <v>47031</v>
      </c>
      <c r="F9" s="258"/>
    </row>
    <row r="10" spans="2:6" s="147" customFormat="1" ht="30" customHeight="1">
      <c r="B10" s="120" t="s">
        <v>270</v>
      </c>
      <c r="C10" s="114" t="s">
        <v>706</v>
      </c>
      <c r="D10" s="119">
        <v>160000</v>
      </c>
      <c r="F10" s="258"/>
    </row>
    <row r="11" spans="2:6" s="147" customFormat="1" ht="30" customHeight="1">
      <c r="B11" s="160" t="s">
        <v>271</v>
      </c>
      <c r="C11" s="161" t="s">
        <v>706</v>
      </c>
      <c r="D11" s="162">
        <v>130000</v>
      </c>
      <c r="F11" s="258"/>
    </row>
    <row r="12" spans="2:6" s="147" customFormat="1" ht="30" customHeight="1">
      <c r="B12" s="120" t="s">
        <v>272</v>
      </c>
      <c r="C12" s="114" t="s">
        <v>706</v>
      </c>
      <c r="D12" s="119">
        <v>120000</v>
      </c>
      <c r="F12" s="258"/>
    </row>
    <row r="13" spans="2:6" s="147" customFormat="1" ht="15" customHeight="1">
      <c r="B13" s="120" t="s">
        <v>632</v>
      </c>
      <c r="C13" s="114" t="s">
        <v>706</v>
      </c>
      <c r="D13" s="119">
        <v>42556</v>
      </c>
      <c r="F13" s="258"/>
    </row>
    <row r="14" spans="2:6" s="147" customFormat="1" ht="15" customHeight="1">
      <c r="B14" s="120" t="s">
        <v>143</v>
      </c>
      <c r="C14" s="114" t="s">
        <v>706</v>
      </c>
      <c r="D14" s="119">
        <v>73747</v>
      </c>
      <c r="F14" s="258"/>
    </row>
    <row r="15" spans="2:6" s="147" customFormat="1" ht="15" customHeight="1">
      <c r="B15" s="120" t="s">
        <v>633</v>
      </c>
      <c r="C15" s="114" t="s">
        <v>706</v>
      </c>
      <c r="D15" s="119">
        <v>362500</v>
      </c>
      <c r="F15" s="258"/>
    </row>
    <row r="16" spans="2:6" s="147" customFormat="1" ht="15" customHeight="1">
      <c r="B16" s="120" t="s">
        <v>634</v>
      </c>
      <c r="C16" s="114" t="s">
        <v>706</v>
      </c>
      <c r="D16" s="119">
        <v>56088</v>
      </c>
      <c r="F16" s="258"/>
    </row>
    <row r="17" spans="2:6" s="147" customFormat="1" ht="15" customHeight="1">
      <c r="B17" s="120" t="s">
        <v>145</v>
      </c>
      <c r="C17" s="114" t="s">
        <v>706</v>
      </c>
      <c r="D17" s="119">
        <v>158740</v>
      </c>
      <c r="F17" s="258"/>
    </row>
    <row r="18" spans="2:6" s="147" customFormat="1" ht="15" customHeight="1">
      <c r="B18" s="120" t="s">
        <v>144</v>
      </c>
      <c r="C18" s="114" t="s">
        <v>706</v>
      </c>
      <c r="D18" s="119">
        <v>46362</v>
      </c>
      <c r="F18" s="258"/>
    </row>
    <row r="19" spans="2:6" s="147" customFormat="1" ht="15" customHeight="1">
      <c r="B19" s="120" t="s">
        <v>635</v>
      </c>
      <c r="C19" s="114" t="s">
        <v>572</v>
      </c>
      <c r="D19" s="119">
        <v>32524</v>
      </c>
      <c r="F19" s="258"/>
    </row>
    <row r="20" spans="2:6" s="147" customFormat="1" ht="15" customHeight="1">
      <c r="B20" s="120" t="s">
        <v>636</v>
      </c>
      <c r="C20" s="114" t="s">
        <v>60</v>
      </c>
      <c r="D20" s="119">
        <v>26664</v>
      </c>
      <c r="F20" s="258"/>
    </row>
    <row r="21" spans="2:6" s="147" customFormat="1" ht="30" customHeight="1">
      <c r="B21" s="120" t="s">
        <v>273</v>
      </c>
      <c r="C21" s="114" t="s">
        <v>706</v>
      </c>
      <c r="D21" s="119">
        <v>90000</v>
      </c>
      <c r="F21" s="258"/>
    </row>
    <row r="22" spans="2:6" s="147" customFormat="1" ht="30" customHeight="1">
      <c r="B22" s="120" t="s">
        <v>274</v>
      </c>
      <c r="C22" s="114" t="s">
        <v>706</v>
      </c>
      <c r="D22" s="119">
        <v>100000</v>
      </c>
      <c r="F22" s="258"/>
    </row>
    <row r="23" spans="2:6" s="147" customFormat="1" ht="15" customHeight="1">
      <c r="B23" s="160" t="s">
        <v>825</v>
      </c>
      <c r="C23" s="161" t="s">
        <v>706</v>
      </c>
      <c r="D23" s="162">
        <v>104189</v>
      </c>
      <c r="F23" s="258"/>
    </row>
    <row r="24" spans="2:6" s="147" customFormat="1" ht="15" customHeight="1">
      <c r="B24" s="120" t="s">
        <v>275</v>
      </c>
      <c r="C24" s="114" t="s">
        <v>706</v>
      </c>
      <c r="D24" s="119">
        <v>80000</v>
      </c>
      <c r="F24" s="258"/>
    </row>
    <row r="25" spans="2:6" s="147" customFormat="1" ht="15" customHeight="1">
      <c r="B25" s="160" t="s">
        <v>276</v>
      </c>
      <c r="C25" s="161" t="s">
        <v>706</v>
      </c>
      <c r="D25" s="162">
        <v>716</v>
      </c>
      <c r="F25" s="258"/>
    </row>
    <row r="26" spans="2:6" s="147" customFormat="1" ht="15" customHeight="1">
      <c r="B26" s="120" t="s">
        <v>637</v>
      </c>
      <c r="C26" s="114" t="s">
        <v>706</v>
      </c>
      <c r="D26" s="119">
        <v>120000</v>
      </c>
      <c r="F26" s="258"/>
    </row>
    <row r="27" spans="2:6" s="147" customFormat="1" ht="30" customHeight="1">
      <c r="B27" s="160" t="s">
        <v>638</v>
      </c>
      <c r="C27" s="161" t="s">
        <v>706</v>
      </c>
      <c r="D27" s="162">
        <v>10834</v>
      </c>
      <c r="F27" s="258"/>
    </row>
    <row r="28" spans="2:6" s="147" customFormat="1" ht="15" customHeight="1">
      <c r="B28" s="120" t="s">
        <v>146</v>
      </c>
      <c r="C28" s="114" t="s">
        <v>706</v>
      </c>
      <c r="D28" s="119">
        <v>50000</v>
      </c>
      <c r="F28" s="258"/>
    </row>
    <row r="29" spans="2:6" s="147" customFormat="1" ht="15" customHeight="1">
      <c r="B29" s="120" t="s">
        <v>148</v>
      </c>
      <c r="C29" s="114" t="s">
        <v>706</v>
      </c>
      <c r="D29" s="119">
        <v>8375</v>
      </c>
      <c r="F29" s="258"/>
    </row>
    <row r="30" spans="2:6" s="147" customFormat="1" ht="15" customHeight="1">
      <c r="B30" s="120" t="s">
        <v>824</v>
      </c>
      <c r="C30" s="114" t="s">
        <v>706</v>
      </c>
      <c r="D30" s="119">
        <v>6042</v>
      </c>
      <c r="F30" s="258"/>
    </row>
    <row r="31" spans="2:6" s="147" customFormat="1" ht="15" customHeight="1">
      <c r="B31" s="120" t="s">
        <v>278</v>
      </c>
      <c r="C31" s="114" t="s">
        <v>706</v>
      </c>
      <c r="D31" s="119">
        <v>173859</v>
      </c>
      <c r="F31" s="258"/>
    </row>
    <row r="32" spans="2:6" s="116" customFormat="1" ht="15" customHeight="1">
      <c r="B32" s="150" t="s">
        <v>639</v>
      </c>
      <c r="C32" s="114" t="s">
        <v>706</v>
      </c>
      <c r="D32" s="119">
        <v>75000</v>
      </c>
      <c r="F32" s="258"/>
    </row>
    <row r="33" spans="2:6" s="147" customFormat="1" ht="15" customHeight="1">
      <c r="B33" s="120" t="s">
        <v>640</v>
      </c>
      <c r="C33" s="114" t="s">
        <v>706</v>
      </c>
      <c r="D33" s="119">
        <v>62795</v>
      </c>
      <c r="F33" s="258"/>
    </row>
    <row r="34" spans="2:6" s="147" customFormat="1" ht="15" customHeight="1">
      <c r="B34" s="120" t="s">
        <v>147</v>
      </c>
      <c r="C34" s="114" t="s">
        <v>706</v>
      </c>
      <c r="D34" s="119">
        <v>70000</v>
      </c>
      <c r="F34" s="258"/>
    </row>
    <row r="35" spans="2:6" s="147" customFormat="1" ht="15" customHeight="1">
      <c r="B35" s="120" t="s">
        <v>149</v>
      </c>
      <c r="C35" s="114" t="s">
        <v>706</v>
      </c>
      <c r="D35" s="119">
        <v>73575</v>
      </c>
      <c r="F35" s="258"/>
    </row>
    <row r="36" spans="2:6" s="147" customFormat="1" ht="15" customHeight="1">
      <c r="B36" s="160" t="s">
        <v>279</v>
      </c>
      <c r="C36" s="161" t="s">
        <v>706</v>
      </c>
      <c r="D36" s="162">
        <v>88502</v>
      </c>
      <c r="F36" s="258"/>
    </row>
    <row r="37" spans="2:6" s="147" customFormat="1" ht="15" customHeight="1">
      <c r="B37" s="120" t="s">
        <v>686</v>
      </c>
      <c r="C37" s="114" t="s">
        <v>706</v>
      </c>
      <c r="D37" s="119">
        <v>74079</v>
      </c>
      <c r="F37" s="258"/>
    </row>
    <row r="38" spans="2:6" s="147" customFormat="1" ht="15" customHeight="1">
      <c r="B38" s="120" t="s">
        <v>687</v>
      </c>
      <c r="C38" s="114" t="s">
        <v>706</v>
      </c>
      <c r="D38" s="119">
        <v>52848</v>
      </c>
      <c r="F38" s="258"/>
    </row>
    <row r="39" spans="2:6" s="116" customFormat="1" ht="15" customHeight="1">
      <c r="B39" s="150" t="s">
        <v>150</v>
      </c>
      <c r="C39" s="114" t="s">
        <v>706</v>
      </c>
      <c r="D39" s="119">
        <v>5906</v>
      </c>
      <c r="F39" s="258"/>
    </row>
    <row r="40" spans="2:6" s="116" customFormat="1" ht="45" customHeight="1">
      <c r="B40" s="301" t="s">
        <v>641</v>
      </c>
      <c r="C40" s="300" t="s">
        <v>706</v>
      </c>
      <c r="D40" s="298">
        <v>11007</v>
      </c>
      <c r="F40" s="258"/>
    </row>
    <row r="41" spans="2:6" s="147" customFormat="1" ht="15" customHeight="1">
      <c r="B41" s="120" t="s">
        <v>642</v>
      </c>
      <c r="C41" s="114" t="s">
        <v>706</v>
      </c>
      <c r="D41" s="119">
        <v>2389</v>
      </c>
      <c r="F41" s="258"/>
    </row>
    <row r="42" spans="2:6" s="147" customFormat="1" ht="15" customHeight="1">
      <c r="B42" s="120" t="s">
        <v>643</v>
      </c>
      <c r="C42" s="114" t="s">
        <v>706</v>
      </c>
      <c r="D42" s="119">
        <v>2379</v>
      </c>
      <c r="F42" s="258"/>
    </row>
    <row r="43" spans="2:6" s="147" customFormat="1" ht="15" customHeight="1">
      <c r="B43" s="120" t="s">
        <v>151</v>
      </c>
      <c r="C43" s="114" t="s">
        <v>706</v>
      </c>
      <c r="D43" s="119">
        <v>2570</v>
      </c>
      <c r="F43" s="258"/>
    </row>
    <row r="44" spans="2:6" s="147" customFormat="1" ht="15" customHeight="1">
      <c r="B44" s="120" t="s">
        <v>152</v>
      </c>
      <c r="C44" s="114" t="s">
        <v>706</v>
      </c>
      <c r="D44" s="119">
        <v>3175</v>
      </c>
      <c r="F44" s="258"/>
    </row>
    <row r="45" spans="2:6" s="147" customFormat="1" ht="15" customHeight="1">
      <c r="B45" s="120" t="s">
        <v>644</v>
      </c>
      <c r="C45" s="114" t="s">
        <v>706</v>
      </c>
      <c r="D45" s="119">
        <v>93732</v>
      </c>
      <c r="F45" s="258"/>
    </row>
    <row r="46" spans="2:6" s="147" customFormat="1" ht="15" customHeight="1">
      <c r="B46" s="120" t="s">
        <v>645</v>
      </c>
      <c r="C46" s="114" t="s">
        <v>706</v>
      </c>
      <c r="D46" s="119">
        <v>43006</v>
      </c>
      <c r="F46" s="258"/>
    </row>
    <row r="47" spans="2:6" s="147" customFormat="1" ht="30" customHeight="1">
      <c r="B47" s="120" t="s">
        <v>688</v>
      </c>
      <c r="C47" s="114" t="s">
        <v>706</v>
      </c>
      <c r="D47" s="119">
        <v>2117</v>
      </c>
      <c r="F47" s="258"/>
    </row>
    <row r="48" spans="2:6" s="147" customFormat="1" ht="30" customHeight="1">
      <c r="B48" s="120" t="s">
        <v>646</v>
      </c>
      <c r="C48" s="114" t="s">
        <v>629</v>
      </c>
      <c r="D48" s="119">
        <v>154870</v>
      </c>
      <c r="F48" s="258"/>
    </row>
    <row r="49" spans="2:6" s="147" customFormat="1" ht="15" customHeight="1">
      <c r="B49" s="120" t="s">
        <v>280</v>
      </c>
      <c r="C49" s="114" t="s">
        <v>706</v>
      </c>
      <c r="D49" s="119">
        <v>3936</v>
      </c>
      <c r="F49" s="258"/>
    </row>
    <row r="50" spans="2:6" s="147" customFormat="1" ht="15" customHeight="1">
      <c r="B50" s="120" t="s">
        <v>647</v>
      </c>
      <c r="C50" s="114" t="s">
        <v>706</v>
      </c>
      <c r="D50" s="119">
        <v>9737</v>
      </c>
      <c r="F50" s="258"/>
    </row>
    <row r="51" spans="2:6" s="147" customFormat="1" ht="30" customHeight="1">
      <c r="B51" s="120" t="s">
        <v>281</v>
      </c>
      <c r="C51" s="114" t="s">
        <v>706</v>
      </c>
      <c r="D51" s="119">
        <v>105827</v>
      </c>
      <c r="F51" s="258"/>
    </row>
    <row r="52" spans="2:6" s="147" customFormat="1" ht="15" customHeight="1">
      <c r="B52" s="120" t="s">
        <v>282</v>
      </c>
      <c r="C52" s="114" t="s">
        <v>706</v>
      </c>
      <c r="D52" s="119">
        <v>17995</v>
      </c>
      <c r="F52" s="258"/>
    </row>
    <row r="53" spans="2:6" s="147" customFormat="1" ht="15" customHeight="1">
      <c r="B53" s="120" t="s">
        <v>689</v>
      </c>
      <c r="C53" s="114" t="s">
        <v>706</v>
      </c>
      <c r="D53" s="119">
        <v>66137</v>
      </c>
      <c r="F53" s="258"/>
    </row>
    <row r="54" spans="2:6" s="147" customFormat="1" ht="30" customHeight="1">
      <c r="B54" s="120" t="s">
        <v>648</v>
      </c>
      <c r="C54" s="114" t="s">
        <v>706</v>
      </c>
      <c r="D54" s="119">
        <v>31329</v>
      </c>
      <c r="F54" s="258"/>
    </row>
    <row r="55" spans="2:6" s="147" customFormat="1" ht="15" customHeight="1">
      <c r="B55" s="150" t="s">
        <v>283</v>
      </c>
      <c r="C55" s="114" t="s">
        <v>706</v>
      </c>
      <c r="D55" s="119">
        <v>9923</v>
      </c>
      <c r="F55" s="258"/>
    </row>
    <row r="56" spans="2:6" s="147" customFormat="1" ht="15" customHeight="1">
      <c r="B56" s="120" t="s">
        <v>153</v>
      </c>
      <c r="C56" s="114" t="s">
        <v>706</v>
      </c>
      <c r="D56" s="119">
        <v>15733</v>
      </c>
      <c r="F56" s="258"/>
    </row>
    <row r="57" spans="2:6" s="147" customFormat="1" ht="15" customHeight="1">
      <c r="B57" s="120" t="s">
        <v>154</v>
      </c>
      <c r="C57" s="114" t="s">
        <v>706</v>
      </c>
      <c r="D57" s="119">
        <v>15874</v>
      </c>
      <c r="F57" s="258"/>
    </row>
    <row r="58" spans="2:6" s="147" customFormat="1" ht="15" customHeight="1">
      <c r="B58" s="120" t="s">
        <v>155</v>
      </c>
      <c r="C58" s="114" t="s">
        <v>706</v>
      </c>
      <c r="D58" s="119">
        <v>17992</v>
      </c>
      <c r="F58" s="258"/>
    </row>
    <row r="59" spans="2:6" s="147" customFormat="1" ht="15" customHeight="1">
      <c r="B59" s="120" t="s">
        <v>649</v>
      </c>
      <c r="C59" s="114" t="s">
        <v>706</v>
      </c>
      <c r="D59" s="119">
        <v>21260</v>
      </c>
      <c r="F59" s="258"/>
    </row>
    <row r="60" spans="2:6" s="147" customFormat="1" ht="15" customHeight="1">
      <c r="B60" s="120" t="s">
        <v>156</v>
      </c>
      <c r="C60" s="114" t="s">
        <v>706</v>
      </c>
      <c r="D60" s="119">
        <v>15487</v>
      </c>
      <c r="F60" s="258"/>
    </row>
    <row r="61" spans="2:6" s="147" customFormat="1" ht="45" customHeight="1">
      <c r="B61" s="120" t="s">
        <v>650</v>
      </c>
      <c r="C61" s="114" t="s">
        <v>706</v>
      </c>
      <c r="D61" s="119">
        <v>3000</v>
      </c>
      <c r="F61" s="258"/>
    </row>
    <row r="62" spans="2:6" s="147" customFormat="1" ht="15" customHeight="1">
      <c r="B62" s="120" t="s">
        <v>651</v>
      </c>
      <c r="C62" s="114" t="s">
        <v>706</v>
      </c>
      <c r="D62" s="119">
        <v>72273</v>
      </c>
      <c r="F62" s="258"/>
    </row>
    <row r="63" spans="2:6" s="147" customFormat="1" ht="15" customHeight="1">
      <c r="B63" s="120" t="s">
        <v>157</v>
      </c>
      <c r="C63" s="114" t="s">
        <v>706</v>
      </c>
      <c r="D63" s="119">
        <v>31978</v>
      </c>
      <c r="F63" s="258"/>
    </row>
    <row r="64" spans="2:6" s="147" customFormat="1" ht="30" customHeight="1">
      <c r="B64" s="120" t="s">
        <v>284</v>
      </c>
      <c r="C64" s="114" t="s">
        <v>706</v>
      </c>
      <c r="D64" s="119">
        <v>89953</v>
      </c>
      <c r="F64" s="258"/>
    </row>
    <row r="65" spans="2:6" s="147" customFormat="1" ht="30" customHeight="1">
      <c r="B65" s="120" t="s">
        <v>285</v>
      </c>
      <c r="C65" s="114" t="s">
        <v>706</v>
      </c>
      <c r="D65" s="119">
        <v>10000</v>
      </c>
      <c r="F65" s="258"/>
    </row>
    <row r="66" spans="2:6" s="147" customFormat="1" ht="15" customHeight="1">
      <c r="B66" s="120" t="s">
        <v>652</v>
      </c>
      <c r="C66" s="114" t="s">
        <v>570</v>
      </c>
      <c r="D66" s="119">
        <v>2500</v>
      </c>
      <c r="F66" s="258"/>
    </row>
    <row r="67" spans="2:6" s="147" customFormat="1" ht="15" customHeight="1">
      <c r="B67" s="120" t="s">
        <v>690</v>
      </c>
      <c r="C67" s="114" t="s">
        <v>706</v>
      </c>
      <c r="D67" s="119">
        <v>3264</v>
      </c>
      <c r="F67" s="258"/>
    </row>
    <row r="68" spans="2:6" s="147" customFormat="1" ht="15" customHeight="1">
      <c r="B68" s="120" t="s">
        <v>691</v>
      </c>
      <c r="C68" s="114" t="s">
        <v>706</v>
      </c>
      <c r="D68" s="119">
        <v>7956</v>
      </c>
      <c r="F68" s="258"/>
    </row>
    <row r="69" spans="2:6" s="147" customFormat="1" ht="15" customHeight="1">
      <c r="B69" s="120" t="s">
        <v>692</v>
      </c>
      <c r="C69" s="114" t="s">
        <v>706</v>
      </c>
      <c r="D69" s="119">
        <v>2788</v>
      </c>
      <c r="F69" s="258"/>
    </row>
    <row r="70" spans="2:6" s="147" customFormat="1" ht="15" customHeight="1">
      <c r="B70" s="120" t="s">
        <v>158</v>
      </c>
      <c r="C70" s="114" t="s">
        <v>706</v>
      </c>
      <c r="D70" s="119">
        <v>11779</v>
      </c>
      <c r="F70" s="258"/>
    </row>
    <row r="71" spans="2:6" s="147" customFormat="1" ht="30" customHeight="1">
      <c r="B71" s="120" t="s">
        <v>286</v>
      </c>
      <c r="C71" s="114" t="s">
        <v>706</v>
      </c>
      <c r="D71" s="119">
        <v>350000</v>
      </c>
      <c r="F71" s="258"/>
    </row>
    <row r="72" spans="2:6" s="147" customFormat="1" ht="15" customHeight="1">
      <c r="B72" s="120" t="s">
        <v>287</v>
      </c>
      <c r="C72" s="114" t="s">
        <v>706</v>
      </c>
      <c r="D72" s="119">
        <v>350000</v>
      </c>
      <c r="F72" s="258"/>
    </row>
    <row r="73" spans="2:6" s="147" customFormat="1" ht="30" customHeight="1">
      <c r="B73" s="120" t="s">
        <v>288</v>
      </c>
      <c r="C73" s="114" t="s">
        <v>706</v>
      </c>
      <c r="D73" s="119">
        <v>144983</v>
      </c>
      <c r="F73" s="258"/>
    </row>
    <row r="74" spans="2:6" s="147" customFormat="1" ht="15" customHeight="1">
      <c r="B74" s="120" t="s">
        <v>653</v>
      </c>
      <c r="C74" s="114" t="s">
        <v>706</v>
      </c>
      <c r="D74" s="119">
        <v>92850</v>
      </c>
      <c r="F74" s="258"/>
    </row>
    <row r="75" spans="2:6" s="147" customFormat="1" ht="15" customHeight="1">
      <c r="B75" s="120" t="s">
        <v>654</v>
      </c>
      <c r="C75" s="114" t="s">
        <v>706</v>
      </c>
      <c r="D75" s="119">
        <v>109438</v>
      </c>
      <c r="F75" s="258"/>
    </row>
    <row r="76" spans="2:6" s="147" customFormat="1" ht="15" customHeight="1">
      <c r="B76" s="120" t="s">
        <v>655</v>
      </c>
      <c r="C76" s="114" t="s">
        <v>706</v>
      </c>
      <c r="D76" s="119">
        <v>406698</v>
      </c>
      <c r="F76" s="258"/>
    </row>
    <row r="77" spans="2:6" s="147" customFormat="1" ht="15" customHeight="1">
      <c r="B77" s="120" t="s">
        <v>656</v>
      </c>
      <c r="C77" s="114" t="s">
        <v>706</v>
      </c>
      <c r="D77" s="119">
        <v>260665</v>
      </c>
      <c r="F77" s="258"/>
    </row>
    <row r="78" spans="2:6" s="147" customFormat="1" ht="15" customHeight="1">
      <c r="B78" s="120" t="s">
        <v>657</v>
      </c>
      <c r="C78" s="114" t="s">
        <v>706</v>
      </c>
      <c r="D78" s="119">
        <v>130001</v>
      </c>
      <c r="F78" s="258"/>
    </row>
    <row r="79" spans="2:6" s="147" customFormat="1" ht="15" customHeight="1">
      <c r="B79" s="120" t="s">
        <v>658</v>
      </c>
      <c r="C79" s="114" t="s">
        <v>706</v>
      </c>
      <c r="D79" s="119">
        <v>112796</v>
      </c>
      <c r="F79" s="258"/>
    </row>
    <row r="80" spans="2:6" s="147" customFormat="1" ht="15" customHeight="1">
      <c r="B80" s="120" t="s">
        <v>659</v>
      </c>
      <c r="C80" s="114" t="s">
        <v>706</v>
      </c>
      <c r="D80" s="119">
        <v>203349</v>
      </c>
      <c r="F80" s="258"/>
    </row>
    <row r="81" spans="2:6" s="147" customFormat="1" ht="15" customHeight="1">
      <c r="B81" s="120" t="s">
        <v>289</v>
      </c>
      <c r="C81" s="114" t="s">
        <v>706</v>
      </c>
      <c r="D81" s="119">
        <v>223504</v>
      </c>
      <c r="F81" s="258"/>
    </row>
    <row r="82" spans="2:6" s="147" customFormat="1" ht="30" customHeight="1">
      <c r="B82" s="120" t="s">
        <v>290</v>
      </c>
      <c r="C82" s="114" t="s">
        <v>706</v>
      </c>
      <c r="D82" s="119">
        <v>3862</v>
      </c>
      <c r="F82" s="258"/>
    </row>
    <row r="83" spans="2:6" s="147" customFormat="1" ht="15" customHeight="1">
      <c r="B83" s="120" t="s">
        <v>660</v>
      </c>
      <c r="C83" s="114" t="s">
        <v>706</v>
      </c>
      <c r="D83" s="119">
        <v>1286283</v>
      </c>
      <c r="F83" s="258"/>
    </row>
    <row r="84" spans="2:6" s="147" customFormat="1" ht="15" customHeight="1">
      <c r="B84" s="120" t="s">
        <v>661</v>
      </c>
      <c r="C84" s="114" t="s">
        <v>706</v>
      </c>
      <c r="D84" s="119">
        <v>18417</v>
      </c>
      <c r="F84" s="258"/>
    </row>
    <row r="85" spans="2:6" s="147" customFormat="1" ht="15" customHeight="1">
      <c r="B85" s="120" t="s">
        <v>159</v>
      </c>
      <c r="C85" s="114" t="s">
        <v>706</v>
      </c>
      <c r="D85" s="119">
        <v>17396</v>
      </c>
      <c r="F85" s="258"/>
    </row>
    <row r="86" spans="2:6" s="147" customFormat="1" ht="15" customHeight="1">
      <c r="B86" s="160" t="s">
        <v>662</v>
      </c>
      <c r="C86" s="161" t="s">
        <v>706</v>
      </c>
      <c r="D86" s="162">
        <v>6389</v>
      </c>
      <c r="F86" s="258"/>
    </row>
    <row r="87" spans="2:6" s="147" customFormat="1" ht="15" customHeight="1">
      <c r="B87" s="120" t="s">
        <v>160</v>
      </c>
      <c r="C87" s="114" t="s">
        <v>706</v>
      </c>
      <c r="D87" s="119">
        <v>64554</v>
      </c>
      <c r="F87" s="258"/>
    </row>
    <row r="88" spans="2:6" s="147" customFormat="1" ht="15" customHeight="1">
      <c r="B88" s="120" t="s">
        <v>693</v>
      </c>
      <c r="C88" s="114" t="s">
        <v>706</v>
      </c>
      <c r="D88" s="119">
        <v>6292</v>
      </c>
      <c r="F88" s="258"/>
    </row>
    <row r="89" spans="2:6" s="147" customFormat="1" ht="15" customHeight="1">
      <c r="B89" s="120" t="s">
        <v>694</v>
      </c>
      <c r="C89" s="114" t="s">
        <v>706</v>
      </c>
      <c r="D89" s="119">
        <v>10649</v>
      </c>
      <c r="F89" s="258"/>
    </row>
    <row r="90" spans="2:6" s="147" customFormat="1" ht="15" customHeight="1">
      <c r="B90" s="120" t="s">
        <v>695</v>
      </c>
      <c r="C90" s="114" t="s">
        <v>706</v>
      </c>
      <c r="D90" s="119">
        <v>27876</v>
      </c>
      <c r="F90" s="258"/>
    </row>
    <row r="91" spans="2:6" s="148" customFormat="1" ht="15" customHeight="1">
      <c r="B91" s="120" t="s">
        <v>161</v>
      </c>
      <c r="C91" s="114" t="s">
        <v>706</v>
      </c>
      <c r="D91" s="119">
        <v>55775</v>
      </c>
      <c r="F91" s="258"/>
    </row>
    <row r="92" spans="2:6" s="147" customFormat="1" ht="15" customHeight="1">
      <c r="B92" s="356" t="s">
        <v>291</v>
      </c>
      <c r="C92" s="357" t="s">
        <v>706</v>
      </c>
      <c r="D92" s="358">
        <v>233567</v>
      </c>
      <c r="F92" s="258"/>
    </row>
    <row r="93" spans="2:6" s="147" customFormat="1" ht="15" customHeight="1">
      <c r="B93" s="160" t="s">
        <v>292</v>
      </c>
      <c r="C93" s="161" t="s">
        <v>706</v>
      </c>
      <c r="D93" s="162">
        <v>178896</v>
      </c>
      <c r="F93" s="258"/>
    </row>
    <row r="94" spans="2:6" s="147" customFormat="1" ht="15" customHeight="1">
      <c r="B94" s="120" t="s">
        <v>293</v>
      </c>
      <c r="C94" s="114" t="s">
        <v>706</v>
      </c>
      <c r="D94" s="119">
        <v>5312</v>
      </c>
      <c r="F94" s="258"/>
    </row>
    <row r="95" spans="2:6" s="147" customFormat="1" ht="15" customHeight="1">
      <c r="B95" s="120" t="s">
        <v>663</v>
      </c>
      <c r="C95" s="114" t="s">
        <v>706</v>
      </c>
      <c r="D95" s="119">
        <v>16800</v>
      </c>
      <c r="F95" s="258"/>
    </row>
    <row r="96" spans="2:6" s="147" customFormat="1" ht="15" customHeight="1">
      <c r="B96" s="120" t="s">
        <v>162</v>
      </c>
      <c r="C96" s="114" t="s">
        <v>706</v>
      </c>
      <c r="D96" s="119">
        <v>376196</v>
      </c>
      <c r="F96" s="258"/>
    </row>
    <row r="97" spans="2:6" s="147" customFormat="1" ht="15" customHeight="1">
      <c r="B97" s="120" t="s">
        <v>696</v>
      </c>
      <c r="C97" s="114" t="s">
        <v>706</v>
      </c>
      <c r="D97" s="119">
        <v>372250</v>
      </c>
      <c r="F97" s="258"/>
    </row>
    <row r="98" spans="2:6" s="147" customFormat="1" ht="15" customHeight="1">
      <c r="B98" s="120" t="s">
        <v>163</v>
      </c>
      <c r="C98" s="114" t="s">
        <v>706</v>
      </c>
      <c r="D98" s="119">
        <v>611680</v>
      </c>
      <c r="F98" s="258"/>
    </row>
    <row r="99" spans="2:6" s="147" customFormat="1" ht="15" customHeight="1">
      <c r="B99" s="120" t="s">
        <v>664</v>
      </c>
      <c r="C99" s="114" t="s">
        <v>706</v>
      </c>
      <c r="D99" s="119">
        <v>589712</v>
      </c>
      <c r="F99" s="258"/>
    </row>
    <row r="100" spans="2:6" s="147" customFormat="1" ht="15" customHeight="1">
      <c r="B100" s="120" t="s">
        <v>164</v>
      </c>
      <c r="C100" s="114" t="s">
        <v>706</v>
      </c>
      <c r="D100" s="119">
        <v>499503</v>
      </c>
      <c r="F100" s="258"/>
    </row>
    <row r="101" spans="2:6" s="147" customFormat="1" ht="15" customHeight="1">
      <c r="B101" s="120" t="s">
        <v>165</v>
      </c>
      <c r="C101" s="114" t="s">
        <v>706</v>
      </c>
      <c r="D101" s="119">
        <v>220917</v>
      </c>
      <c r="F101" s="258"/>
    </row>
    <row r="102" spans="2:6" ht="15" customHeight="1">
      <c r="B102" s="120" t="s">
        <v>166</v>
      </c>
      <c r="C102" s="114" t="s">
        <v>706</v>
      </c>
      <c r="D102" s="145">
        <v>7500</v>
      </c>
      <c r="F102" s="258"/>
    </row>
    <row r="103" spans="2:6" ht="15" customHeight="1">
      <c r="B103" s="120" t="s">
        <v>167</v>
      </c>
      <c r="C103" s="114" t="s">
        <v>706</v>
      </c>
      <c r="D103" s="145">
        <v>582048</v>
      </c>
      <c r="F103" s="258"/>
    </row>
    <row r="104" spans="2:6" ht="15" customHeight="1">
      <c r="B104" s="120" t="s">
        <v>168</v>
      </c>
      <c r="C104" s="114" t="s">
        <v>706</v>
      </c>
      <c r="D104" s="145">
        <v>6042</v>
      </c>
      <c r="F104" s="258"/>
    </row>
    <row r="105" spans="2:6" s="123" customFormat="1" ht="15" customHeight="1">
      <c r="B105" s="150" t="s">
        <v>665</v>
      </c>
      <c r="C105" s="114" t="s">
        <v>706</v>
      </c>
      <c r="D105" s="145">
        <v>601979</v>
      </c>
      <c r="F105" s="258"/>
    </row>
    <row r="106" spans="2:6" s="123" customFormat="1" ht="15" customHeight="1">
      <c r="B106" s="150" t="s">
        <v>169</v>
      </c>
      <c r="C106" s="114" t="s">
        <v>706</v>
      </c>
      <c r="D106" s="145">
        <v>3292</v>
      </c>
      <c r="F106" s="258"/>
    </row>
    <row r="107" spans="2:6" s="123" customFormat="1" ht="15" customHeight="1">
      <c r="B107" s="150" t="s">
        <v>170</v>
      </c>
      <c r="C107" s="114" t="s">
        <v>706</v>
      </c>
      <c r="D107" s="145">
        <v>103018</v>
      </c>
      <c r="F107" s="258"/>
    </row>
    <row r="108" spans="2:6" s="123" customFormat="1" ht="15" customHeight="1">
      <c r="B108" s="150" t="s">
        <v>295</v>
      </c>
      <c r="C108" s="114" t="s">
        <v>706</v>
      </c>
      <c r="D108" s="145">
        <v>440689</v>
      </c>
      <c r="F108" s="258"/>
    </row>
    <row r="109" spans="2:6" s="123" customFormat="1" ht="30" customHeight="1">
      <c r="B109" s="301" t="s">
        <v>294</v>
      </c>
      <c r="C109" s="300" t="s">
        <v>706</v>
      </c>
      <c r="D109" s="297">
        <v>11557</v>
      </c>
      <c r="F109" s="258"/>
    </row>
    <row r="110" spans="2:6" ht="15" customHeight="1">
      <c r="B110" s="150" t="s">
        <v>666</v>
      </c>
      <c r="C110" s="114" t="s">
        <v>706</v>
      </c>
      <c r="D110" s="145">
        <v>82791</v>
      </c>
      <c r="F110" s="258"/>
    </row>
    <row r="111" spans="2:6" ht="30" customHeight="1">
      <c r="B111" s="120" t="s">
        <v>667</v>
      </c>
      <c r="C111" s="114" t="s">
        <v>706</v>
      </c>
      <c r="D111" s="145">
        <v>120000</v>
      </c>
      <c r="F111" s="258"/>
    </row>
    <row r="112" spans="2:6" ht="15" customHeight="1">
      <c r="B112" s="120" t="s">
        <v>668</v>
      </c>
      <c r="C112" s="114" t="s">
        <v>706</v>
      </c>
      <c r="D112" s="145">
        <v>85627</v>
      </c>
      <c r="F112" s="258"/>
    </row>
    <row r="113" spans="2:6" ht="15" customHeight="1">
      <c r="B113" s="160" t="s">
        <v>171</v>
      </c>
      <c r="C113" s="161" t="s">
        <v>706</v>
      </c>
      <c r="D113" s="163">
        <v>183407</v>
      </c>
      <c r="F113" s="258"/>
    </row>
    <row r="114" spans="2:6" ht="15" customHeight="1">
      <c r="B114" s="120" t="s">
        <v>697</v>
      </c>
      <c r="C114" s="114" t="s">
        <v>706</v>
      </c>
      <c r="D114" s="145">
        <v>228929</v>
      </c>
      <c r="F114" s="258"/>
    </row>
    <row r="115" spans="2:6" ht="15" customHeight="1">
      <c r="B115" s="120" t="s">
        <v>698</v>
      </c>
      <c r="C115" s="114" t="s">
        <v>706</v>
      </c>
      <c r="D115" s="145">
        <v>115723</v>
      </c>
      <c r="F115" s="258"/>
    </row>
    <row r="116" spans="2:6" ht="15" customHeight="1">
      <c r="B116" s="120" t="s">
        <v>699</v>
      </c>
      <c r="C116" s="114" t="s">
        <v>706</v>
      </c>
      <c r="D116" s="145">
        <v>179811</v>
      </c>
      <c r="F116" s="258"/>
    </row>
    <row r="117" spans="2:6" ht="15" customHeight="1">
      <c r="B117" s="120" t="s">
        <v>700</v>
      </c>
      <c r="C117" s="114" t="s">
        <v>706</v>
      </c>
      <c r="D117" s="145">
        <v>110000</v>
      </c>
      <c r="F117" s="258"/>
    </row>
    <row r="118" spans="2:6" ht="15" customHeight="1">
      <c r="B118" s="120" t="s">
        <v>172</v>
      </c>
      <c r="C118" s="114" t="s">
        <v>706</v>
      </c>
      <c r="D118" s="163">
        <v>142503</v>
      </c>
      <c r="F118" s="258"/>
    </row>
    <row r="119" spans="2:6" ht="30" customHeight="1">
      <c r="B119" s="120" t="s">
        <v>669</v>
      </c>
      <c r="C119" s="114" t="s">
        <v>706</v>
      </c>
      <c r="D119" s="145">
        <v>130167</v>
      </c>
      <c r="F119" s="258"/>
    </row>
    <row r="120" spans="2:6" ht="15" customHeight="1">
      <c r="B120" s="160" t="s">
        <v>670</v>
      </c>
      <c r="C120" s="161" t="s">
        <v>706</v>
      </c>
      <c r="D120" s="163">
        <v>169323</v>
      </c>
      <c r="F120" s="258"/>
    </row>
    <row r="121" spans="2:6" ht="15" customHeight="1">
      <c r="B121" s="120" t="s">
        <v>671</v>
      </c>
      <c r="C121" s="114" t="s">
        <v>706</v>
      </c>
      <c r="D121" s="145">
        <v>169323</v>
      </c>
      <c r="F121" s="258"/>
    </row>
    <row r="122" spans="2:6" ht="15" customHeight="1">
      <c r="B122" s="120" t="s">
        <v>672</v>
      </c>
      <c r="C122" s="114" t="s">
        <v>706</v>
      </c>
      <c r="D122" s="145">
        <v>84969</v>
      </c>
      <c r="F122" s="258"/>
    </row>
    <row r="123" spans="2:6" ht="15" customHeight="1">
      <c r="B123" s="120" t="s">
        <v>673</v>
      </c>
      <c r="C123" s="114" t="s">
        <v>706</v>
      </c>
      <c r="D123" s="145">
        <v>4073</v>
      </c>
      <c r="F123" s="258"/>
    </row>
    <row r="124" spans="2:6" ht="15" customHeight="1">
      <c r="B124" s="120" t="s">
        <v>674</v>
      </c>
      <c r="C124" s="114" t="s">
        <v>706</v>
      </c>
      <c r="D124" s="145">
        <v>87841</v>
      </c>
      <c r="F124" s="258"/>
    </row>
    <row r="125" spans="2:6" ht="15" customHeight="1">
      <c r="B125" s="120" t="s">
        <v>701</v>
      </c>
      <c r="C125" s="114" t="s">
        <v>706</v>
      </c>
      <c r="D125" s="145">
        <v>55</v>
      </c>
      <c r="F125" s="258"/>
    </row>
    <row r="126" spans="2:6" ht="15" customHeight="1">
      <c r="B126" s="120" t="s">
        <v>675</v>
      </c>
      <c r="C126" s="114" t="s">
        <v>706</v>
      </c>
      <c r="D126" s="145">
        <v>2515</v>
      </c>
      <c r="F126" s="258"/>
    </row>
    <row r="127" spans="2:6" ht="15" customHeight="1">
      <c r="B127" s="120" t="s">
        <v>702</v>
      </c>
      <c r="C127" s="114" t="s">
        <v>706</v>
      </c>
      <c r="D127" s="145">
        <v>1606</v>
      </c>
      <c r="F127" s="258"/>
    </row>
    <row r="128" spans="2:6" ht="15" customHeight="1">
      <c r="B128" s="120" t="s">
        <v>676</v>
      </c>
      <c r="C128" s="114" t="s">
        <v>706</v>
      </c>
      <c r="D128" s="145">
        <v>2834</v>
      </c>
      <c r="F128" s="258"/>
    </row>
    <row r="129" spans="2:6" ht="15" customHeight="1">
      <c r="B129" s="120" t="s">
        <v>677</v>
      </c>
      <c r="C129" s="114" t="s">
        <v>629</v>
      </c>
      <c r="D129" s="145">
        <v>244124</v>
      </c>
      <c r="F129" s="258"/>
    </row>
    <row r="130" spans="2:6" ht="15" customHeight="1">
      <c r="B130" s="120" t="s">
        <v>173</v>
      </c>
      <c r="C130" s="114" t="s">
        <v>706</v>
      </c>
      <c r="D130" s="145">
        <v>71962</v>
      </c>
      <c r="F130" s="258"/>
    </row>
    <row r="131" spans="2:6" ht="15" customHeight="1">
      <c r="B131" s="120" t="s">
        <v>678</v>
      </c>
      <c r="C131" s="114" t="s">
        <v>98</v>
      </c>
      <c r="D131" s="145">
        <v>1008</v>
      </c>
      <c r="F131" s="258"/>
    </row>
    <row r="132" spans="2:6" ht="15" customHeight="1">
      <c r="B132" s="120" t="s">
        <v>679</v>
      </c>
      <c r="C132" s="114" t="s">
        <v>98</v>
      </c>
      <c r="D132" s="145">
        <v>1545</v>
      </c>
      <c r="F132" s="258"/>
    </row>
    <row r="133" spans="2:6" ht="15" customHeight="1">
      <c r="B133" s="120" t="s">
        <v>174</v>
      </c>
      <c r="C133" s="114" t="s">
        <v>707</v>
      </c>
      <c r="D133" s="145">
        <v>0</v>
      </c>
      <c r="F133" s="258"/>
    </row>
    <row r="134" spans="2:6" ht="15" customHeight="1">
      <c r="B134" s="120" t="s">
        <v>703</v>
      </c>
      <c r="C134" s="114" t="s">
        <v>707</v>
      </c>
      <c r="D134" s="145">
        <v>0</v>
      </c>
      <c r="F134" s="258"/>
    </row>
    <row r="135" spans="2:6" ht="15" customHeight="1">
      <c r="B135" s="120" t="s">
        <v>704</v>
      </c>
      <c r="C135" s="114" t="s">
        <v>98</v>
      </c>
      <c r="D135" s="145">
        <v>1088</v>
      </c>
      <c r="F135" s="258"/>
    </row>
    <row r="136" spans="2:6" ht="15" customHeight="1">
      <c r="B136" s="120" t="s">
        <v>705</v>
      </c>
      <c r="C136" s="114" t="s">
        <v>98</v>
      </c>
      <c r="D136" s="145">
        <v>1209</v>
      </c>
      <c r="F136" s="258"/>
    </row>
    <row r="137" spans="2:6" ht="15" customHeight="1">
      <c r="B137" s="120" t="s">
        <v>680</v>
      </c>
      <c r="C137" s="114" t="s">
        <v>706</v>
      </c>
      <c r="D137" s="145">
        <v>54011</v>
      </c>
      <c r="F137" s="258"/>
    </row>
    <row r="138" spans="2:6" ht="15" customHeight="1">
      <c r="B138" s="120" t="s">
        <v>681</v>
      </c>
      <c r="C138" s="114" t="s">
        <v>98</v>
      </c>
      <c r="D138" s="145">
        <v>1008</v>
      </c>
      <c r="F138" s="258"/>
    </row>
    <row r="139" spans="2:6" ht="15" customHeight="1">
      <c r="B139" s="120" t="s">
        <v>682</v>
      </c>
      <c r="C139" s="114" t="s">
        <v>706</v>
      </c>
      <c r="D139" s="145">
        <v>47706</v>
      </c>
      <c r="F139" s="258"/>
    </row>
    <row r="140" spans="2:6" ht="15" customHeight="1">
      <c r="B140" s="120" t="s">
        <v>297</v>
      </c>
      <c r="C140" s="114" t="s">
        <v>706</v>
      </c>
      <c r="D140" s="145">
        <v>252200</v>
      </c>
      <c r="F140" s="258"/>
    </row>
    <row r="141" spans="2:6" ht="30" customHeight="1">
      <c r="B141" s="120" t="s">
        <v>296</v>
      </c>
      <c r="C141" s="114" t="s">
        <v>706</v>
      </c>
      <c r="D141" s="145">
        <v>299843</v>
      </c>
      <c r="F141" s="258"/>
    </row>
    <row r="142" spans="2:6" ht="15" customHeight="1">
      <c r="B142" s="120" t="s">
        <v>683</v>
      </c>
      <c r="C142" s="114" t="s">
        <v>706</v>
      </c>
      <c r="D142" s="145">
        <v>102205</v>
      </c>
      <c r="F142" s="258"/>
    </row>
    <row r="143" spans="2:6" ht="15" customHeight="1">
      <c r="B143" s="120" t="s">
        <v>684</v>
      </c>
      <c r="C143" s="114" t="s">
        <v>706</v>
      </c>
      <c r="D143" s="145">
        <v>132655</v>
      </c>
      <c r="F143" s="258"/>
    </row>
    <row r="144" spans="2:6" ht="15" customHeight="1">
      <c r="B144" s="120" t="s">
        <v>299</v>
      </c>
      <c r="C144" s="114" t="s">
        <v>706</v>
      </c>
      <c r="D144" s="145">
        <v>9474</v>
      </c>
      <c r="F144" s="258"/>
    </row>
    <row r="145" spans="2:6" ht="15" customHeight="1">
      <c r="B145" s="299" t="s">
        <v>298</v>
      </c>
      <c r="C145" s="300" t="s">
        <v>706</v>
      </c>
      <c r="D145" s="297">
        <v>7846</v>
      </c>
      <c r="F145" s="258"/>
    </row>
    <row r="146" spans="2:6" ht="15" customHeight="1">
      <c r="B146" s="120" t="s">
        <v>277</v>
      </c>
      <c r="C146" s="114" t="s">
        <v>706</v>
      </c>
      <c r="D146" s="145">
        <v>60000</v>
      </c>
      <c r="F146" s="258"/>
    </row>
    <row r="147" spans="2:6" ht="15" customHeight="1">
      <c r="B147" s="120" t="s">
        <v>300</v>
      </c>
      <c r="C147" s="114" t="s">
        <v>706</v>
      </c>
      <c r="D147" s="145">
        <v>100788</v>
      </c>
      <c r="F147" s="258"/>
    </row>
    <row r="148" spans="2:6" ht="15" customHeight="1">
      <c r="B148" s="120" t="s">
        <v>301</v>
      </c>
      <c r="C148" s="114" t="s">
        <v>706</v>
      </c>
      <c r="D148" s="145">
        <v>100536</v>
      </c>
      <c r="F148" s="258"/>
    </row>
    <row r="149" spans="2:6" ht="15" customHeight="1">
      <c r="B149" s="160" t="s">
        <v>345</v>
      </c>
      <c r="C149" s="161" t="s">
        <v>706</v>
      </c>
      <c r="D149" s="163">
        <v>142095</v>
      </c>
      <c r="F149" s="258"/>
    </row>
    <row r="150" spans="2:6" ht="15" customHeight="1" thickBot="1">
      <c r="B150" s="254" t="s">
        <v>175</v>
      </c>
      <c r="C150" s="255" t="s">
        <v>706</v>
      </c>
      <c r="D150" s="256">
        <v>90000</v>
      </c>
      <c r="F150" s="258"/>
    </row>
    <row r="151" spans="2:6" ht="9.9499999999999993" customHeight="1"/>
  </sheetData>
  <dataConsolidate/>
  <printOptions horizontalCentered="1"/>
  <pageMargins left="0.19685039370078741" right="0.19685039370078741" top="0.39370078740157483" bottom="0.39370078740157483" header="0" footer="0"/>
  <pageSetup scale="73" orientation="portrait" horizontalDpi="300" verticalDpi="300" r:id="rId1"/>
  <headerFooter alignWithMargins="0"/>
  <rowBreaks count="1" manualBreakCount="1">
    <brk id="60" max="4"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sheetPr>
  <dimension ref="B1:H373"/>
  <sheetViews>
    <sheetView view="pageBreakPreview" zoomScale="115" zoomScaleNormal="100" zoomScaleSheetLayoutView="115" workbookViewId="0">
      <selection activeCell="F12" sqref="F12"/>
    </sheetView>
  </sheetViews>
  <sheetFormatPr baseColWidth="10" defaultColWidth="11.42578125" defaultRowHeight="12.75"/>
  <cols>
    <col min="1" max="1" width="2.7109375" style="110" customWidth="1"/>
    <col min="2" max="2" width="61.7109375" style="113" customWidth="1"/>
    <col min="3" max="3" width="12.7109375" style="118" customWidth="1"/>
    <col min="4" max="4" width="15.7109375" style="181" customWidth="1"/>
    <col min="5" max="5" width="2.7109375" style="110" customWidth="1"/>
    <col min="6" max="6" width="15.7109375" style="110" bestFit="1" customWidth="1"/>
    <col min="7" max="16384" width="11.42578125" style="110"/>
  </cols>
  <sheetData>
    <row r="1" spans="2:6" ht="9.9499999999999993" customHeight="1" thickBot="1"/>
    <row r="2" spans="2:6" s="109" customFormat="1" ht="20.100000000000001" customHeight="1" thickBot="1">
      <c r="B2" s="141" t="s">
        <v>176</v>
      </c>
      <c r="C2" s="142" t="s">
        <v>12</v>
      </c>
      <c r="D2" s="182" t="s">
        <v>177</v>
      </c>
    </row>
    <row r="3" spans="2:6" ht="15" customHeight="1">
      <c r="B3" s="143" t="s">
        <v>402</v>
      </c>
      <c r="C3" s="121" t="s">
        <v>52</v>
      </c>
      <c r="D3" s="144">
        <v>2769</v>
      </c>
      <c r="F3" s="140"/>
    </row>
    <row r="4" spans="2:6" ht="15" customHeight="1">
      <c r="B4" s="120" t="s">
        <v>178</v>
      </c>
      <c r="C4" s="114" t="s">
        <v>52</v>
      </c>
      <c r="D4" s="145">
        <v>2906</v>
      </c>
      <c r="F4" s="140"/>
    </row>
    <row r="5" spans="2:6" ht="15" customHeight="1">
      <c r="B5" s="120" t="s">
        <v>179</v>
      </c>
      <c r="C5" s="114" t="s">
        <v>52</v>
      </c>
      <c r="D5" s="145">
        <v>1956</v>
      </c>
      <c r="F5" s="140"/>
    </row>
    <row r="6" spans="2:6" ht="15" customHeight="1">
      <c r="B6" s="160" t="s">
        <v>61</v>
      </c>
      <c r="C6" s="161" t="s">
        <v>52</v>
      </c>
      <c r="D6" s="163">
        <v>5400</v>
      </c>
      <c r="F6" s="140">
        <f>3800*1.19</f>
        <v>4522</v>
      </c>
    </row>
    <row r="7" spans="2:6" ht="15" customHeight="1">
      <c r="B7" s="120" t="s">
        <v>403</v>
      </c>
      <c r="C7" s="114" t="s">
        <v>52</v>
      </c>
      <c r="D7" s="145">
        <v>2494</v>
      </c>
      <c r="F7" s="140"/>
    </row>
    <row r="8" spans="2:6" ht="15" customHeight="1">
      <c r="B8" s="120" t="s">
        <v>404</v>
      </c>
      <c r="C8" s="114" t="s">
        <v>52</v>
      </c>
      <c r="D8" s="145">
        <v>13411</v>
      </c>
      <c r="F8" s="140"/>
    </row>
    <row r="9" spans="2:6" ht="15" customHeight="1">
      <c r="B9" s="120" t="s">
        <v>405</v>
      </c>
      <c r="C9" s="114" t="s">
        <v>52</v>
      </c>
      <c r="D9" s="145">
        <v>6164</v>
      </c>
      <c r="F9" s="140"/>
    </row>
    <row r="10" spans="2:6" ht="15" customHeight="1">
      <c r="B10" s="120" t="s">
        <v>302</v>
      </c>
      <c r="C10" s="114" t="s">
        <v>629</v>
      </c>
      <c r="D10" s="145">
        <v>1142</v>
      </c>
      <c r="F10" s="140"/>
    </row>
    <row r="11" spans="2:6" ht="15" customHeight="1">
      <c r="B11" s="120" t="s">
        <v>303</v>
      </c>
      <c r="C11" s="114" t="s">
        <v>570</v>
      </c>
      <c r="D11" s="145">
        <v>33391</v>
      </c>
      <c r="F11" s="140"/>
    </row>
    <row r="12" spans="2:6" ht="15" customHeight="1">
      <c r="B12" s="120" t="s">
        <v>304</v>
      </c>
      <c r="C12" s="114" t="s">
        <v>629</v>
      </c>
      <c r="D12" s="145">
        <v>1069</v>
      </c>
      <c r="F12" s="140"/>
    </row>
    <row r="13" spans="2:6" ht="15" customHeight="1">
      <c r="B13" s="120" t="s">
        <v>305</v>
      </c>
      <c r="C13" s="114" t="s">
        <v>570</v>
      </c>
      <c r="D13" s="145">
        <v>49606</v>
      </c>
      <c r="F13" s="140"/>
    </row>
    <row r="14" spans="2:6" ht="15" customHeight="1">
      <c r="B14" s="120" t="s">
        <v>406</v>
      </c>
      <c r="C14" s="114" t="s">
        <v>571</v>
      </c>
      <c r="D14" s="145">
        <v>10039</v>
      </c>
      <c r="F14" s="140"/>
    </row>
    <row r="15" spans="2:6" ht="15" customHeight="1">
      <c r="B15" s="120" t="s">
        <v>407</v>
      </c>
      <c r="C15" s="114" t="s">
        <v>15</v>
      </c>
      <c r="D15" s="145">
        <v>76667</v>
      </c>
      <c r="F15" s="140"/>
    </row>
    <row r="16" spans="2:6" ht="15" customHeight="1">
      <c r="B16" s="120" t="s">
        <v>180</v>
      </c>
      <c r="C16" s="114" t="s">
        <v>15</v>
      </c>
      <c r="D16" s="145">
        <v>57763</v>
      </c>
      <c r="F16" s="140"/>
    </row>
    <row r="17" spans="2:6" ht="15" customHeight="1">
      <c r="B17" s="120" t="s">
        <v>181</v>
      </c>
      <c r="C17" s="114" t="s">
        <v>15</v>
      </c>
      <c r="D17" s="145">
        <v>56220</v>
      </c>
      <c r="F17" s="140"/>
    </row>
    <row r="18" spans="2:6" ht="15" customHeight="1">
      <c r="B18" s="120" t="s">
        <v>306</v>
      </c>
      <c r="C18" s="114" t="s">
        <v>15</v>
      </c>
      <c r="D18" s="145">
        <v>45187</v>
      </c>
      <c r="F18" s="140"/>
    </row>
    <row r="19" spans="2:6" ht="15" customHeight="1">
      <c r="B19" s="120" t="s">
        <v>307</v>
      </c>
      <c r="C19" s="114" t="s">
        <v>15</v>
      </c>
      <c r="D19" s="145">
        <v>46493</v>
      </c>
      <c r="F19" s="140"/>
    </row>
    <row r="20" spans="2:6" ht="15" customHeight="1">
      <c r="B20" s="120" t="s">
        <v>182</v>
      </c>
      <c r="C20" s="114" t="s">
        <v>15</v>
      </c>
      <c r="D20" s="145">
        <v>63947</v>
      </c>
      <c r="F20" s="140"/>
    </row>
    <row r="21" spans="2:6" ht="15" customHeight="1">
      <c r="B21" s="120" t="s">
        <v>408</v>
      </c>
      <c r="C21" s="114" t="s">
        <v>15</v>
      </c>
      <c r="D21" s="145">
        <v>21958</v>
      </c>
      <c r="F21" s="140"/>
    </row>
    <row r="22" spans="2:6" ht="15" customHeight="1">
      <c r="B22" s="120" t="s">
        <v>409</v>
      </c>
      <c r="C22" s="114" t="s">
        <v>15</v>
      </c>
      <c r="D22" s="145">
        <v>44416</v>
      </c>
      <c r="F22" s="140"/>
    </row>
    <row r="23" spans="2:6" ht="15" customHeight="1">
      <c r="B23" s="120" t="s">
        <v>308</v>
      </c>
      <c r="C23" s="114" t="s">
        <v>15</v>
      </c>
      <c r="D23" s="145">
        <v>42819</v>
      </c>
      <c r="F23" s="140"/>
    </row>
    <row r="24" spans="2:6" ht="15" customHeight="1">
      <c r="B24" s="120" t="s">
        <v>309</v>
      </c>
      <c r="C24" s="114" t="s">
        <v>15</v>
      </c>
      <c r="D24" s="145">
        <v>41634</v>
      </c>
      <c r="F24" s="140"/>
    </row>
    <row r="25" spans="2:6" ht="15" customHeight="1">
      <c r="B25" s="120" t="s">
        <v>310</v>
      </c>
      <c r="C25" s="114" t="s">
        <v>15</v>
      </c>
      <c r="D25" s="145">
        <v>46386</v>
      </c>
      <c r="F25" s="140"/>
    </row>
    <row r="26" spans="2:6" ht="15" customHeight="1">
      <c r="B26" s="120" t="s">
        <v>311</v>
      </c>
      <c r="C26" s="114" t="s">
        <v>15</v>
      </c>
      <c r="D26" s="145">
        <v>43413</v>
      </c>
      <c r="F26" s="140"/>
    </row>
    <row r="27" spans="2:6" ht="30" customHeight="1">
      <c r="B27" s="120" t="s">
        <v>410</v>
      </c>
      <c r="C27" s="114" t="s">
        <v>15</v>
      </c>
      <c r="D27" s="145">
        <v>78928</v>
      </c>
      <c r="F27" s="140"/>
    </row>
    <row r="28" spans="2:6" ht="15" customHeight="1">
      <c r="B28" s="160" t="s">
        <v>51</v>
      </c>
      <c r="C28" s="161" t="s">
        <v>571</v>
      </c>
      <c r="D28" s="163">
        <v>73</v>
      </c>
      <c r="F28" s="140"/>
    </row>
    <row r="29" spans="2:6" ht="15" customHeight="1">
      <c r="B29" s="120" t="s">
        <v>312</v>
      </c>
      <c r="C29" s="114" t="s">
        <v>572</v>
      </c>
      <c r="D29" s="145">
        <v>443</v>
      </c>
      <c r="F29" s="140"/>
    </row>
    <row r="30" spans="2:6" ht="15" customHeight="1">
      <c r="B30" s="120" t="s">
        <v>411</v>
      </c>
      <c r="C30" s="114" t="s">
        <v>52</v>
      </c>
      <c r="D30" s="145">
        <v>4475</v>
      </c>
      <c r="F30" s="140"/>
    </row>
    <row r="31" spans="2:6" ht="15" customHeight="1">
      <c r="B31" s="120" t="s">
        <v>412</v>
      </c>
      <c r="C31" s="114" t="s">
        <v>52</v>
      </c>
      <c r="D31" s="145">
        <v>4449</v>
      </c>
      <c r="F31" s="140"/>
    </row>
    <row r="32" spans="2:6" ht="15" customHeight="1">
      <c r="B32" s="120" t="s">
        <v>183</v>
      </c>
      <c r="C32" s="114" t="s">
        <v>52</v>
      </c>
      <c r="D32" s="145">
        <v>5967</v>
      </c>
      <c r="F32" s="140"/>
    </row>
    <row r="33" spans="2:6" ht="15" customHeight="1">
      <c r="B33" s="120" t="s">
        <v>413</v>
      </c>
      <c r="C33" s="114" t="s">
        <v>52</v>
      </c>
      <c r="D33" s="145">
        <v>4479</v>
      </c>
      <c r="F33" s="140"/>
    </row>
    <row r="34" spans="2:6" ht="15" customHeight="1">
      <c r="B34" s="160" t="s">
        <v>414</v>
      </c>
      <c r="C34" s="161" t="s">
        <v>52</v>
      </c>
      <c r="D34" s="163">
        <v>4791</v>
      </c>
      <c r="F34" s="140"/>
    </row>
    <row r="35" spans="2:6" ht="15" customHeight="1">
      <c r="B35" s="120" t="s">
        <v>415</v>
      </c>
      <c r="C35" s="114" t="s">
        <v>52</v>
      </c>
      <c r="D35" s="145">
        <v>5033</v>
      </c>
      <c r="F35" s="140"/>
    </row>
    <row r="36" spans="2:6" ht="30" customHeight="1">
      <c r="B36" s="120" t="s">
        <v>416</v>
      </c>
      <c r="C36" s="114" t="s">
        <v>629</v>
      </c>
      <c r="D36" s="145">
        <v>445626</v>
      </c>
      <c r="F36" s="140"/>
    </row>
    <row r="37" spans="2:6" ht="15" customHeight="1">
      <c r="B37" s="120" t="s">
        <v>313</v>
      </c>
      <c r="C37" s="114" t="s">
        <v>629</v>
      </c>
      <c r="D37" s="145">
        <v>39464</v>
      </c>
      <c r="F37" s="140"/>
    </row>
    <row r="38" spans="2:6" ht="15" customHeight="1">
      <c r="B38" s="120" t="s">
        <v>417</v>
      </c>
      <c r="C38" s="114" t="s">
        <v>629</v>
      </c>
      <c r="D38" s="145">
        <v>912</v>
      </c>
      <c r="F38" s="140"/>
    </row>
    <row r="39" spans="2:6" ht="15" customHeight="1">
      <c r="B39" s="120" t="s">
        <v>418</v>
      </c>
      <c r="C39" s="114" t="s">
        <v>629</v>
      </c>
      <c r="D39" s="145">
        <v>16783</v>
      </c>
      <c r="F39" s="140"/>
    </row>
    <row r="40" spans="2:6" ht="15" customHeight="1">
      <c r="B40" s="120" t="s">
        <v>184</v>
      </c>
      <c r="C40" s="114" t="s">
        <v>52</v>
      </c>
      <c r="D40" s="145">
        <v>3763</v>
      </c>
      <c r="F40" s="140"/>
    </row>
    <row r="41" spans="2:6" ht="15" customHeight="1">
      <c r="B41" s="120" t="s">
        <v>419</v>
      </c>
      <c r="C41" s="114" t="s">
        <v>572</v>
      </c>
      <c r="D41" s="145">
        <v>12126</v>
      </c>
      <c r="F41" s="140"/>
    </row>
    <row r="42" spans="2:6" ht="15" customHeight="1">
      <c r="B42" s="160" t="s">
        <v>420</v>
      </c>
      <c r="C42" s="161" t="s">
        <v>52</v>
      </c>
      <c r="D42" s="163">
        <v>6404</v>
      </c>
      <c r="F42" s="140"/>
    </row>
    <row r="43" spans="2:6" ht="15" customHeight="1">
      <c r="B43" s="120" t="s">
        <v>314</v>
      </c>
      <c r="C43" s="114" t="s">
        <v>629</v>
      </c>
      <c r="D43" s="145">
        <v>612</v>
      </c>
      <c r="F43" s="140"/>
    </row>
    <row r="44" spans="2:6" ht="15" customHeight="1">
      <c r="B44" s="120" t="s">
        <v>315</v>
      </c>
      <c r="C44" s="114" t="s">
        <v>629</v>
      </c>
      <c r="D44" s="145">
        <v>16536</v>
      </c>
      <c r="F44" s="140"/>
    </row>
    <row r="45" spans="2:6" ht="15" customHeight="1">
      <c r="B45" s="120" t="s">
        <v>316</v>
      </c>
      <c r="C45" s="114" t="s">
        <v>15</v>
      </c>
      <c r="D45" s="145">
        <v>21900</v>
      </c>
      <c r="F45" s="140"/>
    </row>
    <row r="46" spans="2:6" ht="15" customHeight="1">
      <c r="B46" s="120" t="s">
        <v>317</v>
      </c>
      <c r="C46" s="114" t="s">
        <v>15</v>
      </c>
      <c r="D46" s="145">
        <v>47533</v>
      </c>
      <c r="F46" s="140"/>
    </row>
    <row r="47" spans="2:6" ht="15" customHeight="1">
      <c r="B47" s="120" t="s">
        <v>318</v>
      </c>
      <c r="C47" s="114" t="s">
        <v>15</v>
      </c>
      <c r="D47" s="145">
        <v>31535</v>
      </c>
      <c r="F47" s="140"/>
    </row>
    <row r="48" spans="2:6" ht="15" customHeight="1">
      <c r="B48" s="120" t="s">
        <v>319</v>
      </c>
      <c r="C48" s="114" t="s">
        <v>15</v>
      </c>
      <c r="D48" s="145">
        <v>46685</v>
      </c>
      <c r="F48" s="140"/>
    </row>
    <row r="49" spans="2:6" ht="15" customHeight="1">
      <c r="B49" s="160" t="s">
        <v>185</v>
      </c>
      <c r="C49" s="161" t="s">
        <v>15</v>
      </c>
      <c r="D49" s="163">
        <v>31118</v>
      </c>
      <c r="F49" s="140"/>
    </row>
    <row r="50" spans="2:6" ht="15" customHeight="1">
      <c r="B50" s="120" t="s">
        <v>421</v>
      </c>
      <c r="C50" s="114" t="s">
        <v>572</v>
      </c>
      <c r="D50" s="145">
        <v>3785</v>
      </c>
      <c r="F50" s="140"/>
    </row>
    <row r="51" spans="2:6" ht="15" customHeight="1">
      <c r="B51" s="120" t="s">
        <v>186</v>
      </c>
      <c r="C51" s="114" t="s">
        <v>52</v>
      </c>
      <c r="D51" s="145">
        <v>2150</v>
      </c>
      <c r="F51" s="140"/>
    </row>
    <row r="52" spans="2:6" ht="15" customHeight="1">
      <c r="B52" s="120" t="s">
        <v>422</v>
      </c>
      <c r="C52" s="114" t="s">
        <v>571</v>
      </c>
      <c r="D52" s="145">
        <v>1950</v>
      </c>
      <c r="F52" s="140"/>
    </row>
    <row r="53" spans="2:6" ht="15" customHeight="1">
      <c r="B53" s="120" t="s">
        <v>187</v>
      </c>
      <c r="C53" s="114" t="s">
        <v>573</v>
      </c>
      <c r="D53" s="145">
        <v>7924</v>
      </c>
      <c r="F53" s="140"/>
    </row>
    <row r="54" spans="2:6" ht="15" customHeight="1">
      <c r="B54" s="160" t="s">
        <v>848</v>
      </c>
      <c r="C54" s="161" t="s">
        <v>60</v>
      </c>
      <c r="D54" s="163">
        <v>5203</v>
      </c>
      <c r="F54" s="140"/>
    </row>
    <row r="55" spans="2:6" ht="15" customHeight="1">
      <c r="B55" s="120" t="s">
        <v>842</v>
      </c>
      <c r="C55" s="114" t="s">
        <v>52</v>
      </c>
      <c r="D55" s="145">
        <v>3121</v>
      </c>
      <c r="F55" s="140"/>
    </row>
    <row r="56" spans="2:6" ht="15" customHeight="1">
      <c r="B56" s="120" t="s">
        <v>423</v>
      </c>
      <c r="C56" s="114" t="s">
        <v>52</v>
      </c>
      <c r="D56" s="145">
        <v>2718</v>
      </c>
      <c r="F56" s="140"/>
    </row>
    <row r="57" spans="2:6" ht="15" customHeight="1">
      <c r="B57" s="120" t="s">
        <v>424</v>
      </c>
      <c r="C57" s="114" t="s">
        <v>15</v>
      </c>
      <c r="D57" s="145">
        <v>31165</v>
      </c>
      <c r="F57" s="140"/>
    </row>
    <row r="58" spans="2:6" ht="15" customHeight="1">
      <c r="B58" s="120" t="s">
        <v>188</v>
      </c>
      <c r="C58" s="114" t="s">
        <v>52</v>
      </c>
      <c r="D58" s="145">
        <v>8360</v>
      </c>
      <c r="F58" s="140"/>
    </row>
    <row r="59" spans="2:6" ht="15" customHeight="1">
      <c r="B59" s="120" t="s">
        <v>189</v>
      </c>
      <c r="C59" s="114" t="s">
        <v>570</v>
      </c>
      <c r="D59" s="145">
        <v>107283</v>
      </c>
      <c r="F59" s="140"/>
    </row>
    <row r="60" spans="2:6" ht="15" customHeight="1">
      <c r="B60" s="120" t="s">
        <v>425</v>
      </c>
      <c r="C60" s="114" t="s">
        <v>570</v>
      </c>
      <c r="D60" s="145">
        <v>3691</v>
      </c>
      <c r="F60" s="140"/>
    </row>
    <row r="61" spans="2:6" ht="15" customHeight="1">
      <c r="B61" s="120" t="s">
        <v>190</v>
      </c>
      <c r="C61" s="114" t="s">
        <v>15</v>
      </c>
      <c r="D61" s="145">
        <v>33071</v>
      </c>
      <c r="F61" s="140"/>
    </row>
    <row r="62" spans="2:6" ht="30" customHeight="1">
      <c r="B62" s="120" t="s">
        <v>320</v>
      </c>
      <c r="C62" s="114" t="s">
        <v>629</v>
      </c>
      <c r="D62" s="145">
        <v>33071</v>
      </c>
      <c r="F62" s="140"/>
    </row>
    <row r="63" spans="2:6" ht="15" customHeight="1">
      <c r="B63" s="120" t="s">
        <v>426</v>
      </c>
      <c r="C63" s="114" t="s">
        <v>629</v>
      </c>
      <c r="D63" s="145">
        <v>65480</v>
      </c>
      <c r="F63" s="140"/>
    </row>
    <row r="64" spans="2:6" ht="15" customHeight="1">
      <c r="B64" s="120" t="s">
        <v>427</v>
      </c>
      <c r="C64" s="114" t="s">
        <v>629</v>
      </c>
      <c r="D64" s="145">
        <v>59143</v>
      </c>
      <c r="F64" s="140"/>
    </row>
    <row r="65" spans="2:6" ht="15" customHeight="1">
      <c r="B65" s="120" t="s">
        <v>428</v>
      </c>
      <c r="C65" s="114" t="s">
        <v>572</v>
      </c>
      <c r="D65" s="145">
        <v>11795</v>
      </c>
      <c r="F65" s="140"/>
    </row>
    <row r="66" spans="2:6" ht="15" customHeight="1">
      <c r="B66" s="120" t="s">
        <v>191</v>
      </c>
      <c r="C66" s="114" t="s">
        <v>52</v>
      </c>
      <c r="D66" s="145">
        <v>980</v>
      </c>
      <c r="F66" s="140"/>
    </row>
    <row r="67" spans="2:6" ht="15" customHeight="1">
      <c r="B67" s="120" t="s">
        <v>429</v>
      </c>
      <c r="C67" s="114" t="s">
        <v>52</v>
      </c>
      <c r="D67" s="145">
        <v>7090</v>
      </c>
      <c r="F67" s="140"/>
    </row>
    <row r="68" spans="2:6" ht="15" customHeight="1">
      <c r="B68" s="120" t="s">
        <v>430</v>
      </c>
      <c r="C68" s="114" t="s">
        <v>572</v>
      </c>
      <c r="D68" s="145">
        <v>51112</v>
      </c>
      <c r="F68" s="140"/>
    </row>
    <row r="69" spans="2:6" ht="15" customHeight="1">
      <c r="B69" s="120" t="s">
        <v>321</v>
      </c>
      <c r="C69" s="114" t="s">
        <v>629</v>
      </c>
      <c r="D69" s="145">
        <v>11076</v>
      </c>
      <c r="F69" s="140"/>
    </row>
    <row r="70" spans="2:6" ht="15" customHeight="1">
      <c r="B70" s="120" t="s">
        <v>431</v>
      </c>
      <c r="C70" s="114" t="s">
        <v>629</v>
      </c>
      <c r="D70" s="145">
        <v>14685298</v>
      </c>
      <c r="F70" s="140"/>
    </row>
    <row r="71" spans="2:6" ht="15" customHeight="1">
      <c r="B71" s="120" t="s">
        <v>322</v>
      </c>
      <c r="C71" s="114" t="s">
        <v>52</v>
      </c>
      <c r="D71" s="145">
        <v>1605</v>
      </c>
      <c r="F71" s="140"/>
    </row>
    <row r="72" spans="2:6" ht="15" customHeight="1">
      <c r="B72" s="120" t="s">
        <v>192</v>
      </c>
      <c r="C72" s="114" t="s">
        <v>52</v>
      </c>
      <c r="D72" s="145">
        <v>1603</v>
      </c>
      <c r="F72" s="140"/>
    </row>
    <row r="73" spans="2:6" ht="15" customHeight="1">
      <c r="B73" s="120" t="s">
        <v>193</v>
      </c>
      <c r="C73" s="114" t="s">
        <v>52</v>
      </c>
      <c r="D73" s="145">
        <v>1613</v>
      </c>
      <c r="F73" s="140"/>
    </row>
    <row r="74" spans="2:6" ht="15" customHeight="1">
      <c r="B74" s="120" t="s">
        <v>432</v>
      </c>
      <c r="C74" s="114" t="s">
        <v>52</v>
      </c>
      <c r="D74" s="145">
        <v>2488</v>
      </c>
      <c r="F74" s="140"/>
    </row>
    <row r="75" spans="2:6" ht="15" customHeight="1">
      <c r="B75" s="120" t="s">
        <v>433</v>
      </c>
      <c r="C75" s="114" t="s">
        <v>52</v>
      </c>
      <c r="D75" s="145">
        <v>1553</v>
      </c>
      <c r="F75" s="140"/>
    </row>
    <row r="76" spans="2:6" ht="15" customHeight="1">
      <c r="B76" s="120" t="s">
        <v>434</v>
      </c>
      <c r="C76" s="114" t="s">
        <v>52</v>
      </c>
      <c r="D76" s="145">
        <v>2688</v>
      </c>
      <c r="F76" s="140"/>
    </row>
    <row r="77" spans="2:6" ht="15" customHeight="1">
      <c r="B77" s="120" t="s">
        <v>435</v>
      </c>
      <c r="C77" s="114" t="s">
        <v>52</v>
      </c>
      <c r="D77" s="145">
        <v>2421</v>
      </c>
      <c r="F77" s="140"/>
    </row>
    <row r="78" spans="2:6" ht="15" customHeight="1">
      <c r="B78" s="120" t="s">
        <v>436</v>
      </c>
      <c r="C78" s="114" t="s">
        <v>52</v>
      </c>
      <c r="D78" s="145">
        <v>2493</v>
      </c>
      <c r="F78" s="140"/>
    </row>
    <row r="79" spans="2:6" ht="15" customHeight="1">
      <c r="B79" s="120" t="s">
        <v>324</v>
      </c>
      <c r="C79" s="114" t="s">
        <v>52</v>
      </c>
      <c r="D79" s="145">
        <v>1844</v>
      </c>
      <c r="F79" s="140"/>
    </row>
    <row r="80" spans="2:6" ht="15" customHeight="1">
      <c r="B80" s="120" t="s">
        <v>325</v>
      </c>
      <c r="C80" s="114" t="s">
        <v>52</v>
      </c>
      <c r="D80" s="145">
        <v>2770</v>
      </c>
      <c r="F80" s="140"/>
    </row>
    <row r="81" spans="2:6" ht="15" customHeight="1">
      <c r="B81" s="120" t="s">
        <v>326</v>
      </c>
      <c r="C81" s="114" t="s">
        <v>52</v>
      </c>
      <c r="D81" s="145">
        <v>2740</v>
      </c>
      <c r="F81" s="140"/>
    </row>
    <row r="82" spans="2:6" ht="15" customHeight="1">
      <c r="B82" s="120" t="s">
        <v>327</v>
      </c>
      <c r="C82" s="114" t="s">
        <v>52</v>
      </c>
      <c r="D82" s="145">
        <v>2836</v>
      </c>
      <c r="F82" s="140"/>
    </row>
    <row r="83" spans="2:6" ht="15" customHeight="1">
      <c r="B83" s="120" t="s">
        <v>323</v>
      </c>
      <c r="C83" s="114" t="s">
        <v>52</v>
      </c>
      <c r="D83" s="145">
        <v>2994</v>
      </c>
      <c r="F83" s="140"/>
    </row>
    <row r="84" spans="2:6" ht="15" customHeight="1">
      <c r="B84" s="120" t="s">
        <v>437</v>
      </c>
      <c r="C84" s="114" t="s">
        <v>52</v>
      </c>
      <c r="D84" s="145">
        <v>2914</v>
      </c>
      <c r="F84" s="140"/>
    </row>
    <row r="85" spans="2:6" ht="15" customHeight="1">
      <c r="B85" s="160" t="s">
        <v>194</v>
      </c>
      <c r="C85" s="161" t="s">
        <v>52</v>
      </c>
      <c r="D85" s="163">
        <v>540</v>
      </c>
      <c r="F85" s="140">
        <f>+D85*50</f>
        <v>27000</v>
      </c>
    </row>
    <row r="86" spans="2:6" ht="15" customHeight="1">
      <c r="B86" s="120" t="s">
        <v>438</v>
      </c>
      <c r="C86" s="114" t="s">
        <v>52</v>
      </c>
      <c r="D86" s="145">
        <v>514</v>
      </c>
      <c r="F86" s="140"/>
    </row>
    <row r="87" spans="2:6" ht="15" customHeight="1">
      <c r="B87" s="120" t="s">
        <v>439</v>
      </c>
      <c r="C87" s="114" t="s">
        <v>52</v>
      </c>
      <c r="D87" s="145">
        <v>448</v>
      </c>
      <c r="F87" s="140"/>
    </row>
    <row r="88" spans="2:6" ht="15" customHeight="1">
      <c r="B88" s="120" t="s">
        <v>195</v>
      </c>
      <c r="C88" s="114" t="s">
        <v>570</v>
      </c>
      <c r="D88" s="145">
        <v>7005</v>
      </c>
      <c r="F88" s="140"/>
    </row>
    <row r="89" spans="2:6" ht="15" customHeight="1">
      <c r="B89" s="120" t="s">
        <v>328</v>
      </c>
      <c r="C89" s="114" t="s">
        <v>52</v>
      </c>
      <c r="D89" s="145">
        <v>11366</v>
      </c>
      <c r="F89" s="140"/>
    </row>
    <row r="90" spans="2:6" ht="15" customHeight="1">
      <c r="B90" s="120" t="s">
        <v>330</v>
      </c>
      <c r="C90" s="114" t="s">
        <v>572</v>
      </c>
      <c r="D90" s="145">
        <v>37913</v>
      </c>
      <c r="F90" s="140"/>
    </row>
    <row r="91" spans="2:6" ht="15" customHeight="1">
      <c r="B91" s="120" t="s">
        <v>440</v>
      </c>
      <c r="C91" s="114" t="s">
        <v>572</v>
      </c>
      <c r="D91" s="145">
        <v>690</v>
      </c>
      <c r="F91" s="140"/>
    </row>
    <row r="92" spans="2:6" ht="15" customHeight="1">
      <c r="B92" s="120" t="s">
        <v>329</v>
      </c>
      <c r="C92" s="114" t="s">
        <v>572</v>
      </c>
      <c r="D92" s="145">
        <v>970</v>
      </c>
      <c r="F92" s="140"/>
    </row>
    <row r="93" spans="2:6" ht="15" customHeight="1">
      <c r="B93" s="120" t="s">
        <v>441</v>
      </c>
      <c r="C93" s="114" t="s">
        <v>52</v>
      </c>
      <c r="D93" s="145">
        <v>3864</v>
      </c>
      <c r="F93" s="140"/>
    </row>
    <row r="94" spans="2:6" ht="15" customHeight="1">
      <c r="B94" s="120" t="s">
        <v>442</v>
      </c>
      <c r="C94" s="114" t="s">
        <v>52</v>
      </c>
      <c r="D94" s="145">
        <v>3253</v>
      </c>
      <c r="F94" s="140"/>
    </row>
    <row r="95" spans="2:6" ht="15" customHeight="1">
      <c r="B95" s="120" t="s">
        <v>443</v>
      </c>
      <c r="C95" s="114" t="s">
        <v>52</v>
      </c>
      <c r="D95" s="145">
        <v>5128</v>
      </c>
      <c r="F95" s="140"/>
    </row>
    <row r="96" spans="2:6" ht="15" customHeight="1">
      <c r="B96" s="120" t="s">
        <v>444</v>
      </c>
      <c r="C96" s="114" t="s">
        <v>571</v>
      </c>
      <c r="D96" s="145">
        <v>2694</v>
      </c>
      <c r="F96" s="140"/>
    </row>
    <row r="97" spans="2:6" ht="15" customHeight="1">
      <c r="B97" s="120" t="s">
        <v>331</v>
      </c>
      <c r="C97" s="114" t="s">
        <v>15</v>
      </c>
      <c r="D97" s="145">
        <v>292182</v>
      </c>
      <c r="F97" s="140"/>
    </row>
    <row r="98" spans="2:6" ht="15" customHeight="1">
      <c r="B98" s="120" t="s">
        <v>332</v>
      </c>
      <c r="C98" s="114" t="s">
        <v>15</v>
      </c>
      <c r="D98" s="145">
        <v>367612</v>
      </c>
      <c r="F98" s="140"/>
    </row>
    <row r="99" spans="2:6" ht="30" customHeight="1">
      <c r="B99" s="120" t="s">
        <v>333</v>
      </c>
      <c r="C99" s="114" t="s">
        <v>15</v>
      </c>
      <c r="D99" s="145">
        <v>402212</v>
      </c>
      <c r="F99" s="140"/>
    </row>
    <row r="100" spans="2:6" ht="15" customHeight="1">
      <c r="B100" s="120" t="s">
        <v>334</v>
      </c>
      <c r="C100" s="114" t="s">
        <v>15</v>
      </c>
      <c r="D100" s="145">
        <v>385609</v>
      </c>
      <c r="F100" s="140"/>
    </row>
    <row r="101" spans="2:6" ht="15" customHeight="1">
      <c r="B101" s="120" t="s">
        <v>335</v>
      </c>
      <c r="C101" s="114" t="s">
        <v>15</v>
      </c>
      <c r="D101" s="145">
        <v>387614</v>
      </c>
      <c r="F101" s="140"/>
    </row>
    <row r="102" spans="2:6" ht="15" customHeight="1">
      <c r="B102" s="120" t="s">
        <v>336</v>
      </c>
      <c r="C102" s="114" t="s">
        <v>15</v>
      </c>
      <c r="D102" s="145">
        <v>333944</v>
      </c>
      <c r="F102" s="140"/>
    </row>
    <row r="103" spans="2:6" ht="15" customHeight="1">
      <c r="B103" s="120" t="s">
        <v>337</v>
      </c>
      <c r="C103" s="114" t="s">
        <v>15</v>
      </c>
      <c r="D103" s="145">
        <v>358178</v>
      </c>
      <c r="F103" s="140"/>
    </row>
    <row r="104" spans="2:6" ht="15" customHeight="1">
      <c r="B104" s="120" t="s">
        <v>338</v>
      </c>
      <c r="C104" s="114" t="s">
        <v>15</v>
      </c>
      <c r="D104" s="145">
        <v>390409</v>
      </c>
      <c r="F104" s="140"/>
    </row>
    <row r="105" spans="2:6" ht="15" customHeight="1">
      <c r="B105" s="120" t="s">
        <v>338</v>
      </c>
      <c r="C105" s="114" t="s">
        <v>15</v>
      </c>
      <c r="D105" s="145">
        <v>370000</v>
      </c>
      <c r="F105" s="140"/>
    </row>
    <row r="106" spans="2:6" ht="15" customHeight="1">
      <c r="B106" s="120" t="s">
        <v>339</v>
      </c>
      <c r="C106" s="114" t="s">
        <v>15</v>
      </c>
      <c r="D106" s="145">
        <v>385740</v>
      </c>
      <c r="F106" s="140"/>
    </row>
    <row r="107" spans="2:6" ht="15" customHeight="1">
      <c r="B107" s="120" t="s">
        <v>340</v>
      </c>
      <c r="C107" s="114" t="s">
        <v>15</v>
      </c>
      <c r="D107" s="145">
        <v>395262</v>
      </c>
      <c r="F107" s="140"/>
    </row>
    <row r="108" spans="2:6" ht="15" customHeight="1">
      <c r="B108" s="120" t="s">
        <v>341</v>
      </c>
      <c r="C108" s="114" t="s">
        <v>15</v>
      </c>
      <c r="D108" s="145">
        <v>258365</v>
      </c>
      <c r="F108" s="140"/>
    </row>
    <row r="109" spans="2:6" ht="15" customHeight="1">
      <c r="B109" s="120" t="s">
        <v>196</v>
      </c>
      <c r="C109" s="114" t="s">
        <v>572</v>
      </c>
      <c r="D109" s="145">
        <v>2315</v>
      </c>
      <c r="F109" s="140"/>
    </row>
    <row r="110" spans="2:6" ht="15" customHeight="1">
      <c r="B110" s="120" t="s">
        <v>197</v>
      </c>
      <c r="C110" s="114" t="s">
        <v>570</v>
      </c>
      <c r="D110" s="145">
        <v>750</v>
      </c>
      <c r="F110" s="140"/>
    </row>
    <row r="111" spans="2:6" ht="15" customHeight="1">
      <c r="B111" s="120" t="s">
        <v>197</v>
      </c>
      <c r="C111" s="114" t="s">
        <v>629</v>
      </c>
      <c r="D111" s="145">
        <v>750</v>
      </c>
      <c r="F111" s="140"/>
    </row>
    <row r="112" spans="2:6" ht="15" customHeight="1">
      <c r="B112" s="120" t="s">
        <v>445</v>
      </c>
      <c r="C112" s="114" t="s">
        <v>572</v>
      </c>
      <c r="D112" s="145">
        <v>35813</v>
      </c>
      <c r="F112" s="140"/>
    </row>
    <row r="113" spans="2:6" ht="30" customHeight="1">
      <c r="B113" s="120" t="s">
        <v>446</v>
      </c>
      <c r="C113" s="114" t="s">
        <v>629</v>
      </c>
      <c r="D113" s="145">
        <v>36529</v>
      </c>
      <c r="F113" s="140"/>
    </row>
    <row r="114" spans="2:6" ht="15" customHeight="1">
      <c r="B114" s="120" t="s">
        <v>447</v>
      </c>
      <c r="C114" s="114" t="s">
        <v>629</v>
      </c>
      <c r="D114" s="145">
        <v>303000</v>
      </c>
      <c r="F114" s="140"/>
    </row>
    <row r="115" spans="2:6" ht="15" customHeight="1">
      <c r="B115" s="120" t="s">
        <v>448</v>
      </c>
      <c r="C115" s="114" t="s">
        <v>629</v>
      </c>
      <c r="D115" s="145">
        <v>29870</v>
      </c>
      <c r="F115" s="140"/>
    </row>
    <row r="116" spans="2:6" ht="30" customHeight="1">
      <c r="B116" s="120" t="s">
        <v>449</v>
      </c>
      <c r="C116" s="114" t="s">
        <v>629</v>
      </c>
      <c r="D116" s="145">
        <v>27195</v>
      </c>
      <c r="F116" s="140"/>
    </row>
    <row r="117" spans="2:6" ht="15" customHeight="1">
      <c r="B117" s="120" t="s">
        <v>450</v>
      </c>
      <c r="C117" s="114" t="s">
        <v>15</v>
      </c>
      <c r="D117" s="145">
        <v>5319</v>
      </c>
      <c r="F117" s="140"/>
    </row>
    <row r="118" spans="2:6" ht="15" customHeight="1">
      <c r="B118" s="160" t="s">
        <v>451</v>
      </c>
      <c r="C118" s="161" t="s">
        <v>15</v>
      </c>
      <c r="D118" s="163">
        <v>4941</v>
      </c>
      <c r="F118" s="140"/>
    </row>
    <row r="119" spans="2:6" ht="15" customHeight="1">
      <c r="B119" s="120" t="s">
        <v>343</v>
      </c>
      <c r="C119" s="114" t="s">
        <v>573</v>
      </c>
      <c r="D119" s="145">
        <v>18267</v>
      </c>
      <c r="F119" s="140"/>
    </row>
    <row r="120" spans="2:6" ht="15" customHeight="1">
      <c r="B120" s="120" t="s">
        <v>342</v>
      </c>
      <c r="C120" s="114" t="s">
        <v>573</v>
      </c>
      <c r="D120" s="145">
        <v>38000</v>
      </c>
      <c r="F120" s="140"/>
    </row>
    <row r="121" spans="2:6" ht="15" customHeight="1">
      <c r="B121" s="120" t="s">
        <v>452</v>
      </c>
      <c r="C121" s="114" t="s">
        <v>15</v>
      </c>
      <c r="D121" s="145">
        <v>2315</v>
      </c>
      <c r="F121" s="140"/>
    </row>
    <row r="122" spans="2:6" ht="15" customHeight="1">
      <c r="B122" s="120" t="s">
        <v>344</v>
      </c>
      <c r="C122" s="114" t="s">
        <v>572</v>
      </c>
      <c r="D122" s="145">
        <v>15653</v>
      </c>
      <c r="F122" s="140"/>
    </row>
    <row r="123" spans="2:6" ht="15" customHeight="1">
      <c r="B123" s="120" t="s">
        <v>453</v>
      </c>
      <c r="C123" s="114" t="s">
        <v>571</v>
      </c>
      <c r="D123" s="145">
        <v>1934</v>
      </c>
      <c r="F123" s="140"/>
    </row>
    <row r="124" spans="2:6" ht="15" customHeight="1">
      <c r="B124" s="120" t="s">
        <v>454</v>
      </c>
      <c r="C124" s="114" t="s">
        <v>571</v>
      </c>
      <c r="D124" s="145">
        <v>2890</v>
      </c>
      <c r="F124" s="140"/>
    </row>
    <row r="125" spans="2:6" ht="15" customHeight="1">
      <c r="B125" s="120" t="s">
        <v>455</v>
      </c>
      <c r="C125" s="114" t="s">
        <v>571</v>
      </c>
      <c r="D125" s="145">
        <v>2391</v>
      </c>
      <c r="F125" s="140"/>
    </row>
    <row r="126" spans="2:6" ht="15" customHeight="1">
      <c r="B126" s="120" t="s">
        <v>199</v>
      </c>
      <c r="C126" s="114" t="s">
        <v>571</v>
      </c>
      <c r="D126" s="145">
        <v>2043</v>
      </c>
      <c r="F126" s="140"/>
    </row>
    <row r="127" spans="2:6" ht="15" customHeight="1">
      <c r="B127" s="120" t="s">
        <v>200</v>
      </c>
      <c r="C127" s="114" t="s">
        <v>571</v>
      </c>
      <c r="D127" s="145">
        <v>2700</v>
      </c>
      <c r="F127" s="140"/>
    </row>
    <row r="128" spans="2:6" ht="15" customHeight="1">
      <c r="B128" s="120" t="s">
        <v>201</v>
      </c>
      <c r="C128" s="114" t="s">
        <v>571</v>
      </c>
      <c r="D128" s="145">
        <v>3200</v>
      </c>
      <c r="F128" s="140"/>
    </row>
    <row r="129" spans="2:6" ht="15" customHeight="1">
      <c r="B129" s="120" t="s">
        <v>202</v>
      </c>
      <c r="C129" s="114" t="s">
        <v>571</v>
      </c>
      <c r="D129" s="145">
        <v>3600</v>
      </c>
      <c r="F129" s="140"/>
    </row>
    <row r="130" spans="2:6" ht="15" customHeight="1">
      <c r="B130" s="120" t="s">
        <v>198</v>
      </c>
      <c r="C130" s="114" t="s">
        <v>571</v>
      </c>
      <c r="D130" s="145">
        <v>17205</v>
      </c>
      <c r="F130" s="140"/>
    </row>
    <row r="131" spans="2:6" ht="15" customHeight="1">
      <c r="B131" s="120" t="s">
        <v>203</v>
      </c>
      <c r="C131" s="114" t="s">
        <v>571</v>
      </c>
      <c r="D131" s="145">
        <v>1999</v>
      </c>
      <c r="F131" s="140"/>
    </row>
    <row r="132" spans="2:6" ht="15" customHeight="1">
      <c r="B132" s="120" t="s">
        <v>205</v>
      </c>
      <c r="C132" s="114" t="s">
        <v>571</v>
      </c>
      <c r="D132" s="145">
        <v>2146</v>
      </c>
      <c r="F132" s="140"/>
    </row>
    <row r="133" spans="2:6" ht="15" customHeight="1">
      <c r="B133" s="120" t="s">
        <v>204</v>
      </c>
      <c r="C133" s="114" t="s">
        <v>571</v>
      </c>
      <c r="D133" s="145">
        <v>2286</v>
      </c>
      <c r="F133" s="140"/>
    </row>
    <row r="134" spans="2:6" ht="15" customHeight="1">
      <c r="B134" s="120" t="s">
        <v>206</v>
      </c>
      <c r="C134" s="114" t="s">
        <v>571</v>
      </c>
      <c r="D134" s="145">
        <v>2339</v>
      </c>
      <c r="F134" s="140"/>
    </row>
    <row r="135" spans="2:6" ht="15" customHeight="1">
      <c r="B135" s="120" t="s">
        <v>579</v>
      </c>
      <c r="C135" s="114" t="s">
        <v>52</v>
      </c>
      <c r="D135" s="145">
        <v>5953</v>
      </c>
      <c r="F135" s="140"/>
    </row>
    <row r="136" spans="2:6" ht="30" customHeight="1">
      <c r="B136" s="120" t="s">
        <v>456</v>
      </c>
      <c r="C136" s="114" t="s">
        <v>574</v>
      </c>
      <c r="D136" s="145">
        <v>0</v>
      </c>
      <c r="F136" s="140"/>
    </row>
    <row r="137" spans="2:6" ht="15" customHeight="1">
      <c r="B137" s="120" t="s">
        <v>207</v>
      </c>
      <c r="C137" s="114" t="s">
        <v>52</v>
      </c>
      <c r="D137" s="145">
        <v>5200</v>
      </c>
      <c r="F137" s="140"/>
    </row>
    <row r="138" spans="2:6" ht="15" customHeight="1">
      <c r="B138" s="120" t="s">
        <v>457</v>
      </c>
      <c r="C138" s="114" t="s">
        <v>575</v>
      </c>
      <c r="D138" s="145">
        <v>441</v>
      </c>
      <c r="F138" s="140"/>
    </row>
    <row r="139" spans="2:6" ht="15" customHeight="1">
      <c r="B139" s="120" t="s">
        <v>580</v>
      </c>
      <c r="C139" s="114" t="s">
        <v>572</v>
      </c>
      <c r="D139" s="145">
        <v>4359</v>
      </c>
      <c r="F139" s="140"/>
    </row>
    <row r="140" spans="2:6" ht="15" customHeight="1">
      <c r="B140" s="120" t="s">
        <v>581</v>
      </c>
      <c r="C140" s="114" t="s">
        <v>629</v>
      </c>
      <c r="D140" s="145">
        <v>2800</v>
      </c>
      <c r="F140" s="140"/>
    </row>
    <row r="141" spans="2:6" ht="15" customHeight="1">
      <c r="B141" s="120" t="s">
        <v>208</v>
      </c>
      <c r="C141" s="114" t="s">
        <v>576</v>
      </c>
      <c r="D141" s="145">
        <v>7176</v>
      </c>
      <c r="F141" s="140"/>
    </row>
    <row r="142" spans="2:6" ht="15" customHeight="1">
      <c r="B142" s="120" t="s">
        <v>458</v>
      </c>
      <c r="C142" s="114" t="s">
        <v>571</v>
      </c>
      <c r="D142" s="145">
        <v>20185</v>
      </c>
      <c r="F142" s="140"/>
    </row>
    <row r="143" spans="2:6" ht="15" customHeight="1">
      <c r="B143" s="120" t="s">
        <v>459</v>
      </c>
      <c r="C143" s="114" t="s">
        <v>570</v>
      </c>
      <c r="D143" s="145">
        <v>14110</v>
      </c>
      <c r="F143" s="140"/>
    </row>
    <row r="144" spans="2:6" ht="30" customHeight="1">
      <c r="B144" s="120" t="s">
        <v>582</v>
      </c>
      <c r="C144" s="114" t="s">
        <v>570</v>
      </c>
      <c r="D144" s="145">
        <v>4704</v>
      </c>
      <c r="F144" s="140"/>
    </row>
    <row r="145" spans="2:8" ht="15" customHeight="1">
      <c r="B145" s="120" t="s">
        <v>209</v>
      </c>
      <c r="C145" s="114" t="s">
        <v>570</v>
      </c>
      <c r="D145" s="145">
        <v>27559</v>
      </c>
      <c r="F145" s="140"/>
    </row>
    <row r="146" spans="2:8" ht="15" customHeight="1">
      <c r="B146" s="160" t="s">
        <v>843</v>
      </c>
      <c r="C146" s="161" t="s">
        <v>15</v>
      </c>
      <c r="D146" s="163">
        <v>3746.25</v>
      </c>
      <c r="F146" s="140"/>
    </row>
    <row r="147" spans="2:8" ht="15" customHeight="1">
      <c r="B147" s="160" t="s">
        <v>844</v>
      </c>
      <c r="C147" s="161" t="s">
        <v>15</v>
      </c>
      <c r="D147" s="163">
        <v>5746.25</v>
      </c>
      <c r="F147" s="140"/>
    </row>
    <row r="148" spans="2:8" ht="15" customHeight="1">
      <c r="B148" s="160" t="s">
        <v>62</v>
      </c>
      <c r="C148" s="161" t="s">
        <v>570</v>
      </c>
      <c r="D148" s="163">
        <v>16692</v>
      </c>
      <c r="F148" s="140"/>
      <c r="H148" s="110">
        <f>2*2.6*0.18</f>
        <v>0.93599999999999994</v>
      </c>
    </row>
    <row r="149" spans="2:8" ht="15" customHeight="1">
      <c r="B149" s="120" t="s">
        <v>210</v>
      </c>
      <c r="C149" s="114" t="s">
        <v>572</v>
      </c>
      <c r="D149" s="145">
        <v>26698</v>
      </c>
      <c r="F149" s="140"/>
    </row>
    <row r="150" spans="2:8" ht="15" customHeight="1">
      <c r="B150" s="120" t="s">
        <v>460</v>
      </c>
      <c r="C150" s="114" t="s">
        <v>570</v>
      </c>
      <c r="D150" s="145">
        <v>5731</v>
      </c>
      <c r="F150" s="140"/>
    </row>
    <row r="151" spans="2:8" ht="15" customHeight="1">
      <c r="B151" s="120" t="s">
        <v>211</v>
      </c>
      <c r="C151" s="114" t="s">
        <v>575</v>
      </c>
      <c r="D151" s="145">
        <v>214959</v>
      </c>
      <c r="F151" s="140"/>
    </row>
    <row r="152" spans="2:8" ht="15" customHeight="1">
      <c r="B152" s="120" t="s">
        <v>212</v>
      </c>
      <c r="C152" s="114" t="s">
        <v>629</v>
      </c>
      <c r="D152" s="145">
        <v>1102</v>
      </c>
      <c r="F152" s="140"/>
    </row>
    <row r="153" spans="2:8" ht="15" customHeight="1">
      <c r="B153" s="120" t="s">
        <v>213</v>
      </c>
      <c r="C153" s="114" t="s">
        <v>52</v>
      </c>
      <c r="D153" s="145">
        <v>27008</v>
      </c>
      <c r="F153" s="140"/>
    </row>
    <row r="154" spans="2:8" ht="15" customHeight="1">
      <c r="B154" s="120" t="s">
        <v>214</v>
      </c>
      <c r="C154" s="114" t="s">
        <v>52</v>
      </c>
      <c r="D154" s="145">
        <v>3610</v>
      </c>
      <c r="F154" s="140"/>
    </row>
    <row r="155" spans="2:8" ht="15" customHeight="1">
      <c r="B155" s="120" t="s">
        <v>583</v>
      </c>
      <c r="C155" s="114" t="s">
        <v>572</v>
      </c>
      <c r="D155" s="145">
        <v>79714</v>
      </c>
      <c r="F155" s="140"/>
    </row>
    <row r="156" spans="2:8" ht="15" customHeight="1">
      <c r="B156" s="120" t="s">
        <v>584</v>
      </c>
      <c r="C156" s="114" t="s">
        <v>572</v>
      </c>
      <c r="D156" s="145">
        <v>17015</v>
      </c>
      <c r="F156" s="140"/>
    </row>
    <row r="157" spans="2:8" ht="15" customHeight="1">
      <c r="B157" s="120" t="s">
        <v>585</v>
      </c>
      <c r="C157" s="114" t="s">
        <v>572</v>
      </c>
      <c r="D157" s="145">
        <v>31946</v>
      </c>
      <c r="F157" s="140"/>
    </row>
    <row r="158" spans="2:8" ht="15" customHeight="1">
      <c r="B158" s="120" t="s">
        <v>586</v>
      </c>
      <c r="C158" s="114" t="s">
        <v>572</v>
      </c>
      <c r="D158" s="145">
        <v>62966</v>
      </c>
      <c r="F158" s="140"/>
    </row>
    <row r="159" spans="2:8" ht="15" customHeight="1">
      <c r="B159" s="120" t="s">
        <v>461</v>
      </c>
      <c r="C159" s="114" t="s">
        <v>570</v>
      </c>
      <c r="D159" s="145">
        <v>5849</v>
      </c>
      <c r="F159" s="140"/>
    </row>
    <row r="160" spans="2:8" ht="15" customHeight="1">
      <c r="B160" s="120" t="s">
        <v>461</v>
      </c>
      <c r="C160" s="114" t="s">
        <v>570</v>
      </c>
      <c r="D160" s="145">
        <v>5916</v>
      </c>
      <c r="F160" s="140"/>
    </row>
    <row r="161" spans="2:6" ht="15" customHeight="1">
      <c r="B161" s="120" t="s">
        <v>462</v>
      </c>
      <c r="C161" s="114" t="s">
        <v>570</v>
      </c>
      <c r="D161" s="145">
        <v>8074</v>
      </c>
      <c r="F161" s="140"/>
    </row>
    <row r="162" spans="2:6" ht="15" customHeight="1">
      <c r="B162" s="120" t="s">
        <v>462</v>
      </c>
      <c r="C162" s="114" t="s">
        <v>570</v>
      </c>
      <c r="D162" s="145">
        <v>7841</v>
      </c>
      <c r="F162" s="140"/>
    </row>
    <row r="163" spans="2:6" ht="15" customHeight="1">
      <c r="B163" s="120" t="s">
        <v>463</v>
      </c>
      <c r="C163" s="114" t="s">
        <v>570</v>
      </c>
      <c r="D163" s="145">
        <v>6879</v>
      </c>
      <c r="F163" s="140"/>
    </row>
    <row r="164" spans="2:6" ht="15" customHeight="1">
      <c r="B164" s="120" t="s">
        <v>463</v>
      </c>
      <c r="C164" s="114" t="s">
        <v>570</v>
      </c>
      <c r="D164" s="145">
        <v>7025</v>
      </c>
      <c r="F164" s="140"/>
    </row>
    <row r="165" spans="2:6" ht="15" customHeight="1">
      <c r="B165" s="120" t="s">
        <v>464</v>
      </c>
      <c r="C165" s="114" t="s">
        <v>577</v>
      </c>
      <c r="D165" s="145">
        <v>13847</v>
      </c>
      <c r="F165" s="140"/>
    </row>
    <row r="166" spans="2:6" ht="15" customHeight="1">
      <c r="B166" s="120" t="s">
        <v>465</v>
      </c>
      <c r="C166" s="114" t="s">
        <v>570</v>
      </c>
      <c r="D166" s="145">
        <v>5877</v>
      </c>
      <c r="F166" s="140"/>
    </row>
    <row r="167" spans="2:6" ht="15" customHeight="1">
      <c r="B167" s="120" t="s">
        <v>466</v>
      </c>
      <c r="C167" s="114" t="s">
        <v>570</v>
      </c>
      <c r="D167" s="145">
        <v>6852</v>
      </c>
      <c r="F167" s="140"/>
    </row>
    <row r="168" spans="2:6" ht="15" customHeight="1">
      <c r="B168" s="120" t="s">
        <v>466</v>
      </c>
      <c r="C168" s="114" t="s">
        <v>570</v>
      </c>
      <c r="D168" s="145">
        <v>7322</v>
      </c>
      <c r="F168" s="140"/>
    </row>
    <row r="169" spans="2:6" ht="15" customHeight="1">
      <c r="B169" s="120" t="s">
        <v>467</v>
      </c>
      <c r="C169" s="124" t="s">
        <v>570</v>
      </c>
      <c r="D169" s="145">
        <v>8964</v>
      </c>
      <c r="F169" s="140"/>
    </row>
    <row r="170" spans="2:6" ht="15" customHeight="1">
      <c r="B170" s="120" t="s">
        <v>467</v>
      </c>
      <c r="C170" s="114" t="s">
        <v>570</v>
      </c>
      <c r="D170" s="145">
        <v>8419</v>
      </c>
      <c r="F170" s="140"/>
    </row>
    <row r="171" spans="2:6" ht="15" customHeight="1">
      <c r="B171" s="120" t="s">
        <v>468</v>
      </c>
      <c r="C171" s="114" t="s">
        <v>570</v>
      </c>
      <c r="D171" s="145">
        <v>7287</v>
      </c>
      <c r="F171" s="140"/>
    </row>
    <row r="172" spans="2:6" ht="15" customHeight="1">
      <c r="B172" s="120" t="s">
        <v>469</v>
      </c>
      <c r="C172" s="114" t="s">
        <v>577</v>
      </c>
      <c r="D172" s="145">
        <v>22339</v>
      </c>
      <c r="F172" s="140"/>
    </row>
    <row r="173" spans="2:6" ht="15" customHeight="1">
      <c r="B173" s="120" t="s">
        <v>470</v>
      </c>
      <c r="C173" s="114" t="s">
        <v>577</v>
      </c>
      <c r="D173" s="145">
        <v>5834</v>
      </c>
      <c r="F173" s="140"/>
    </row>
    <row r="174" spans="2:6" ht="15" customHeight="1">
      <c r="B174" s="120" t="s">
        <v>471</v>
      </c>
      <c r="C174" s="114" t="s">
        <v>570</v>
      </c>
      <c r="D174" s="145">
        <v>3841</v>
      </c>
      <c r="F174" s="140"/>
    </row>
    <row r="175" spans="2:6" ht="15" customHeight="1">
      <c r="B175" s="120" t="s">
        <v>472</v>
      </c>
      <c r="C175" s="114" t="s">
        <v>570</v>
      </c>
      <c r="D175" s="145">
        <v>3998</v>
      </c>
      <c r="F175" s="140"/>
    </row>
    <row r="176" spans="2:6" ht="30" customHeight="1">
      <c r="B176" s="120" t="s">
        <v>473</v>
      </c>
      <c r="C176" s="114" t="s">
        <v>570</v>
      </c>
      <c r="D176" s="145">
        <v>4702</v>
      </c>
      <c r="F176" s="140"/>
    </row>
    <row r="177" spans="2:6" ht="30" customHeight="1">
      <c r="B177" s="120" t="s">
        <v>474</v>
      </c>
      <c r="C177" s="114" t="s">
        <v>570</v>
      </c>
      <c r="D177" s="145">
        <v>5731</v>
      </c>
      <c r="F177" s="140"/>
    </row>
    <row r="178" spans="2:6" ht="15" customHeight="1">
      <c r="B178" s="120" t="s">
        <v>587</v>
      </c>
      <c r="C178" s="114" t="s">
        <v>570</v>
      </c>
      <c r="D178" s="145">
        <v>6162</v>
      </c>
      <c r="E178" s="112"/>
      <c r="F178" s="140"/>
    </row>
    <row r="179" spans="2:6" ht="30" customHeight="1">
      <c r="B179" s="120" t="s">
        <v>475</v>
      </c>
      <c r="C179" s="114" t="s">
        <v>570</v>
      </c>
      <c r="D179" s="145">
        <v>5578</v>
      </c>
      <c r="F179" s="140"/>
    </row>
    <row r="180" spans="2:6" ht="30" customHeight="1">
      <c r="B180" s="120" t="s">
        <v>476</v>
      </c>
      <c r="C180" s="114" t="s">
        <v>570</v>
      </c>
      <c r="D180" s="145">
        <v>6293</v>
      </c>
      <c r="E180" s="112"/>
      <c r="F180" s="140"/>
    </row>
    <row r="181" spans="2:6" ht="15" customHeight="1">
      <c r="B181" s="120" t="s">
        <v>477</v>
      </c>
      <c r="C181" s="114" t="s">
        <v>570</v>
      </c>
      <c r="D181" s="145">
        <v>3947</v>
      </c>
      <c r="F181" s="140"/>
    </row>
    <row r="182" spans="2:6" ht="15" customHeight="1">
      <c r="B182" s="120" t="s">
        <v>477</v>
      </c>
      <c r="C182" s="114" t="s">
        <v>570</v>
      </c>
      <c r="D182" s="145">
        <v>4191</v>
      </c>
      <c r="F182" s="140"/>
    </row>
    <row r="183" spans="2:6" ht="15" customHeight="1">
      <c r="B183" s="120" t="s">
        <v>215</v>
      </c>
      <c r="C183" s="114" t="s">
        <v>52</v>
      </c>
      <c r="D183" s="145">
        <v>641</v>
      </c>
      <c r="F183" s="140"/>
    </row>
    <row r="184" spans="2:6" ht="15" customHeight="1">
      <c r="B184" s="120" t="s">
        <v>478</v>
      </c>
      <c r="C184" s="114" t="s">
        <v>629</v>
      </c>
      <c r="D184" s="145">
        <v>4415</v>
      </c>
      <c r="F184" s="140"/>
    </row>
    <row r="185" spans="2:6" ht="15" customHeight="1">
      <c r="B185" s="120" t="s">
        <v>479</v>
      </c>
      <c r="C185" s="114" t="s">
        <v>15</v>
      </c>
      <c r="D185" s="145">
        <v>63070</v>
      </c>
      <c r="F185" s="140"/>
    </row>
    <row r="186" spans="2:6" ht="15" customHeight="1">
      <c r="B186" s="120" t="s">
        <v>480</v>
      </c>
      <c r="C186" s="114" t="s">
        <v>572</v>
      </c>
      <c r="D186" s="145">
        <v>3054</v>
      </c>
      <c r="F186" s="140"/>
    </row>
    <row r="187" spans="2:6" ht="15" customHeight="1">
      <c r="B187" s="120" t="s">
        <v>481</v>
      </c>
      <c r="C187" s="114" t="s">
        <v>52</v>
      </c>
      <c r="D187" s="145">
        <v>9286</v>
      </c>
      <c r="F187" s="140"/>
    </row>
    <row r="188" spans="2:6" ht="15" customHeight="1">
      <c r="B188" s="120" t="s">
        <v>482</v>
      </c>
      <c r="C188" s="114" t="s">
        <v>52</v>
      </c>
      <c r="D188" s="145">
        <v>9286</v>
      </c>
      <c r="F188" s="140"/>
    </row>
    <row r="189" spans="2:6" ht="15" customHeight="1">
      <c r="B189" s="120" t="s">
        <v>483</v>
      </c>
      <c r="C189" s="114" t="s">
        <v>52</v>
      </c>
      <c r="D189" s="145">
        <v>42424</v>
      </c>
      <c r="F189" s="140"/>
    </row>
    <row r="190" spans="2:6" ht="15" customHeight="1">
      <c r="B190" s="120" t="s">
        <v>484</v>
      </c>
      <c r="C190" s="114" t="s">
        <v>572</v>
      </c>
      <c r="D190" s="145">
        <v>651251</v>
      </c>
      <c r="F190" s="140"/>
    </row>
    <row r="191" spans="2:6" ht="15" customHeight="1">
      <c r="B191" s="120" t="s">
        <v>485</v>
      </c>
      <c r="C191" s="114" t="s">
        <v>629</v>
      </c>
      <c r="D191" s="145">
        <v>77982</v>
      </c>
      <c r="F191" s="140"/>
    </row>
    <row r="192" spans="2:6" ht="15" customHeight="1">
      <c r="B192" s="120" t="s">
        <v>486</v>
      </c>
      <c r="C192" s="114" t="s">
        <v>629</v>
      </c>
      <c r="D192" s="145">
        <v>104669</v>
      </c>
      <c r="F192" s="140"/>
    </row>
    <row r="193" spans="2:6" ht="15" customHeight="1">
      <c r="B193" s="120" t="s">
        <v>487</v>
      </c>
      <c r="C193" s="114" t="s">
        <v>570</v>
      </c>
      <c r="D193" s="145">
        <v>2557</v>
      </c>
      <c r="F193" s="140"/>
    </row>
    <row r="194" spans="2:6" ht="15" customHeight="1">
      <c r="B194" s="120" t="s">
        <v>488</v>
      </c>
      <c r="C194" s="114" t="s">
        <v>629</v>
      </c>
      <c r="D194" s="145">
        <v>1042</v>
      </c>
      <c r="F194" s="140"/>
    </row>
    <row r="195" spans="2:6" ht="15" customHeight="1">
      <c r="B195" s="120" t="s">
        <v>588</v>
      </c>
      <c r="C195" s="114" t="s">
        <v>571</v>
      </c>
      <c r="D195" s="145">
        <v>822</v>
      </c>
      <c r="F195" s="140"/>
    </row>
    <row r="196" spans="2:6" ht="15" customHeight="1">
      <c r="B196" s="120" t="s">
        <v>216</v>
      </c>
      <c r="C196" s="114" t="s">
        <v>629</v>
      </c>
      <c r="D196" s="145">
        <v>28937</v>
      </c>
      <c r="F196" s="140"/>
    </row>
    <row r="197" spans="2:6" ht="15" customHeight="1">
      <c r="B197" s="120" t="s">
        <v>217</v>
      </c>
      <c r="C197" s="114" t="s">
        <v>572</v>
      </c>
      <c r="D197" s="145">
        <v>2142</v>
      </c>
      <c r="F197" s="140"/>
    </row>
    <row r="198" spans="2:6" ht="15" customHeight="1">
      <c r="B198" s="120" t="s">
        <v>489</v>
      </c>
      <c r="C198" s="114" t="s">
        <v>629</v>
      </c>
      <c r="D198" s="145">
        <v>11198</v>
      </c>
      <c r="F198" s="140"/>
    </row>
    <row r="199" spans="2:6" ht="30" customHeight="1">
      <c r="B199" s="120" t="s">
        <v>490</v>
      </c>
      <c r="C199" s="114" t="s">
        <v>629</v>
      </c>
      <c r="D199" s="145">
        <v>108372</v>
      </c>
      <c r="F199" s="140"/>
    </row>
    <row r="200" spans="2:6" ht="30" customHeight="1">
      <c r="B200" s="120" t="s">
        <v>491</v>
      </c>
      <c r="C200" s="114" t="s">
        <v>629</v>
      </c>
      <c r="D200" s="145">
        <v>111117</v>
      </c>
      <c r="F200" s="140"/>
    </row>
    <row r="201" spans="2:6" ht="30" customHeight="1">
      <c r="B201" s="120" t="s">
        <v>492</v>
      </c>
      <c r="C201" s="114" t="s">
        <v>629</v>
      </c>
      <c r="D201" s="145">
        <v>147605</v>
      </c>
      <c r="F201" s="140"/>
    </row>
    <row r="202" spans="2:6" ht="15" customHeight="1">
      <c r="B202" s="120" t="s">
        <v>493</v>
      </c>
      <c r="C202" s="114" t="s">
        <v>570</v>
      </c>
      <c r="D202" s="145">
        <v>5183</v>
      </c>
      <c r="F202" s="140"/>
    </row>
    <row r="203" spans="2:6" ht="15" customHeight="1">
      <c r="B203" s="120" t="s">
        <v>219</v>
      </c>
      <c r="C203" s="114" t="s">
        <v>570</v>
      </c>
      <c r="D203" s="145">
        <v>16965</v>
      </c>
      <c r="F203" s="140"/>
    </row>
    <row r="204" spans="2:6" ht="15" customHeight="1">
      <c r="B204" s="120" t="s">
        <v>494</v>
      </c>
      <c r="C204" s="114" t="s">
        <v>629</v>
      </c>
      <c r="D204" s="145">
        <v>107436</v>
      </c>
      <c r="F204" s="140"/>
    </row>
    <row r="205" spans="2:6" ht="15" customHeight="1">
      <c r="B205" s="120" t="s">
        <v>218</v>
      </c>
      <c r="C205" s="114" t="s">
        <v>629</v>
      </c>
      <c r="D205" s="145">
        <v>100535</v>
      </c>
      <c r="F205" s="140"/>
    </row>
    <row r="206" spans="2:6" ht="15" customHeight="1">
      <c r="B206" s="120" t="s">
        <v>495</v>
      </c>
      <c r="C206" s="114" t="s">
        <v>572</v>
      </c>
      <c r="D206" s="145">
        <v>97868</v>
      </c>
      <c r="F206" s="140"/>
    </row>
    <row r="207" spans="2:6" ht="15" customHeight="1">
      <c r="B207" s="120" t="s">
        <v>496</v>
      </c>
      <c r="C207" s="114" t="s">
        <v>572</v>
      </c>
      <c r="D207" s="145">
        <v>98474</v>
      </c>
      <c r="F207" s="140"/>
    </row>
    <row r="208" spans="2:6" ht="15" customHeight="1">
      <c r="B208" s="120" t="s">
        <v>497</v>
      </c>
      <c r="C208" s="114" t="s">
        <v>572</v>
      </c>
      <c r="D208" s="145">
        <v>6700</v>
      </c>
      <c r="F208" s="140"/>
    </row>
    <row r="209" spans="2:6" ht="15" customHeight="1">
      <c r="B209" s="120" t="s">
        <v>498</v>
      </c>
      <c r="C209" s="114" t="s">
        <v>570</v>
      </c>
      <c r="D209" s="145">
        <v>11229</v>
      </c>
      <c r="F209" s="140"/>
    </row>
    <row r="210" spans="2:6" ht="15" customHeight="1">
      <c r="B210" s="120" t="s">
        <v>499</v>
      </c>
      <c r="C210" s="114" t="s">
        <v>570</v>
      </c>
      <c r="D210" s="145">
        <v>7727</v>
      </c>
      <c r="F210" s="140"/>
    </row>
    <row r="211" spans="2:6" s="111" customFormat="1" ht="15" customHeight="1">
      <c r="B211" s="120" t="s">
        <v>500</v>
      </c>
      <c r="C211" s="114" t="s">
        <v>570</v>
      </c>
      <c r="D211" s="145">
        <v>3965</v>
      </c>
      <c r="F211" s="140"/>
    </row>
    <row r="212" spans="2:6" s="111" customFormat="1" ht="15" customHeight="1">
      <c r="B212" s="120" t="s">
        <v>501</v>
      </c>
      <c r="C212" s="114" t="s">
        <v>15</v>
      </c>
      <c r="D212" s="145">
        <v>14875</v>
      </c>
      <c r="F212" s="140"/>
    </row>
    <row r="213" spans="2:6" s="111" customFormat="1" ht="15" customHeight="1">
      <c r="B213" s="120" t="s">
        <v>502</v>
      </c>
      <c r="C213" s="114" t="s">
        <v>15</v>
      </c>
      <c r="D213" s="145">
        <v>100000</v>
      </c>
      <c r="F213" s="140"/>
    </row>
    <row r="214" spans="2:6" s="111" customFormat="1" ht="15" customHeight="1">
      <c r="B214" s="160" t="s">
        <v>220</v>
      </c>
      <c r="C214" s="161" t="s">
        <v>15</v>
      </c>
      <c r="D214" s="163">
        <v>32474.546268433314</v>
      </c>
      <c r="F214" s="140"/>
    </row>
    <row r="215" spans="2:6" s="111" customFormat="1" ht="15" customHeight="1">
      <c r="B215" s="120" t="s">
        <v>503</v>
      </c>
      <c r="C215" s="114" t="s">
        <v>15</v>
      </c>
      <c r="D215" s="145">
        <v>67235</v>
      </c>
      <c r="F215" s="140"/>
    </row>
    <row r="216" spans="2:6" ht="15" customHeight="1">
      <c r="B216" s="120" t="s">
        <v>222</v>
      </c>
      <c r="C216" s="114" t="s">
        <v>15</v>
      </c>
      <c r="D216" s="145">
        <v>69813</v>
      </c>
      <c r="F216" s="140"/>
    </row>
    <row r="217" spans="2:6" ht="15" customHeight="1">
      <c r="B217" s="120" t="s">
        <v>223</v>
      </c>
      <c r="C217" s="114" t="s">
        <v>15</v>
      </c>
      <c r="D217" s="145">
        <v>69813</v>
      </c>
      <c r="F217" s="140"/>
    </row>
    <row r="218" spans="2:6" ht="15" customHeight="1">
      <c r="B218" s="120" t="s">
        <v>224</v>
      </c>
      <c r="C218" s="114" t="s">
        <v>15</v>
      </c>
      <c r="D218" s="145">
        <v>69813</v>
      </c>
      <c r="F218" s="140"/>
    </row>
    <row r="219" spans="2:6" ht="15" customHeight="1">
      <c r="B219" s="120" t="s">
        <v>504</v>
      </c>
      <c r="C219" s="114" t="s">
        <v>15</v>
      </c>
      <c r="D219" s="145">
        <v>69813</v>
      </c>
      <c r="F219" s="140"/>
    </row>
    <row r="220" spans="2:6" ht="15" customHeight="1">
      <c r="B220" s="120" t="s">
        <v>505</v>
      </c>
      <c r="C220" s="114" t="s">
        <v>15</v>
      </c>
      <c r="D220" s="145">
        <v>7750</v>
      </c>
      <c r="F220" s="140"/>
    </row>
    <row r="221" spans="2:6" ht="15" customHeight="1">
      <c r="B221" s="120" t="s">
        <v>221</v>
      </c>
      <c r="C221" s="114" t="s">
        <v>15</v>
      </c>
      <c r="D221" s="145">
        <v>26864</v>
      </c>
      <c r="F221" s="140"/>
    </row>
    <row r="222" spans="2:6" ht="15" customHeight="1">
      <c r="B222" s="160" t="s">
        <v>506</v>
      </c>
      <c r="C222" s="161" t="s">
        <v>15</v>
      </c>
      <c r="D222" s="163">
        <v>21881.455749592558</v>
      </c>
      <c r="F222" s="140"/>
    </row>
    <row r="223" spans="2:6" ht="15" customHeight="1">
      <c r="B223" s="120" t="s">
        <v>507</v>
      </c>
      <c r="C223" s="114" t="s">
        <v>15</v>
      </c>
      <c r="D223" s="145">
        <v>4961</v>
      </c>
      <c r="F223" s="140"/>
    </row>
    <row r="224" spans="2:6" ht="15" customHeight="1">
      <c r="B224" s="160" t="s">
        <v>820</v>
      </c>
      <c r="C224" s="161" t="s">
        <v>15</v>
      </c>
      <c r="D224" s="163">
        <v>37990</v>
      </c>
      <c r="F224" s="140"/>
    </row>
    <row r="225" spans="2:6" ht="15" customHeight="1">
      <c r="B225" s="160" t="s">
        <v>821</v>
      </c>
      <c r="C225" s="161" t="s">
        <v>15</v>
      </c>
      <c r="D225" s="163">
        <v>45524.868760158141</v>
      </c>
      <c r="F225" s="140"/>
    </row>
    <row r="226" spans="2:6" ht="15" customHeight="1">
      <c r="B226" s="160" t="s">
        <v>822</v>
      </c>
      <c r="C226" s="161" t="s">
        <v>15</v>
      </c>
      <c r="D226" s="163">
        <v>50619.318359509169</v>
      </c>
      <c r="F226" s="140"/>
    </row>
    <row r="227" spans="2:6" ht="15" customHeight="1">
      <c r="B227" s="120" t="s">
        <v>589</v>
      </c>
      <c r="C227" s="114" t="s">
        <v>15</v>
      </c>
      <c r="D227" s="145">
        <v>60690</v>
      </c>
      <c r="F227" s="140"/>
    </row>
    <row r="228" spans="2:6" ht="15" customHeight="1">
      <c r="B228" s="120" t="s">
        <v>590</v>
      </c>
      <c r="C228" s="114" t="s">
        <v>15</v>
      </c>
      <c r="D228" s="145">
        <v>55558</v>
      </c>
      <c r="F228" s="140"/>
    </row>
    <row r="229" spans="2:6" ht="15" customHeight="1">
      <c r="B229" s="120" t="s">
        <v>508</v>
      </c>
      <c r="C229" s="114" t="s">
        <v>15</v>
      </c>
      <c r="D229" s="145">
        <v>61535</v>
      </c>
      <c r="F229" s="140"/>
    </row>
    <row r="230" spans="2:6" ht="15" customHeight="1">
      <c r="B230" s="120" t="s">
        <v>509</v>
      </c>
      <c r="C230" s="114" t="s">
        <v>15</v>
      </c>
      <c r="D230" s="145">
        <v>50000</v>
      </c>
      <c r="F230" s="140"/>
    </row>
    <row r="231" spans="2:6" ht="15" customHeight="1">
      <c r="B231" s="120" t="s">
        <v>510</v>
      </c>
      <c r="C231" s="114" t="s">
        <v>15</v>
      </c>
      <c r="D231" s="145">
        <v>36673</v>
      </c>
      <c r="F231" s="140"/>
    </row>
    <row r="232" spans="2:6" ht="15" customHeight="1">
      <c r="B232" s="120" t="s">
        <v>225</v>
      </c>
      <c r="C232" s="114" t="s">
        <v>15</v>
      </c>
      <c r="D232" s="145">
        <v>40511</v>
      </c>
      <c r="F232" s="140"/>
    </row>
    <row r="233" spans="2:6" ht="15" customHeight="1">
      <c r="B233" s="120" t="s">
        <v>511</v>
      </c>
      <c r="C233" s="114" t="s">
        <v>15</v>
      </c>
      <c r="D233" s="145">
        <v>34724</v>
      </c>
      <c r="F233" s="140"/>
    </row>
    <row r="234" spans="2:6" ht="15" customHeight="1">
      <c r="B234" s="120" t="s">
        <v>591</v>
      </c>
      <c r="C234" s="114" t="s">
        <v>15</v>
      </c>
      <c r="D234" s="145">
        <v>17362</v>
      </c>
      <c r="F234" s="140"/>
    </row>
    <row r="235" spans="2:6" ht="15" customHeight="1">
      <c r="B235" s="120" t="s">
        <v>226</v>
      </c>
      <c r="C235" s="114" t="s">
        <v>572</v>
      </c>
      <c r="D235" s="145">
        <v>810</v>
      </c>
      <c r="F235" s="140"/>
    </row>
    <row r="236" spans="2:6" ht="15" customHeight="1">
      <c r="B236" s="120" t="s">
        <v>227</v>
      </c>
      <c r="C236" s="114" t="s">
        <v>15</v>
      </c>
      <c r="D236" s="145">
        <v>341454</v>
      </c>
      <c r="F236" s="140"/>
    </row>
    <row r="237" spans="2:6" ht="15" customHeight="1">
      <c r="B237" s="120" t="s">
        <v>228</v>
      </c>
      <c r="C237" s="114" t="s">
        <v>15</v>
      </c>
      <c r="D237" s="145">
        <v>341454</v>
      </c>
      <c r="F237" s="140"/>
    </row>
    <row r="238" spans="2:6" ht="15" customHeight="1">
      <c r="B238" s="120" t="s">
        <v>229</v>
      </c>
      <c r="C238" s="114" t="s">
        <v>15</v>
      </c>
      <c r="D238" s="145">
        <v>410182</v>
      </c>
      <c r="F238" s="140"/>
    </row>
    <row r="239" spans="2:6" ht="15" customHeight="1">
      <c r="B239" s="120" t="s">
        <v>512</v>
      </c>
      <c r="C239" s="114" t="s">
        <v>54</v>
      </c>
      <c r="D239" s="145">
        <v>261148</v>
      </c>
      <c r="F239" s="140"/>
    </row>
    <row r="240" spans="2:6" ht="15" customHeight="1">
      <c r="B240" s="120" t="s">
        <v>513</v>
      </c>
      <c r="C240" s="114" t="s">
        <v>15</v>
      </c>
      <c r="D240" s="145">
        <v>257694</v>
      </c>
      <c r="F240" s="140"/>
    </row>
    <row r="241" spans="2:6" ht="15" customHeight="1">
      <c r="B241" s="120" t="s">
        <v>514</v>
      </c>
      <c r="C241" s="114" t="s">
        <v>15</v>
      </c>
      <c r="D241" s="145">
        <v>255874</v>
      </c>
      <c r="F241" s="140"/>
    </row>
    <row r="242" spans="2:6" ht="15" customHeight="1">
      <c r="B242" s="120" t="s">
        <v>515</v>
      </c>
      <c r="C242" s="114" t="s">
        <v>15</v>
      </c>
      <c r="D242" s="145">
        <v>460177</v>
      </c>
      <c r="F242" s="140"/>
    </row>
    <row r="243" spans="2:6" ht="15" customHeight="1">
      <c r="B243" s="120" t="s">
        <v>516</v>
      </c>
      <c r="C243" s="114" t="s">
        <v>15</v>
      </c>
      <c r="D243" s="145">
        <v>460348</v>
      </c>
      <c r="F243" s="140"/>
    </row>
    <row r="244" spans="2:6" ht="15" customHeight="1">
      <c r="B244" s="120" t="s">
        <v>517</v>
      </c>
      <c r="C244" s="114" t="s">
        <v>15</v>
      </c>
      <c r="D244" s="145">
        <v>522410</v>
      </c>
      <c r="F244" s="140"/>
    </row>
    <row r="245" spans="2:6" ht="15" customHeight="1">
      <c r="B245" s="120" t="s">
        <v>518</v>
      </c>
      <c r="C245" s="114" t="s">
        <v>15</v>
      </c>
      <c r="D245" s="145">
        <v>522410</v>
      </c>
      <c r="F245" s="140"/>
    </row>
    <row r="246" spans="2:6" ht="15" customHeight="1">
      <c r="B246" s="120" t="s">
        <v>519</v>
      </c>
      <c r="C246" s="114" t="s">
        <v>15</v>
      </c>
      <c r="D246" s="145">
        <v>261760</v>
      </c>
      <c r="F246" s="140"/>
    </row>
    <row r="247" spans="2:6" ht="15" customHeight="1">
      <c r="B247" s="120" t="s">
        <v>520</v>
      </c>
      <c r="C247" s="114" t="s">
        <v>15</v>
      </c>
      <c r="D247" s="145">
        <v>262418</v>
      </c>
      <c r="F247" s="140"/>
    </row>
    <row r="248" spans="2:6" ht="15" customHeight="1">
      <c r="B248" s="120" t="s">
        <v>521</v>
      </c>
      <c r="C248" s="114" t="s">
        <v>15</v>
      </c>
      <c r="D248" s="145">
        <v>258880</v>
      </c>
      <c r="F248" s="140"/>
    </row>
    <row r="249" spans="2:6" ht="15" customHeight="1">
      <c r="B249" s="120" t="s">
        <v>522</v>
      </c>
      <c r="C249" s="114" t="s">
        <v>15</v>
      </c>
      <c r="D249" s="145">
        <v>266777</v>
      </c>
      <c r="F249" s="140"/>
    </row>
    <row r="250" spans="2:6" ht="15" customHeight="1">
      <c r="B250" s="120" t="s">
        <v>232</v>
      </c>
      <c r="C250" s="114" t="s">
        <v>15</v>
      </c>
      <c r="D250" s="145">
        <v>210245</v>
      </c>
      <c r="F250" s="140"/>
    </row>
    <row r="251" spans="2:6" ht="15" customHeight="1">
      <c r="B251" s="120" t="s">
        <v>233</v>
      </c>
      <c r="C251" s="114" t="s">
        <v>15</v>
      </c>
      <c r="D251" s="145">
        <v>225407</v>
      </c>
      <c r="F251" s="140"/>
    </row>
    <row r="252" spans="2:6" ht="15" customHeight="1">
      <c r="B252" s="120" t="s">
        <v>230</v>
      </c>
      <c r="C252" s="114" t="s">
        <v>15</v>
      </c>
      <c r="D252" s="145">
        <v>324092</v>
      </c>
      <c r="F252" s="140"/>
    </row>
    <row r="253" spans="2:6" ht="15" customHeight="1">
      <c r="B253" s="120" t="s">
        <v>231</v>
      </c>
      <c r="C253" s="114" t="s">
        <v>15</v>
      </c>
      <c r="D253" s="145">
        <v>179862</v>
      </c>
      <c r="F253" s="140"/>
    </row>
    <row r="254" spans="2:6" ht="15" customHeight="1">
      <c r="B254" s="120" t="s">
        <v>523</v>
      </c>
      <c r="C254" s="114" t="s">
        <v>570</v>
      </c>
      <c r="D254" s="145">
        <v>16156</v>
      </c>
      <c r="F254" s="140"/>
    </row>
    <row r="255" spans="2:6" ht="15" customHeight="1">
      <c r="B255" s="120" t="s">
        <v>592</v>
      </c>
      <c r="C255" s="114" t="s">
        <v>15</v>
      </c>
      <c r="D255" s="145">
        <v>345641</v>
      </c>
      <c r="F255" s="140"/>
    </row>
    <row r="256" spans="2:6" ht="15" customHeight="1">
      <c r="B256" s="120" t="s">
        <v>524</v>
      </c>
      <c r="C256" s="114" t="s">
        <v>15</v>
      </c>
      <c r="D256" s="145">
        <v>514435</v>
      </c>
      <c r="F256" s="140"/>
    </row>
    <row r="257" spans="2:6" ht="15" customHeight="1">
      <c r="B257" s="120" t="s">
        <v>525</v>
      </c>
      <c r="C257" s="114" t="s">
        <v>15</v>
      </c>
      <c r="D257" s="145">
        <v>370391</v>
      </c>
      <c r="F257" s="140"/>
    </row>
    <row r="258" spans="2:6" ht="15" customHeight="1">
      <c r="B258" s="120" t="s">
        <v>526</v>
      </c>
      <c r="C258" s="114" t="s">
        <v>15</v>
      </c>
      <c r="D258" s="145">
        <v>370391</v>
      </c>
      <c r="F258" s="140"/>
    </row>
    <row r="259" spans="2:6" ht="15" customHeight="1">
      <c r="B259" s="160" t="s">
        <v>527</v>
      </c>
      <c r="C259" s="161" t="s">
        <v>15</v>
      </c>
      <c r="D259" s="163">
        <v>370391</v>
      </c>
      <c r="F259" s="140"/>
    </row>
    <row r="260" spans="2:6" ht="15" customHeight="1">
      <c r="B260" s="120" t="s">
        <v>528</v>
      </c>
      <c r="C260" s="114" t="s">
        <v>15</v>
      </c>
      <c r="D260" s="145">
        <v>327916</v>
      </c>
      <c r="F260" s="140"/>
    </row>
    <row r="261" spans="2:6" ht="15" customHeight="1">
      <c r="B261" s="120" t="s">
        <v>529</v>
      </c>
      <c r="C261" s="114" t="s">
        <v>52</v>
      </c>
      <c r="D261" s="145">
        <v>2293</v>
      </c>
      <c r="F261" s="140"/>
    </row>
    <row r="262" spans="2:6" ht="30" customHeight="1">
      <c r="B262" s="120" t="s">
        <v>593</v>
      </c>
      <c r="C262" s="114" t="s">
        <v>52</v>
      </c>
      <c r="D262" s="145">
        <v>1759</v>
      </c>
      <c r="F262" s="140"/>
    </row>
    <row r="263" spans="2:6" ht="15" customHeight="1">
      <c r="B263" s="120" t="s">
        <v>234</v>
      </c>
      <c r="C263" s="114" t="s">
        <v>570</v>
      </c>
      <c r="D263" s="145">
        <v>52755</v>
      </c>
      <c r="F263" s="140"/>
    </row>
    <row r="264" spans="2:6" ht="15" customHeight="1">
      <c r="B264" s="120" t="s">
        <v>235</v>
      </c>
      <c r="C264" s="114" t="s">
        <v>52</v>
      </c>
      <c r="D264" s="145">
        <v>13032</v>
      </c>
      <c r="F264" s="140"/>
    </row>
    <row r="265" spans="2:6" ht="15" customHeight="1">
      <c r="B265" s="120" t="s">
        <v>594</v>
      </c>
      <c r="C265" s="114" t="s">
        <v>572</v>
      </c>
      <c r="D265" s="145">
        <v>6749</v>
      </c>
      <c r="F265" s="140"/>
    </row>
    <row r="266" spans="2:6" ht="15" customHeight="1">
      <c r="B266" s="120" t="s">
        <v>595</v>
      </c>
      <c r="C266" s="114" t="s">
        <v>629</v>
      </c>
      <c r="D266" s="145">
        <v>25960</v>
      </c>
      <c r="F266" s="140"/>
    </row>
    <row r="267" spans="2:6" ht="15" customHeight="1">
      <c r="B267" s="120" t="s">
        <v>596</v>
      </c>
      <c r="C267" s="114" t="s">
        <v>629</v>
      </c>
      <c r="D267" s="145">
        <v>36343</v>
      </c>
      <c r="F267" s="140"/>
    </row>
    <row r="268" spans="2:6" ht="15" customHeight="1">
      <c r="B268" s="120" t="s">
        <v>597</v>
      </c>
      <c r="C268" s="114" t="s">
        <v>629</v>
      </c>
      <c r="D268" s="145">
        <v>60093</v>
      </c>
      <c r="F268" s="140"/>
    </row>
    <row r="269" spans="2:6" ht="15" customHeight="1">
      <c r="B269" s="120" t="s">
        <v>236</v>
      </c>
      <c r="C269" s="114" t="s">
        <v>52</v>
      </c>
      <c r="D269" s="145">
        <v>49230</v>
      </c>
      <c r="F269" s="140"/>
    </row>
    <row r="270" spans="2:6" ht="15" customHeight="1">
      <c r="B270" s="120" t="s">
        <v>530</v>
      </c>
      <c r="C270" s="114" t="s">
        <v>572</v>
      </c>
      <c r="D270" s="145">
        <v>234370</v>
      </c>
      <c r="F270" s="140"/>
    </row>
    <row r="271" spans="2:6" ht="15" customHeight="1">
      <c r="B271" s="120" t="s">
        <v>531</v>
      </c>
      <c r="C271" s="114" t="s">
        <v>15</v>
      </c>
      <c r="D271" s="145">
        <v>23800</v>
      </c>
      <c r="F271" s="140"/>
    </row>
    <row r="272" spans="2:6" ht="15" customHeight="1">
      <c r="B272" s="160" t="s">
        <v>237</v>
      </c>
      <c r="C272" s="161" t="s">
        <v>15</v>
      </c>
      <c r="D272" s="163">
        <v>64270.853652506245</v>
      </c>
      <c r="F272" s="140"/>
    </row>
    <row r="273" spans="2:6" ht="15" customHeight="1">
      <c r="B273" s="120" t="s">
        <v>238</v>
      </c>
      <c r="C273" s="114" t="s">
        <v>15</v>
      </c>
      <c r="D273" s="145">
        <v>29750</v>
      </c>
      <c r="F273" s="140"/>
    </row>
    <row r="274" spans="2:6" ht="15" customHeight="1">
      <c r="B274" s="120" t="s">
        <v>598</v>
      </c>
      <c r="C274" s="114" t="s">
        <v>572</v>
      </c>
      <c r="D274" s="145">
        <v>42881</v>
      </c>
      <c r="F274" s="140"/>
    </row>
    <row r="275" spans="2:6" ht="15" customHeight="1">
      <c r="B275" s="120" t="s">
        <v>240</v>
      </c>
      <c r="C275" s="114" t="s">
        <v>572</v>
      </c>
      <c r="D275" s="145">
        <v>60519</v>
      </c>
      <c r="F275" s="140"/>
    </row>
    <row r="276" spans="2:6" ht="15" customHeight="1">
      <c r="B276" s="120" t="s">
        <v>599</v>
      </c>
      <c r="C276" s="114" t="s">
        <v>573</v>
      </c>
      <c r="D276" s="145">
        <v>81133</v>
      </c>
      <c r="F276" s="140"/>
    </row>
    <row r="277" spans="2:6" ht="15" customHeight="1">
      <c r="B277" s="120" t="s">
        <v>532</v>
      </c>
      <c r="C277" s="114" t="s">
        <v>573</v>
      </c>
      <c r="D277" s="145">
        <v>39999</v>
      </c>
      <c r="F277" s="140"/>
    </row>
    <row r="278" spans="2:6" ht="15" customHeight="1">
      <c r="B278" s="120" t="s">
        <v>239</v>
      </c>
      <c r="C278" s="114" t="s">
        <v>573</v>
      </c>
      <c r="D278" s="145">
        <v>32000</v>
      </c>
      <c r="F278" s="140"/>
    </row>
    <row r="279" spans="2:6" ht="15" customHeight="1">
      <c r="B279" s="120" t="s">
        <v>533</v>
      </c>
      <c r="C279" s="114" t="s">
        <v>578</v>
      </c>
      <c r="D279" s="145">
        <v>77268</v>
      </c>
      <c r="F279" s="140"/>
    </row>
    <row r="280" spans="2:6" ht="15" customHeight="1">
      <c r="B280" s="120" t="s">
        <v>534</v>
      </c>
      <c r="C280" s="114" t="s">
        <v>578</v>
      </c>
      <c r="D280" s="145">
        <v>38472</v>
      </c>
      <c r="F280" s="140"/>
    </row>
    <row r="281" spans="2:6" ht="15" customHeight="1">
      <c r="B281" s="120" t="s">
        <v>600</v>
      </c>
      <c r="C281" s="114" t="s">
        <v>629</v>
      </c>
      <c r="D281" s="145">
        <v>60140</v>
      </c>
      <c r="F281" s="140"/>
    </row>
    <row r="282" spans="2:6" ht="15" customHeight="1">
      <c r="B282" s="120" t="s">
        <v>601</v>
      </c>
      <c r="C282" s="114" t="s">
        <v>52</v>
      </c>
      <c r="D282" s="145">
        <v>12242</v>
      </c>
      <c r="F282" s="140"/>
    </row>
    <row r="283" spans="2:6" ht="15" customHeight="1">
      <c r="B283" s="120" t="s">
        <v>602</v>
      </c>
      <c r="C283" s="114" t="s">
        <v>572</v>
      </c>
      <c r="D283" s="145">
        <v>3858</v>
      </c>
      <c r="F283" s="140"/>
    </row>
    <row r="284" spans="2:6" ht="15" customHeight="1">
      <c r="B284" s="120" t="s">
        <v>535</v>
      </c>
      <c r="C284" s="114" t="s">
        <v>629</v>
      </c>
      <c r="D284" s="145">
        <v>10384</v>
      </c>
      <c r="F284" s="140"/>
    </row>
    <row r="285" spans="2:6" ht="15" customHeight="1">
      <c r="B285" s="120" t="s">
        <v>242</v>
      </c>
      <c r="C285" s="114" t="s">
        <v>629</v>
      </c>
      <c r="D285" s="145">
        <v>97142</v>
      </c>
      <c r="F285" s="140"/>
    </row>
    <row r="286" spans="2:6" ht="15" customHeight="1">
      <c r="B286" s="120" t="s">
        <v>241</v>
      </c>
      <c r="C286" s="114" t="s">
        <v>629</v>
      </c>
      <c r="D286" s="145">
        <v>132282</v>
      </c>
      <c r="F286" s="140"/>
    </row>
    <row r="287" spans="2:6" ht="15" customHeight="1">
      <c r="B287" s="120" t="s">
        <v>536</v>
      </c>
      <c r="C287" s="114" t="s">
        <v>629</v>
      </c>
      <c r="D287" s="145">
        <v>22212</v>
      </c>
      <c r="F287" s="140"/>
    </row>
    <row r="288" spans="2:6" ht="15" customHeight="1">
      <c r="B288" s="120" t="s">
        <v>243</v>
      </c>
      <c r="C288" s="114" t="s">
        <v>629</v>
      </c>
      <c r="D288" s="145">
        <v>22212</v>
      </c>
      <c r="F288" s="140"/>
    </row>
    <row r="289" spans="2:6" ht="15" customHeight="1">
      <c r="B289" s="120" t="s">
        <v>244</v>
      </c>
      <c r="C289" s="114" t="s">
        <v>629</v>
      </c>
      <c r="D289" s="145">
        <v>158408</v>
      </c>
      <c r="F289" s="140"/>
    </row>
    <row r="290" spans="2:6" ht="15" customHeight="1">
      <c r="B290" s="120" t="s">
        <v>537</v>
      </c>
      <c r="C290" s="114" t="s">
        <v>576</v>
      </c>
      <c r="D290" s="145">
        <v>2500</v>
      </c>
      <c r="F290" s="140"/>
    </row>
    <row r="291" spans="2:6" ht="15" customHeight="1">
      <c r="B291" s="120" t="s">
        <v>538</v>
      </c>
      <c r="C291" s="114" t="s">
        <v>571</v>
      </c>
      <c r="D291" s="145">
        <v>66678</v>
      </c>
      <c r="F291" s="140"/>
    </row>
    <row r="292" spans="2:6" ht="15" customHeight="1">
      <c r="B292" s="120" t="s">
        <v>603</v>
      </c>
      <c r="C292" s="114" t="s">
        <v>52</v>
      </c>
      <c r="D292" s="145">
        <v>2043</v>
      </c>
      <c r="F292" s="140"/>
    </row>
    <row r="293" spans="2:6" ht="15" customHeight="1">
      <c r="B293" s="120" t="s">
        <v>539</v>
      </c>
      <c r="C293" s="114" t="s">
        <v>52</v>
      </c>
      <c r="D293" s="145">
        <v>6779</v>
      </c>
      <c r="F293" s="140"/>
    </row>
    <row r="294" spans="2:6" ht="15" customHeight="1">
      <c r="B294" s="120" t="s">
        <v>540</v>
      </c>
      <c r="C294" s="114" t="s">
        <v>629</v>
      </c>
      <c r="D294" s="145">
        <v>2101</v>
      </c>
      <c r="F294" s="140"/>
    </row>
    <row r="295" spans="2:6" ht="15" customHeight="1">
      <c r="B295" s="120" t="s">
        <v>541</v>
      </c>
      <c r="C295" s="114" t="s">
        <v>629</v>
      </c>
      <c r="D295" s="145">
        <v>43337</v>
      </c>
      <c r="F295" s="140"/>
    </row>
    <row r="296" spans="2:6" ht="15" customHeight="1">
      <c r="B296" s="120" t="s">
        <v>245</v>
      </c>
      <c r="C296" s="114" t="s">
        <v>629</v>
      </c>
      <c r="D296" s="145">
        <v>60000</v>
      </c>
      <c r="F296" s="140"/>
    </row>
    <row r="297" spans="2:6" ht="15" customHeight="1">
      <c r="B297" s="120" t="s">
        <v>542</v>
      </c>
      <c r="C297" s="114" t="s">
        <v>629</v>
      </c>
      <c r="D297" s="145">
        <v>44904</v>
      </c>
      <c r="F297" s="140"/>
    </row>
    <row r="298" spans="2:6" ht="15" customHeight="1">
      <c r="B298" s="120" t="s">
        <v>246</v>
      </c>
      <c r="C298" s="114" t="s">
        <v>572</v>
      </c>
      <c r="D298" s="297">
        <v>4986</v>
      </c>
      <c r="F298" s="140"/>
    </row>
    <row r="299" spans="2:6" ht="15" customHeight="1">
      <c r="B299" s="120" t="s">
        <v>543</v>
      </c>
      <c r="C299" s="114" t="s">
        <v>52</v>
      </c>
      <c r="D299" s="145">
        <v>27707</v>
      </c>
      <c r="F299" s="140"/>
    </row>
    <row r="300" spans="2:6" ht="15" customHeight="1">
      <c r="B300" s="120" t="s">
        <v>247</v>
      </c>
      <c r="C300" s="114" t="s">
        <v>52</v>
      </c>
      <c r="D300" s="145">
        <v>21961</v>
      </c>
      <c r="F300" s="140"/>
    </row>
    <row r="301" spans="2:6" ht="30" customHeight="1">
      <c r="B301" s="120" t="s">
        <v>604</v>
      </c>
      <c r="C301" s="114" t="s">
        <v>629</v>
      </c>
      <c r="D301" s="145">
        <v>295687</v>
      </c>
      <c r="F301" s="140"/>
    </row>
    <row r="302" spans="2:6" ht="30" customHeight="1">
      <c r="B302" s="120" t="s">
        <v>605</v>
      </c>
      <c r="C302" s="114" t="s">
        <v>629</v>
      </c>
      <c r="D302" s="145">
        <v>277000</v>
      </c>
      <c r="F302" s="140"/>
    </row>
    <row r="303" spans="2:6" ht="30" customHeight="1">
      <c r="B303" s="120" t="s">
        <v>248</v>
      </c>
      <c r="C303" s="114" t="s">
        <v>629</v>
      </c>
      <c r="D303" s="145">
        <v>320657</v>
      </c>
      <c r="F303" s="140"/>
    </row>
    <row r="304" spans="2:6" ht="30" customHeight="1">
      <c r="B304" s="120" t="s">
        <v>251</v>
      </c>
      <c r="C304" s="114" t="s">
        <v>629</v>
      </c>
      <c r="D304" s="145">
        <v>259052</v>
      </c>
      <c r="F304" s="140"/>
    </row>
    <row r="305" spans="2:6" ht="30" customHeight="1">
      <c r="B305" s="120" t="s">
        <v>250</v>
      </c>
      <c r="C305" s="114" t="s">
        <v>629</v>
      </c>
      <c r="D305" s="145">
        <v>219098</v>
      </c>
      <c r="F305" s="140"/>
    </row>
    <row r="306" spans="2:6" ht="30" customHeight="1">
      <c r="B306" s="120" t="s">
        <v>249</v>
      </c>
      <c r="C306" s="114" t="s">
        <v>570</v>
      </c>
      <c r="D306" s="145">
        <v>325194</v>
      </c>
      <c r="F306" s="140"/>
    </row>
    <row r="307" spans="2:6" ht="15" customHeight="1">
      <c r="B307" s="120" t="s">
        <v>544</v>
      </c>
      <c r="C307" s="114" t="s">
        <v>629</v>
      </c>
      <c r="D307" s="145">
        <v>176525</v>
      </c>
      <c r="F307" s="140"/>
    </row>
    <row r="308" spans="2:6" ht="15" customHeight="1">
      <c r="B308" s="120" t="s">
        <v>268</v>
      </c>
      <c r="C308" s="114" t="s">
        <v>52</v>
      </c>
      <c r="D308" s="145">
        <v>26422</v>
      </c>
      <c r="F308" s="140"/>
    </row>
    <row r="309" spans="2:6" ht="15" customHeight="1">
      <c r="B309" s="120" t="s">
        <v>267</v>
      </c>
      <c r="C309" s="114" t="s">
        <v>52</v>
      </c>
      <c r="D309" s="145">
        <v>6430</v>
      </c>
      <c r="F309" s="140"/>
    </row>
    <row r="310" spans="2:6" ht="15" customHeight="1">
      <c r="B310" s="120" t="s">
        <v>266</v>
      </c>
      <c r="C310" s="114" t="s">
        <v>52</v>
      </c>
      <c r="D310" s="145">
        <v>19123</v>
      </c>
      <c r="F310" s="140"/>
    </row>
    <row r="311" spans="2:6" ht="15" customHeight="1">
      <c r="B311" s="120" t="s">
        <v>545</v>
      </c>
      <c r="C311" s="114" t="s">
        <v>52</v>
      </c>
      <c r="D311" s="145">
        <v>94733</v>
      </c>
      <c r="F311" s="140"/>
    </row>
    <row r="312" spans="2:6" ht="15" customHeight="1">
      <c r="B312" s="120" t="s">
        <v>546</v>
      </c>
      <c r="C312" s="114" t="s">
        <v>52</v>
      </c>
      <c r="D312" s="145">
        <v>15853</v>
      </c>
      <c r="F312" s="140"/>
    </row>
    <row r="313" spans="2:6" ht="15" customHeight="1">
      <c r="B313" s="120" t="s">
        <v>252</v>
      </c>
      <c r="C313" s="114" t="s">
        <v>52</v>
      </c>
      <c r="D313" s="145">
        <v>8551</v>
      </c>
      <c r="F313" s="140"/>
    </row>
    <row r="314" spans="2:6" ht="15" customHeight="1">
      <c r="B314" s="120" t="s">
        <v>254</v>
      </c>
      <c r="C314" s="114" t="s">
        <v>52</v>
      </c>
      <c r="D314" s="145">
        <v>9700</v>
      </c>
      <c r="F314" s="140"/>
    </row>
    <row r="315" spans="2:6" ht="15" customHeight="1">
      <c r="B315" s="120" t="s">
        <v>606</v>
      </c>
      <c r="C315" s="114" t="s">
        <v>52</v>
      </c>
      <c r="D315" s="145">
        <v>7586</v>
      </c>
      <c r="F315" s="140"/>
    </row>
    <row r="316" spans="2:6" ht="15" customHeight="1">
      <c r="B316" s="120" t="s">
        <v>253</v>
      </c>
      <c r="C316" s="114" t="s">
        <v>629</v>
      </c>
      <c r="D316" s="145">
        <v>25354</v>
      </c>
      <c r="F316" s="140"/>
    </row>
    <row r="317" spans="2:6" ht="15" customHeight="1">
      <c r="B317" s="120" t="s">
        <v>255</v>
      </c>
      <c r="C317" s="114" t="s">
        <v>52</v>
      </c>
      <c r="D317" s="145">
        <v>18134</v>
      </c>
      <c r="F317" s="140"/>
    </row>
    <row r="318" spans="2:6" ht="15" customHeight="1">
      <c r="B318" s="120" t="s">
        <v>607</v>
      </c>
      <c r="C318" s="114" t="s">
        <v>573</v>
      </c>
      <c r="D318" s="145">
        <v>49826</v>
      </c>
      <c r="F318" s="140"/>
    </row>
    <row r="319" spans="2:6" ht="15" customHeight="1">
      <c r="B319" s="120" t="s">
        <v>608</v>
      </c>
      <c r="C319" s="114" t="s">
        <v>629</v>
      </c>
      <c r="D319" s="145">
        <v>12461</v>
      </c>
      <c r="F319" s="140"/>
    </row>
    <row r="320" spans="2:6" ht="30" customHeight="1">
      <c r="B320" s="120" t="s">
        <v>609</v>
      </c>
      <c r="C320" s="114" t="s">
        <v>629</v>
      </c>
      <c r="D320" s="145">
        <v>87439</v>
      </c>
      <c r="F320" s="140"/>
    </row>
    <row r="321" spans="2:6" ht="30" customHeight="1">
      <c r="B321" s="120" t="s">
        <v>610</v>
      </c>
      <c r="C321" s="114" t="s">
        <v>629</v>
      </c>
      <c r="D321" s="145">
        <v>139512</v>
      </c>
      <c r="F321" s="140"/>
    </row>
    <row r="322" spans="2:6" ht="30" customHeight="1">
      <c r="B322" s="120" t="s">
        <v>611</v>
      </c>
      <c r="C322" s="114" t="s">
        <v>629</v>
      </c>
      <c r="D322" s="145">
        <v>95684</v>
      </c>
      <c r="F322" s="140"/>
    </row>
    <row r="323" spans="2:6" ht="30" customHeight="1">
      <c r="B323" s="120" t="s">
        <v>612</v>
      </c>
      <c r="C323" s="114" t="s">
        <v>629</v>
      </c>
      <c r="D323" s="145">
        <v>237006</v>
      </c>
      <c r="F323" s="140"/>
    </row>
    <row r="324" spans="2:6" ht="30" customHeight="1">
      <c r="B324" s="120" t="s">
        <v>613</v>
      </c>
      <c r="C324" s="114" t="s">
        <v>629</v>
      </c>
      <c r="D324" s="145">
        <v>170655</v>
      </c>
      <c r="F324" s="140"/>
    </row>
    <row r="325" spans="2:6" ht="15" customHeight="1">
      <c r="B325" s="120" t="s">
        <v>547</v>
      </c>
      <c r="C325" s="114" t="s">
        <v>629</v>
      </c>
      <c r="D325" s="145">
        <v>19291</v>
      </c>
      <c r="F325" s="140"/>
    </row>
    <row r="326" spans="2:6" ht="15" customHeight="1">
      <c r="B326" s="120" t="s">
        <v>614</v>
      </c>
      <c r="C326" s="114" t="s">
        <v>629</v>
      </c>
      <c r="D326" s="145">
        <v>15479</v>
      </c>
      <c r="F326" s="140"/>
    </row>
    <row r="327" spans="2:6" ht="15" customHeight="1">
      <c r="B327" s="120" t="s">
        <v>256</v>
      </c>
      <c r="C327" s="114" t="s">
        <v>629</v>
      </c>
      <c r="D327" s="145">
        <v>18189</v>
      </c>
      <c r="F327" s="140"/>
    </row>
    <row r="328" spans="2:6" ht="15" customHeight="1">
      <c r="B328" s="120" t="s">
        <v>257</v>
      </c>
      <c r="C328" s="114" t="s">
        <v>629</v>
      </c>
      <c r="D328" s="145">
        <v>93700</v>
      </c>
      <c r="F328" s="140"/>
    </row>
    <row r="329" spans="2:6" ht="15" customHeight="1">
      <c r="B329" s="120" t="s">
        <v>258</v>
      </c>
      <c r="C329" s="114" t="s">
        <v>629</v>
      </c>
      <c r="D329" s="145">
        <v>6000</v>
      </c>
      <c r="F329" s="140"/>
    </row>
    <row r="330" spans="2:6" ht="15" customHeight="1">
      <c r="B330" s="120" t="s">
        <v>615</v>
      </c>
      <c r="C330" s="114" t="s">
        <v>629</v>
      </c>
      <c r="D330" s="145">
        <v>27507</v>
      </c>
      <c r="F330" s="140"/>
    </row>
    <row r="331" spans="2:6" ht="15" customHeight="1">
      <c r="B331" s="120" t="s">
        <v>616</v>
      </c>
      <c r="C331" s="114" t="s">
        <v>629</v>
      </c>
      <c r="D331" s="145">
        <v>1130</v>
      </c>
      <c r="F331" s="140"/>
    </row>
    <row r="332" spans="2:6" ht="15" customHeight="1">
      <c r="B332" s="120" t="s">
        <v>259</v>
      </c>
      <c r="C332" s="114" t="s">
        <v>15</v>
      </c>
      <c r="D332" s="145">
        <v>31319</v>
      </c>
      <c r="F332" s="140"/>
    </row>
    <row r="333" spans="2:6" ht="15" customHeight="1">
      <c r="B333" s="120" t="s">
        <v>617</v>
      </c>
      <c r="C333" s="114" t="s">
        <v>15</v>
      </c>
      <c r="D333" s="145">
        <v>15642</v>
      </c>
      <c r="F333" s="140"/>
    </row>
    <row r="334" spans="2:6" ht="15" customHeight="1">
      <c r="B334" s="120" t="s">
        <v>548</v>
      </c>
      <c r="C334" s="114" t="s">
        <v>629</v>
      </c>
      <c r="D334" s="145">
        <v>596</v>
      </c>
      <c r="F334" s="140"/>
    </row>
    <row r="335" spans="2:6" ht="15" customHeight="1">
      <c r="B335" s="120" t="s">
        <v>260</v>
      </c>
      <c r="C335" s="114" t="s">
        <v>629</v>
      </c>
      <c r="D335" s="145">
        <v>2664</v>
      </c>
      <c r="F335" s="140"/>
    </row>
    <row r="336" spans="2:6" ht="15" customHeight="1">
      <c r="B336" s="120" t="s">
        <v>549</v>
      </c>
      <c r="C336" s="114" t="s">
        <v>52</v>
      </c>
      <c r="D336" s="145">
        <v>4820</v>
      </c>
      <c r="F336" s="140"/>
    </row>
    <row r="337" spans="2:6" ht="15" customHeight="1">
      <c r="B337" s="120" t="s">
        <v>550</v>
      </c>
      <c r="C337" s="114" t="s">
        <v>629</v>
      </c>
      <c r="D337" s="145">
        <v>314171</v>
      </c>
      <c r="F337" s="140"/>
    </row>
    <row r="338" spans="2:6" ht="15" customHeight="1">
      <c r="B338" s="120" t="s">
        <v>551</v>
      </c>
      <c r="C338" s="114" t="s">
        <v>629</v>
      </c>
      <c r="D338" s="145">
        <v>79728</v>
      </c>
      <c r="F338" s="140"/>
    </row>
    <row r="339" spans="2:6" ht="15" customHeight="1">
      <c r="B339" s="120" t="s">
        <v>618</v>
      </c>
      <c r="C339" s="114" t="s">
        <v>572</v>
      </c>
      <c r="D339" s="145">
        <v>314629</v>
      </c>
      <c r="F339" s="140"/>
    </row>
    <row r="340" spans="2:6" ht="30" customHeight="1">
      <c r="B340" s="120" t="s">
        <v>552</v>
      </c>
      <c r="C340" s="114" t="s">
        <v>629</v>
      </c>
      <c r="D340" s="145">
        <v>1500355</v>
      </c>
      <c r="F340" s="140"/>
    </row>
    <row r="341" spans="2:6" ht="30" customHeight="1">
      <c r="B341" s="120" t="s">
        <v>553</v>
      </c>
      <c r="C341" s="114" t="s">
        <v>629</v>
      </c>
      <c r="D341" s="145">
        <v>1491965</v>
      </c>
      <c r="F341" s="140"/>
    </row>
    <row r="342" spans="2:6" ht="30" customHeight="1">
      <c r="B342" s="120" t="s">
        <v>554</v>
      </c>
      <c r="C342" s="114" t="s">
        <v>629</v>
      </c>
      <c r="D342" s="145">
        <v>939044</v>
      </c>
      <c r="F342" s="140"/>
    </row>
    <row r="343" spans="2:6" ht="30" customHeight="1">
      <c r="B343" s="120" t="s">
        <v>555</v>
      </c>
      <c r="C343" s="114" t="s">
        <v>629</v>
      </c>
      <c r="D343" s="145">
        <v>911271</v>
      </c>
      <c r="F343" s="140"/>
    </row>
    <row r="344" spans="2:6" ht="15" customHeight="1">
      <c r="B344" s="160" t="s">
        <v>619</v>
      </c>
      <c r="C344" s="161" t="s">
        <v>15</v>
      </c>
      <c r="D344" s="163">
        <v>89837.371849149538</v>
      </c>
      <c r="F344" s="140"/>
    </row>
    <row r="345" spans="2:6" ht="15" customHeight="1">
      <c r="B345" s="120" t="s">
        <v>620</v>
      </c>
      <c r="C345" s="114" t="s">
        <v>52</v>
      </c>
      <c r="D345" s="145">
        <v>67279</v>
      </c>
      <c r="F345" s="140"/>
    </row>
    <row r="346" spans="2:6" ht="15" customHeight="1">
      <c r="B346" s="120" t="s">
        <v>621</v>
      </c>
      <c r="C346" s="114" t="s">
        <v>572</v>
      </c>
      <c r="D346" s="145">
        <v>394635</v>
      </c>
      <c r="F346" s="140"/>
    </row>
    <row r="347" spans="2:6" ht="15" customHeight="1">
      <c r="B347" s="120" t="s">
        <v>622</v>
      </c>
      <c r="C347" s="114" t="s">
        <v>629</v>
      </c>
      <c r="D347" s="145">
        <v>69213</v>
      </c>
      <c r="F347" s="140"/>
    </row>
    <row r="348" spans="2:6" ht="15" customHeight="1">
      <c r="B348" s="120" t="s">
        <v>556</v>
      </c>
      <c r="C348" s="114" t="s">
        <v>572</v>
      </c>
      <c r="D348" s="145">
        <v>13165</v>
      </c>
      <c r="F348" s="140"/>
    </row>
    <row r="349" spans="2:6" ht="15" customHeight="1">
      <c r="B349" s="120" t="s">
        <v>623</v>
      </c>
      <c r="C349" s="114" t="s">
        <v>572</v>
      </c>
      <c r="D349" s="145">
        <v>60420</v>
      </c>
      <c r="F349" s="140"/>
    </row>
    <row r="350" spans="2:6" ht="15" customHeight="1">
      <c r="B350" s="120" t="s">
        <v>624</v>
      </c>
      <c r="C350" s="114" t="s">
        <v>572</v>
      </c>
      <c r="D350" s="145">
        <v>24075</v>
      </c>
      <c r="F350" s="140"/>
    </row>
    <row r="351" spans="2:6" ht="15" customHeight="1">
      <c r="B351" s="120" t="s">
        <v>557</v>
      </c>
      <c r="C351" s="114" t="s">
        <v>572</v>
      </c>
      <c r="D351" s="145">
        <v>136016</v>
      </c>
      <c r="F351" s="140"/>
    </row>
    <row r="352" spans="2:6" ht="15" customHeight="1">
      <c r="B352" s="120" t="s">
        <v>558</v>
      </c>
      <c r="C352" s="114" t="s">
        <v>572</v>
      </c>
      <c r="D352" s="145">
        <v>149916</v>
      </c>
      <c r="F352" s="140"/>
    </row>
    <row r="353" spans="2:6" ht="15" customHeight="1">
      <c r="B353" s="120" t="s">
        <v>559</v>
      </c>
      <c r="C353" s="114" t="s">
        <v>572</v>
      </c>
      <c r="D353" s="145">
        <v>649920</v>
      </c>
      <c r="F353" s="140"/>
    </row>
    <row r="354" spans="2:6" ht="15" customHeight="1">
      <c r="B354" s="120" t="s">
        <v>625</v>
      </c>
      <c r="C354" s="114" t="s">
        <v>572</v>
      </c>
      <c r="D354" s="145">
        <v>3755</v>
      </c>
      <c r="F354" s="140"/>
    </row>
    <row r="355" spans="2:6" ht="15" customHeight="1">
      <c r="B355" s="120" t="s">
        <v>560</v>
      </c>
      <c r="C355" s="114" t="s">
        <v>572</v>
      </c>
      <c r="D355" s="145">
        <v>2750</v>
      </c>
      <c r="F355" s="140"/>
    </row>
    <row r="356" spans="2:6" ht="15" customHeight="1">
      <c r="B356" s="120" t="s">
        <v>561</v>
      </c>
      <c r="C356" s="114" t="s">
        <v>572</v>
      </c>
      <c r="D356" s="145">
        <v>38582</v>
      </c>
      <c r="F356" s="140"/>
    </row>
    <row r="357" spans="2:6" ht="15" customHeight="1">
      <c r="B357" s="160" t="s">
        <v>626</v>
      </c>
      <c r="C357" s="161" t="s">
        <v>572</v>
      </c>
      <c r="D357" s="163">
        <v>405604.9021440756</v>
      </c>
      <c r="F357" s="140"/>
    </row>
    <row r="358" spans="2:6" ht="15" customHeight="1">
      <c r="B358" s="120" t="s">
        <v>261</v>
      </c>
      <c r="C358" s="114" t="s">
        <v>572</v>
      </c>
      <c r="D358" s="145">
        <v>429918</v>
      </c>
      <c r="F358" s="140"/>
    </row>
    <row r="359" spans="2:6" ht="15" customHeight="1">
      <c r="B359" s="120" t="s">
        <v>562</v>
      </c>
      <c r="C359" s="114" t="s">
        <v>572</v>
      </c>
      <c r="D359" s="145">
        <v>119023</v>
      </c>
      <c r="F359" s="140"/>
    </row>
    <row r="360" spans="2:6" ht="15" customHeight="1">
      <c r="B360" s="120" t="s">
        <v>563</v>
      </c>
      <c r="C360" s="114" t="s">
        <v>572</v>
      </c>
      <c r="D360" s="145">
        <v>142111</v>
      </c>
      <c r="F360" s="140"/>
    </row>
    <row r="361" spans="2:6" ht="15" customHeight="1">
      <c r="B361" s="120" t="s">
        <v>262</v>
      </c>
      <c r="C361" s="114" t="s">
        <v>572</v>
      </c>
      <c r="D361" s="145">
        <v>177983</v>
      </c>
      <c r="F361" s="140"/>
    </row>
    <row r="362" spans="2:6" ht="15" customHeight="1">
      <c r="B362" s="120" t="s">
        <v>263</v>
      </c>
      <c r="C362" s="114" t="s">
        <v>572</v>
      </c>
      <c r="D362" s="145">
        <v>242518</v>
      </c>
      <c r="F362" s="140"/>
    </row>
    <row r="363" spans="2:6" ht="15" customHeight="1">
      <c r="B363" s="120" t="s">
        <v>264</v>
      </c>
      <c r="C363" s="114" t="s">
        <v>572</v>
      </c>
      <c r="D363" s="145">
        <v>154329</v>
      </c>
      <c r="F363" s="140"/>
    </row>
    <row r="364" spans="2:6" ht="30" customHeight="1">
      <c r="B364" s="120" t="s">
        <v>627</v>
      </c>
      <c r="C364" s="114" t="s">
        <v>572</v>
      </c>
      <c r="D364" s="145">
        <v>137794</v>
      </c>
      <c r="F364" s="140"/>
    </row>
    <row r="365" spans="2:6" ht="15" customHeight="1">
      <c r="B365" s="120" t="s">
        <v>564</v>
      </c>
      <c r="C365" s="114" t="s">
        <v>572</v>
      </c>
      <c r="D365" s="145">
        <v>51515</v>
      </c>
      <c r="F365" s="140"/>
    </row>
    <row r="366" spans="2:6" ht="15" customHeight="1">
      <c r="B366" s="120" t="s">
        <v>565</v>
      </c>
      <c r="C366" s="114" t="s">
        <v>572</v>
      </c>
      <c r="D366" s="145">
        <v>49819</v>
      </c>
      <c r="F366" s="140"/>
    </row>
    <row r="367" spans="2:6" ht="15" customHeight="1">
      <c r="B367" s="120" t="s">
        <v>265</v>
      </c>
      <c r="C367" s="114" t="s">
        <v>629</v>
      </c>
      <c r="D367" s="145">
        <v>45441</v>
      </c>
      <c r="F367" s="140"/>
    </row>
    <row r="368" spans="2:6" ht="15" customHeight="1">
      <c r="B368" s="120" t="s">
        <v>566</v>
      </c>
      <c r="C368" s="114" t="s">
        <v>629</v>
      </c>
      <c r="D368" s="145">
        <v>2000</v>
      </c>
      <c r="F368" s="140"/>
    </row>
    <row r="369" spans="2:6" ht="15" customHeight="1">
      <c r="B369" s="120" t="s">
        <v>628</v>
      </c>
      <c r="C369" s="114" t="s">
        <v>629</v>
      </c>
      <c r="D369" s="145">
        <v>1114</v>
      </c>
      <c r="F369" s="140"/>
    </row>
    <row r="370" spans="2:6" ht="15" customHeight="1">
      <c r="B370" s="120" t="s">
        <v>567</v>
      </c>
      <c r="C370" s="114" t="s">
        <v>629</v>
      </c>
      <c r="D370" s="145">
        <v>39317</v>
      </c>
      <c r="F370" s="140"/>
    </row>
    <row r="371" spans="2:6" ht="15" customHeight="1">
      <c r="B371" s="120" t="s">
        <v>568</v>
      </c>
      <c r="C371" s="114" t="s">
        <v>629</v>
      </c>
      <c r="D371" s="145">
        <v>34763</v>
      </c>
      <c r="F371" s="140"/>
    </row>
    <row r="372" spans="2:6" ht="15" customHeight="1" thickBot="1">
      <c r="B372" s="125" t="s">
        <v>569</v>
      </c>
      <c r="C372" s="115" t="s">
        <v>52</v>
      </c>
      <c r="D372" s="183">
        <v>3186</v>
      </c>
      <c r="F372" s="140"/>
    </row>
    <row r="373" spans="2:6" ht="9.9499999999999993" customHeight="1"/>
  </sheetData>
  <autoFilter ref="B2:D220" xr:uid="{00000000-0009-0000-0000-000002000000}"/>
  <printOptions horizontalCentered="1"/>
  <pageMargins left="0.19685039370078741" right="0.19685039370078741" top="0.39370078740157483" bottom="0.39370078740157483" header="0" footer="0"/>
  <pageSetup scale="79" orientation="portrait" horizontalDpi="300" verticalDpi="300" r:id="rId1"/>
  <headerFooter alignWithMargins="0"/>
  <rowBreaks count="3" manualBreakCount="3">
    <brk id="62" max="4" man="1"/>
    <brk id="136" max="4" man="1"/>
    <brk id="167" max="4"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C000"/>
  </sheetPr>
  <dimension ref="A1:G115"/>
  <sheetViews>
    <sheetView view="pageBreakPreview" topLeftCell="A72" zoomScaleNormal="100" zoomScaleSheetLayoutView="100" workbookViewId="0">
      <selection activeCell="D92" sqref="D92"/>
    </sheetView>
  </sheetViews>
  <sheetFormatPr baseColWidth="10" defaultRowHeight="15"/>
  <cols>
    <col min="1" max="1" width="2.7109375" customWidth="1"/>
    <col min="2" max="2" width="61.7109375" customWidth="1"/>
    <col min="3" max="3" width="12.7109375" customWidth="1"/>
    <col min="4" max="4" width="15.7109375" customWidth="1"/>
    <col min="5" max="5" width="2.7109375" customWidth="1"/>
    <col min="6" max="6" width="11.85546875" bestFit="1" customWidth="1"/>
  </cols>
  <sheetData>
    <row r="1" spans="1:7" ht="15.75" thickBot="1">
      <c r="A1" s="149"/>
      <c r="B1" s="152"/>
      <c r="C1" s="146"/>
      <c r="D1" s="151"/>
      <c r="E1" s="149"/>
    </row>
    <row r="2" spans="1:7" ht="20.100000000000001" customHeight="1" thickBot="1">
      <c r="A2" s="146"/>
      <c r="B2" s="128" t="s">
        <v>140</v>
      </c>
      <c r="C2" s="142" t="s">
        <v>12</v>
      </c>
      <c r="D2" s="117" t="s">
        <v>29</v>
      </c>
      <c r="E2" s="146"/>
    </row>
    <row r="3" spans="1:7" ht="15" customHeight="1">
      <c r="B3" s="167" t="s">
        <v>711</v>
      </c>
      <c r="C3" s="165" t="s">
        <v>98</v>
      </c>
      <c r="D3" s="168">
        <v>1100</v>
      </c>
      <c r="F3" s="166"/>
      <c r="G3" s="166"/>
    </row>
    <row r="4" spans="1:7" ht="15" customHeight="1">
      <c r="B4" s="169" t="s">
        <v>712</v>
      </c>
      <c r="C4" s="164" t="s">
        <v>98</v>
      </c>
      <c r="D4" s="170">
        <v>1102</v>
      </c>
    </row>
    <row r="5" spans="1:7" ht="15" customHeight="1">
      <c r="B5" s="169" t="s">
        <v>713</v>
      </c>
      <c r="C5" s="164" t="s">
        <v>98</v>
      </c>
      <c r="D5" s="170">
        <v>1250</v>
      </c>
    </row>
    <row r="6" spans="1:7" ht="15" customHeight="1">
      <c r="B6" s="169" t="s">
        <v>714</v>
      </c>
      <c r="C6" s="164" t="s">
        <v>817</v>
      </c>
      <c r="D6" s="170">
        <v>1100</v>
      </c>
    </row>
    <row r="7" spans="1:7" ht="15" customHeight="1">
      <c r="B7" s="169" t="s">
        <v>715</v>
      </c>
      <c r="C7" s="164" t="s">
        <v>98</v>
      </c>
      <c r="D7" s="170">
        <v>1100</v>
      </c>
    </row>
    <row r="8" spans="1:7" ht="15" customHeight="1">
      <c r="B8" s="169" t="s">
        <v>716</v>
      </c>
      <c r="C8" s="164" t="s">
        <v>98</v>
      </c>
      <c r="D8" s="170">
        <v>1100</v>
      </c>
    </row>
    <row r="9" spans="1:7" ht="15" customHeight="1">
      <c r="B9" s="169" t="s">
        <v>717</v>
      </c>
      <c r="C9" s="164" t="s">
        <v>98</v>
      </c>
      <c r="D9" s="170">
        <v>1100</v>
      </c>
    </row>
    <row r="10" spans="1:7" ht="15" customHeight="1">
      <c r="B10" s="169" t="s">
        <v>718</v>
      </c>
      <c r="C10" s="164" t="s">
        <v>98</v>
      </c>
      <c r="D10" s="170">
        <v>1100</v>
      </c>
    </row>
    <row r="11" spans="1:7" ht="15" customHeight="1">
      <c r="B11" s="169" t="s">
        <v>719</v>
      </c>
      <c r="C11" s="164" t="s">
        <v>98</v>
      </c>
      <c r="D11" s="170">
        <v>1100</v>
      </c>
    </row>
    <row r="12" spans="1:7" ht="15" customHeight="1">
      <c r="B12" s="169" t="s">
        <v>720</v>
      </c>
      <c r="C12" s="164" t="s">
        <v>98</v>
      </c>
      <c r="D12" s="170">
        <v>1100</v>
      </c>
    </row>
    <row r="13" spans="1:7" ht="15" customHeight="1">
      <c r="B13" s="169" t="s">
        <v>721</v>
      </c>
      <c r="C13" s="164" t="s">
        <v>98</v>
      </c>
      <c r="D13" s="170">
        <v>1100</v>
      </c>
    </row>
    <row r="14" spans="1:7" ht="15" customHeight="1">
      <c r="B14" s="169" t="s">
        <v>722</v>
      </c>
      <c r="C14" s="164" t="s">
        <v>98</v>
      </c>
      <c r="D14" s="170">
        <v>1100</v>
      </c>
    </row>
    <row r="15" spans="1:7" ht="15" customHeight="1">
      <c r="B15" s="175" t="s">
        <v>723</v>
      </c>
      <c r="C15" s="176" t="s">
        <v>98</v>
      </c>
      <c r="D15" s="177">
        <f>+'AQUILER DE RIELES'!N52</f>
        <v>103340</v>
      </c>
    </row>
    <row r="16" spans="1:7" ht="15" customHeight="1">
      <c r="B16" s="169" t="s">
        <v>724</v>
      </c>
      <c r="C16" s="164" t="s">
        <v>98</v>
      </c>
      <c r="D16" s="170">
        <v>1100</v>
      </c>
    </row>
    <row r="17" spans="2:4" ht="15" customHeight="1">
      <c r="B17" s="169" t="s">
        <v>725</v>
      </c>
      <c r="C17" s="164" t="s">
        <v>98</v>
      </c>
      <c r="D17" s="170">
        <v>1100</v>
      </c>
    </row>
    <row r="18" spans="2:4" ht="15" customHeight="1">
      <c r="B18" s="169" t="s">
        <v>726</v>
      </c>
      <c r="C18" s="164" t="s">
        <v>98</v>
      </c>
      <c r="D18" s="170">
        <v>1100</v>
      </c>
    </row>
    <row r="19" spans="2:4" ht="15" customHeight="1">
      <c r="B19" s="169" t="s">
        <v>727</v>
      </c>
      <c r="C19" s="164" t="s">
        <v>98</v>
      </c>
      <c r="D19" s="170">
        <v>1100</v>
      </c>
    </row>
    <row r="20" spans="2:4" ht="15" customHeight="1">
      <c r="B20" s="175" t="s">
        <v>728</v>
      </c>
      <c r="C20" s="176" t="s">
        <v>98</v>
      </c>
      <c r="D20" s="177">
        <f>+'AQUILER DE RIELES'!N52</f>
        <v>103340</v>
      </c>
    </row>
    <row r="21" spans="2:4" ht="15" customHeight="1">
      <c r="B21" s="169" t="s">
        <v>729</v>
      </c>
      <c r="C21" s="164" t="s">
        <v>98</v>
      </c>
      <c r="D21" s="170">
        <v>1100</v>
      </c>
    </row>
    <row r="22" spans="2:4" ht="15" customHeight="1">
      <c r="B22" s="175" t="s">
        <v>730</v>
      </c>
      <c r="C22" s="176" t="s">
        <v>98</v>
      </c>
      <c r="D22" s="177">
        <f>+'AQUILER DE RIELES'!N52</f>
        <v>103340</v>
      </c>
    </row>
    <row r="23" spans="2:4" ht="15" customHeight="1">
      <c r="B23" s="169" t="s">
        <v>730</v>
      </c>
      <c r="C23" s="164" t="s">
        <v>98</v>
      </c>
      <c r="D23" s="170">
        <v>1100</v>
      </c>
    </row>
    <row r="24" spans="2:4" ht="15" customHeight="1">
      <c r="B24" s="169" t="s">
        <v>731</v>
      </c>
      <c r="C24" s="164" t="s">
        <v>98</v>
      </c>
      <c r="D24" s="170">
        <v>1100</v>
      </c>
    </row>
    <row r="25" spans="2:4" ht="15" customHeight="1">
      <c r="B25" s="169" t="s">
        <v>732</v>
      </c>
      <c r="C25" s="164" t="s">
        <v>98</v>
      </c>
      <c r="D25" s="170">
        <v>1100</v>
      </c>
    </row>
    <row r="26" spans="2:4" ht="15" customHeight="1">
      <c r="B26" s="169" t="s">
        <v>733</v>
      </c>
      <c r="C26" s="164" t="s">
        <v>98</v>
      </c>
      <c r="D26" s="170">
        <v>1100</v>
      </c>
    </row>
    <row r="27" spans="2:4" ht="15" customHeight="1">
      <c r="B27" s="169" t="s">
        <v>734</v>
      </c>
      <c r="C27" s="164" t="s">
        <v>98</v>
      </c>
      <c r="D27" s="170">
        <v>1100</v>
      </c>
    </row>
    <row r="28" spans="2:4" ht="15" customHeight="1">
      <c r="B28" s="169" t="s">
        <v>735</v>
      </c>
      <c r="C28" s="164" t="s">
        <v>98</v>
      </c>
      <c r="D28" s="170">
        <v>1100</v>
      </c>
    </row>
    <row r="29" spans="2:4" ht="15" customHeight="1">
      <c r="B29" s="175" t="s">
        <v>736</v>
      </c>
      <c r="C29" s="176" t="s">
        <v>98</v>
      </c>
      <c r="D29" s="177">
        <f>+'AQUILER DE RIELES'!N52</f>
        <v>103340</v>
      </c>
    </row>
    <row r="30" spans="2:4" ht="15" customHeight="1">
      <c r="B30" s="169" t="s">
        <v>736</v>
      </c>
      <c r="C30" s="164" t="s">
        <v>98</v>
      </c>
      <c r="D30" s="170">
        <v>1100</v>
      </c>
    </row>
    <row r="31" spans="2:4" ht="15" customHeight="1">
      <c r="B31" s="169" t="s">
        <v>737</v>
      </c>
      <c r="C31" s="164" t="s">
        <v>98</v>
      </c>
      <c r="D31" s="170">
        <v>1100</v>
      </c>
    </row>
    <row r="32" spans="2:4" ht="15" customHeight="1">
      <c r="B32" s="175" t="s">
        <v>738</v>
      </c>
      <c r="C32" s="176" t="s">
        <v>98</v>
      </c>
      <c r="D32" s="177">
        <f>+'AQUILER DE RIELES'!N52</f>
        <v>103340</v>
      </c>
    </row>
    <row r="33" spans="2:4" ht="15" customHeight="1">
      <c r="B33" s="169" t="s">
        <v>739</v>
      </c>
      <c r="C33" s="164" t="s">
        <v>98</v>
      </c>
      <c r="D33" s="170">
        <v>1100</v>
      </c>
    </row>
    <row r="34" spans="2:4" ht="15" customHeight="1">
      <c r="B34" s="184" t="s">
        <v>740</v>
      </c>
      <c r="C34" s="185" t="s">
        <v>98</v>
      </c>
      <c r="D34" s="186">
        <v>1100</v>
      </c>
    </row>
    <row r="35" spans="2:4" ht="15" customHeight="1">
      <c r="B35" s="175" t="s">
        <v>741</v>
      </c>
      <c r="C35" s="176" t="s">
        <v>98</v>
      </c>
      <c r="D35" s="177">
        <f>+'AQUILER DE RIELES'!N52</f>
        <v>103340</v>
      </c>
    </row>
    <row r="36" spans="2:4" ht="15" customHeight="1">
      <c r="B36" s="169" t="s">
        <v>742</v>
      </c>
      <c r="C36" s="164" t="s">
        <v>817</v>
      </c>
      <c r="D36" s="170">
        <v>1100</v>
      </c>
    </row>
    <row r="37" spans="2:4" ht="15" customHeight="1">
      <c r="B37" s="169" t="s">
        <v>743</v>
      </c>
      <c r="C37" s="164" t="s">
        <v>98</v>
      </c>
      <c r="D37" s="170">
        <v>1100</v>
      </c>
    </row>
    <row r="38" spans="2:4" ht="15" customHeight="1">
      <c r="B38" s="169" t="s">
        <v>744</v>
      </c>
      <c r="C38" s="164" t="s">
        <v>98</v>
      </c>
      <c r="D38" s="170">
        <v>1100</v>
      </c>
    </row>
    <row r="39" spans="2:4" ht="15" customHeight="1">
      <c r="B39" s="169" t="s">
        <v>744</v>
      </c>
      <c r="C39" s="164" t="s">
        <v>98</v>
      </c>
      <c r="D39" s="170">
        <v>1100</v>
      </c>
    </row>
    <row r="40" spans="2:4" ht="15" customHeight="1">
      <c r="B40" s="169" t="s">
        <v>745</v>
      </c>
      <c r="C40" s="164" t="s">
        <v>98</v>
      </c>
      <c r="D40" s="170">
        <v>1100</v>
      </c>
    </row>
    <row r="41" spans="2:4" ht="15" customHeight="1">
      <c r="B41" s="169" t="s">
        <v>745</v>
      </c>
      <c r="C41" s="164" t="s">
        <v>98</v>
      </c>
      <c r="D41" s="170">
        <v>1100</v>
      </c>
    </row>
    <row r="42" spans="2:4" ht="15" customHeight="1">
      <c r="B42" s="169" t="s">
        <v>746</v>
      </c>
      <c r="C42" s="164" t="s">
        <v>98</v>
      </c>
      <c r="D42" s="170">
        <v>1100</v>
      </c>
    </row>
    <row r="43" spans="2:4" ht="15" customHeight="1">
      <c r="B43" s="169" t="s">
        <v>747</v>
      </c>
      <c r="C43" s="164" t="s">
        <v>98</v>
      </c>
      <c r="D43" s="170">
        <v>1100</v>
      </c>
    </row>
    <row r="44" spans="2:4" ht="15" customHeight="1">
      <c r="B44" s="169" t="s">
        <v>748</v>
      </c>
      <c r="C44" s="164" t="s">
        <v>98</v>
      </c>
      <c r="D44" s="170">
        <v>1100</v>
      </c>
    </row>
    <row r="45" spans="2:4" ht="15" customHeight="1">
      <c r="B45" s="169" t="s">
        <v>749</v>
      </c>
      <c r="C45" s="164" t="s">
        <v>817</v>
      </c>
      <c r="D45" s="170">
        <v>1100</v>
      </c>
    </row>
    <row r="46" spans="2:4" ht="15" customHeight="1">
      <c r="B46" s="175" t="s">
        <v>750</v>
      </c>
      <c r="C46" s="176" t="s">
        <v>98</v>
      </c>
      <c r="D46" s="177">
        <f>+'AQUILER DE RIELES'!N52</f>
        <v>103340</v>
      </c>
    </row>
    <row r="47" spans="2:4" ht="15" customHeight="1">
      <c r="B47" s="169" t="s">
        <v>751</v>
      </c>
      <c r="C47" s="164" t="s">
        <v>98</v>
      </c>
      <c r="D47" s="170">
        <v>1100</v>
      </c>
    </row>
    <row r="48" spans="2:4" ht="15" customHeight="1">
      <c r="B48" s="169" t="s">
        <v>752</v>
      </c>
      <c r="C48" s="164" t="s">
        <v>818</v>
      </c>
      <c r="D48" s="170">
        <v>1100</v>
      </c>
    </row>
    <row r="49" spans="2:4" ht="15" customHeight="1">
      <c r="B49" s="169" t="s">
        <v>752</v>
      </c>
      <c r="C49" s="164" t="s">
        <v>818</v>
      </c>
      <c r="D49" s="170">
        <v>1100</v>
      </c>
    </row>
    <row r="50" spans="2:4" ht="15" customHeight="1">
      <c r="B50" s="169" t="s">
        <v>753</v>
      </c>
      <c r="C50" s="164" t="s">
        <v>98</v>
      </c>
      <c r="D50" s="170">
        <v>1100</v>
      </c>
    </row>
    <row r="51" spans="2:4" ht="15" customHeight="1">
      <c r="B51" s="169" t="s">
        <v>754</v>
      </c>
      <c r="C51" s="164" t="s">
        <v>98</v>
      </c>
      <c r="D51" s="170">
        <v>1100</v>
      </c>
    </row>
    <row r="52" spans="2:4" ht="15" customHeight="1">
      <c r="B52" s="169" t="s">
        <v>755</v>
      </c>
      <c r="C52" s="164" t="s">
        <v>98</v>
      </c>
      <c r="D52" s="170">
        <v>1100</v>
      </c>
    </row>
    <row r="53" spans="2:4" ht="15" customHeight="1">
      <c r="B53" s="169" t="s">
        <v>756</v>
      </c>
      <c r="C53" s="164" t="s">
        <v>98</v>
      </c>
      <c r="D53" s="170">
        <v>1100</v>
      </c>
    </row>
    <row r="54" spans="2:4" ht="15" customHeight="1">
      <c r="B54" s="169" t="s">
        <v>757</v>
      </c>
      <c r="C54" s="164" t="s">
        <v>98</v>
      </c>
      <c r="D54" s="170">
        <v>1100</v>
      </c>
    </row>
    <row r="55" spans="2:4" ht="15" customHeight="1">
      <c r="B55" s="169" t="s">
        <v>758</v>
      </c>
      <c r="C55" s="164" t="s">
        <v>98</v>
      </c>
      <c r="D55" s="170">
        <v>1100</v>
      </c>
    </row>
    <row r="56" spans="2:4" ht="15" customHeight="1">
      <c r="B56" s="169" t="s">
        <v>759</v>
      </c>
      <c r="C56" s="164" t="s">
        <v>98</v>
      </c>
      <c r="D56" s="170">
        <v>1100</v>
      </c>
    </row>
    <row r="57" spans="2:4" ht="15" customHeight="1">
      <c r="B57" s="169" t="s">
        <v>760</v>
      </c>
      <c r="C57" s="164" t="s">
        <v>98</v>
      </c>
      <c r="D57" s="170">
        <v>1100</v>
      </c>
    </row>
    <row r="58" spans="2:4" ht="15" customHeight="1">
      <c r="B58" s="169" t="s">
        <v>761</v>
      </c>
      <c r="C58" s="164" t="s">
        <v>98</v>
      </c>
      <c r="D58" s="170">
        <v>1250</v>
      </c>
    </row>
    <row r="59" spans="2:4" ht="15" customHeight="1">
      <c r="B59" s="169" t="s">
        <v>762</v>
      </c>
      <c r="C59" s="164" t="s">
        <v>98</v>
      </c>
      <c r="D59" s="170">
        <v>1100</v>
      </c>
    </row>
    <row r="60" spans="2:4" ht="15" customHeight="1">
      <c r="B60" s="169" t="s">
        <v>763</v>
      </c>
      <c r="C60" s="164" t="s">
        <v>98</v>
      </c>
      <c r="D60" s="170">
        <v>1100</v>
      </c>
    </row>
    <row r="61" spans="2:4" ht="15" customHeight="1">
      <c r="B61" s="169" t="s">
        <v>764</v>
      </c>
      <c r="C61" s="164" t="s">
        <v>98</v>
      </c>
      <c r="D61" s="170">
        <v>1100</v>
      </c>
    </row>
    <row r="62" spans="2:4" ht="15" customHeight="1">
      <c r="B62" s="169" t="s">
        <v>765</v>
      </c>
      <c r="C62" s="164" t="s">
        <v>98</v>
      </c>
      <c r="D62" s="170">
        <v>1100</v>
      </c>
    </row>
    <row r="63" spans="2:4" ht="15" customHeight="1">
      <c r="B63" s="169" t="s">
        <v>766</v>
      </c>
      <c r="C63" s="164" t="s">
        <v>98</v>
      </c>
      <c r="D63" s="170">
        <v>1100</v>
      </c>
    </row>
    <row r="64" spans="2:4" ht="15" customHeight="1">
      <c r="B64" s="169" t="s">
        <v>767</v>
      </c>
      <c r="C64" s="164" t="s">
        <v>98</v>
      </c>
      <c r="D64" s="170">
        <v>1100</v>
      </c>
    </row>
    <row r="65" spans="2:4" ht="15" customHeight="1">
      <c r="B65" s="169" t="s">
        <v>768</v>
      </c>
      <c r="C65" s="164" t="s">
        <v>98</v>
      </c>
      <c r="D65" s="170">
        <v>1100</v>
      </c>
    </row>
    <row r="66" spans="2:4" ht="15" customHeight="1">
      <c r="B66" s="169" t="s">
        <v>769</v>
      </c>
      <c r="C66" s="164" t="s">
        <v>98</v>
      </c>
      <c r="D66" s="170">
        <v>1100</v>
      </c>
    </row>
    <row r="67" spans="2:4" ht="15" customHeight="1">
      <c r="B67" s="169" t="s">
        <v>770</v>
      </c>
      <c r="C67" s="164" t="s">
        <v>98</v>
      </c>
      <c r="D67" s="170">
        <v>1100</v>
      </c>
    </row>
    <row r="68" spans="2:4" ht="15" customHeight="1">
      <c r="B68" s="169" t="s">
        <v>771</v>
      </c>
      <c r="C68" s="164" t="s">
        <v>98</v>
      </c>
      <c r="D68" s="170">
        <v>1100</v>
      </c>
    </row>
    <row r="69" spans="2:4" ht="15" customHeight="1">
      <c r="B69" s="169" t="s">
        <v>772</v>
      </c>
      <c r="C69" s="164" t="s">
        <v>98</v>
      </c>
      <c r="D69" s="170">
        <v>1100</v>
      </c>
    </row>
    <row r="70" spans="2:4" ht="15" customHeight="1">
      <c r="B70" s="169" t="s">
        <v>773</v>
      </c>
      <c r="C70" s="164" t="s">
        <v>98</v>
      </c>
      <c r="D70" s="170">
        <v>1100</v>
      </c>
    </row>
    <row r="71" spans="2:4" ht="15" customHeight="1">
      <c r="B71" s="169" t="s">
        <v>774</v>
      </c>
      <c r="C71" s="164" t="s">
        <v>98</v>
      </c>
      <c r="D71" s="170">
        <v>1100</v>
      </c>
    </row>
    <row r="72" spans="2:4" ht="15" customHeight="1">
      <c r="B72" s="169" t="s">
        <v>775</v>
      </c>
      <c r="C72" s="164" t="s">
        <v>98</v>
      </c>
      <c r="D72" s="170">
        <v>1100</v>
      </c>
    </row>
    <row r="73" spans="2:4" ht="15" customHeight="1">
      <c r="B73" s="169" t="s">
        <v>776</v>
      </c>
      <c r="C73" s="164" t="s">
        <v>98</v>
      </c>
      <c r="D73" s="170">
        <v>1100</v>
      </c>
    </row>
    <row r="74" spans="2:4" ht="15" customHeight="1">
      <c r="B74" s="169" t="s">
        <v>777</v>
      </c>
      <c r="C74" s="164" t="s">
        <v>98</v>
      </c>
      <c r="D74" s="170">
        <v>1100</v>
      </c>
    </row>
    <row r="75" spans="2:4" ht="15" customHeight="1">
      <c r="B75" s="169" t="s">
        <v>778</v>
      </c>
      <c r="C75" s="164" t="s">
        <v>98</v>
      </c>
      <c r="D75" s="170">
        <v>1100</v>
      </c>
    </row>
    <row r="76" spans="2:4" ht="15" customHeight="1">
      <c r="B76" s="169" t="s">
        <v>779</v>
      </c>
      <c r="C76" s="164" t="s">
        <v>98</v>
      </c>
      <c r="D76" s="170">
        <v>1100</v>
      </c>
    </row>
    <row r="77" spans="2:4" ht="15" customHeight="1">
      <c r="B77" s="169" t="s">
        <v>780</v>
      </c>
      <c r="C77" s="164" t="s">
        <v>98</v>
      </c>
      <c r="D77" s="170">
        <v>1100</v>
      </c>
    </row>
    <row r="78" spans="2:4" ht="15" customHeight="1">
      <c r="B78" s="169" t="s">
        <v>781</v>
      </c>
      <c r="C78" s="164" t="s">
        <v>98</v>
      </c>
      <c r="D78" s="170">
        <v>1100</v>
      </c>
    </row>
    <row r="79" spans="2:4" ht="15" customHeight="1">
      <c r="B79" s="169" t="s">
        <v>782</v>
      </c>
      <c r="C79" s="164" t="s">
        <v>98</v>
      </c>
      <c r="D79" s="170">
        <v>1100</v>
      </c>
    </row>
    <row r="80" spans="2:4" ht="15" customHeight="1">
      <c r="B80" s="169" t="s">
        <v>783</v>
      </c>
      <c r="C80" s="164" t="s">
        <v>98</v>
      </c>
      <c r="D80" s="170">
        <v>1100</v>
      </c>
    </row>
    <row r="81" spans="2:4" ht="15" customHeight="1">
      <c r="B81" s="169" t="s">
        <v>784</v>
      </c>
      <c r="C81" s="164" t="s">
        <v>98</v>
      </c>
      <c r="D81" s="170">
        <v>1100</v>
      </c>
    </row>
    <row r="82" spans="2:4" ht="15" customHeight="1">
      <c r="B82" s="175" t="s">
        <v>785</v>
      </c>
      <c r="C82" s="176" t="s">
        <v>98</v>
      </c>
      <c r="D82" s="177">
        <f>+'AQUILER DE RIELES'!N52</f>
        <v>103340</v>
      </c>
    </row>
    <row r="83" spans="2:4" ht="15" customHeight="1">
      <c r="B83" s="169" t="s">
        <v>786</v>
      </c>
      <c r="C83" s="164" t="s">
        <v>818</v>
      </c>
      <c r="D83" s="170">
        <v>1100</v>
      </c>
    </row>
    <row r="84" spans="2:4" ht="15" customHeight="1">
      <c r="B84" s="169" t="s">
        <v>787</v>
      </c>
      <c r="C84" s="164" t="s">
        <v>98</v>
      </c>
      <c r="D84" s="170">
        <v>1100</v>
      </c>
    </row>
    <row r="85" spans="2:4" ht="15" customHeight="1">
      <c r="B85" s="169" t="s">
        <v>787</v>
      </c>
      <c r="C85" s="164" t="s">
        <v>98</v>
      </c>
      <c r="D85" s="170">
        <v>1100</v>
      </c>
    </row>
    <row r="86" spans="2:4" ht="15" customHeight="1">
      <c r="B86" s="169" t="s">
        <v>788</v>
      </c>
      <c r="C86" s="164" t="s">
        <v>98</v>
      </c>
      <c r="D86" s="170">
        <v>1100</v>
      </c>
    </row>
    <row r="87" spans="2:4" ht="15" customHeight="1">
      <c r="B87" s="169" t="s">
        <v>789</v>
      </c>
      <c r="C87" s="164" t="s">
        <v>98</v>
      </c>
      <c r="D87" s="170">
        <v>1100</v>
      </c>
    </row>
    <row r="88" spans="2:4" ht="15" customHeight="1">
      <c r="B88" s="169" t="s">
        <v>790</v>
      </c>
      <c r="C88" s="164" t="s">
        <v>98</v>
      </c>
      <c r="D88" s="170">
        <v>1100</v>
      </c>
    </row>
    <row r="89" spans="2:4" ht="15" customHeight="1">
      <c r="B89" s="169" t="s">
        <v>791</v>
      </c>
      <c r="C89" s="164" t="s">
        <v>98</v>
      </c>
      <c r="D89" s="170">
        <v>1100</v>
      </c>
    </row>
    <row r="90" spans="2:4" ht="15" customHeight="1">
      <c r="B90" s="169" t="s">
        <v>792</v>
      </c>
      <c r="C90" s="164" t="s">
        <v>710</v>
      </c>
      <c r="D90" s="170">
        <v>55</v>
      </c>
    </row>
    <row r="91" spans="2:4" ht="15" customHeight="1">
      <c r="B91" s="169" t="s">
        <v>793</v>
      </c>
      <c r="C91" s="164" t="s">
        <v>629</v>
      </c>
      <c r="D91" s="170">
        <v>355021</v>
      </c>
    </row>
    <row r="92" spans="2:4" ht="15" customHeight="1">
      <c r="B92" s="175" t="s">
        <v>794</v>
      </c>
      <c r="C92" s="176" t="s">
        <v>826</v>
      </c>
      <c r="D92" s="177">
        <v>0.61299999999999999</v>
      </c>
    </row>
    <row r="93" spans="2:4" ht="15" customHeight="1">
      <c r="B93" s="169" t="s">
        <v>795</v>
      </c>
      <c r="C93" s="164" t="s">
        <v>98</v>
      </c>
      <c r="D93" s="170">
        <v>917</v>
      </c>
    </row>
    <row r="94" spans="2:4" ht="15" customHeight="1">
      <c r="B94" s="169" t="s">
        <v>796</v>
      </c>
      <c r="C94" s="164" t="s">
        <v>98</v>
      </c>
      <c r="D94" s="170">
        <v>752</v>
      </c>
    </row>
    <row r="95" spans="2:4" ht="15" customHeight="1">
      <c r="B95" s="169" t="s">
        <v>797</v>
      </c>
      <c r="C95" s="164" t="s">
        <v>629</v>
      </c>
      <c r="D95" s="170">
        <v>30252</v>
      </c>
    </row>
    <row r="96" spans="2:4" ht="15" customHeight="1">
      <c r="B96" s="169" t="s">
        <v>798</v>
      </c>
      <c r="C96" s="164" t="s">
        <v>98</v>
      </c>
      <c r="D96" s="170">
        <v>972</v>
      </c>
    </row>
    <row r="97" spans="2:4" ht="15" customHeight="1">
      <c r="B97" s="169" t="s">
        <v>799</v>
      </c>
      <c r="C97" s="164" t="s">
        <v>818</v>
      </c>
      <c r="D97" s="170">
        <v>1000</v>
      </c>
    </row>
    <row r="98" spans="2:4" ht="15" customHeight="1">
      <c r="B98" s="169" t="s">
        <v>800</v>
      </c>
      <c r="C98" s="164" t="s">
        <v>98</v>
      </c>
      <c r="D98" s="170">
        <v>5259</v>
      </c>
    </row>
    <row r="99" spans="2:4" ht="15" customHeight="1">
      <c r="B99" s="169" t="s">
        <v>801</v>
      </c>
      <c r="C99" s="164" t="s">
        <v>819</v>
      </c>
      <c r="D99" s="170">
        <v>177110</v>
      </c>
    </row>
    <row r="100" spans="2:4" ht="15" customHeight="1">
      <c r="B100" s="169" t="s">
        <v>802</v>
      </c>
      <c r="C100" s="164" t="s">
        <v>707</v>
      </c>
      <c r="D100" s="170">
        <v>0</v>
      </c>
    </row>
    <row r="101" spans="2:4" ht="15" customHeight="1">
      <c r="B101" s="169" t="s">
        <v>803</v>
      </c>
      <c r="C101" s="164" t="s">
        <v>707</v>
      </c>
      <c r="D101" s="170">
        <v>0</v>
      </c>
    </row>
    <row r="102" spans="2:4" ht="15" customHeight="1">
      <c r="B102" s="169" t="s">
        <v>804</v>
      </c>
      <c r="C102" s="164" t="s">
        <v>98</v>
      </c>
      <c r="D102" s="170">
        <v>1100</v>
      </c>
    </row>
    <row r="103" spans="2:4" ht="15" customHeight="1">
      <c r="B103" s="169" t="s">
        <v>805</v>
      </c>
      <c r="C103" s="164" t="s">
        <v>629</v>
      </c>
      <c r="D103" s="170">
        <v>169490</v>
      </c>
    </row>
    <row r="104" spans="2:4" ht="15" customHeight="1">
      <c r="B104" s="169" t="s">
        <v>806</v>
      </c>
      <c r="C104" s="164" t="s">
        <v>98</v>
      </c>
      <c r="D104" s="170">
        <v>1298</v>
      </c>
    </row>
    <row r="105" spans="2:4" ht="15" customHeight="1">
      <c r="B105" s="169" t="s">
        <v>807</v>
      </c>
      <c r="C105" s="164" t="s">
        <v>98</v>
      </c>
      <c r="D105" s="170">
        <v>821</v>
      </c>
    </row>
    <row r="106" spans="2:4" ht="15" customHeight="1">
      <c r="B106" s="169" t="s">
        <v>808</v>
      </c>
      <c r="C106" s="164" t="s">
        <v>98</v>
      </c>
      <c r="D106" s="170">
        <v>811</v>
      </c>
    </row>
    <row r="107" spans="2:4" ht="15" customHeight="1">
      <c r="B107" s="169" t="s">
        <v>809</v>
      </c>
      <c r="C107" s="164" t="s">
        <v>98</v>
      </c>
      <c r="D107" s="170">
        <v>1160</v>
      </c>
    </row>
    <row r="108" spans="2:4" ht="15" customHeight="1">
      <c r="B108" s="169" t="s">
        <v>810</v>
      </c>
      <c r="C108" s="164" t="s">
        <v>818</v>
      </c>
      <c r="D108" s="170">
        <v>798</v>
      </c>
    </row>
    <row r="109" spans="2:4" ht="15" customHeight="1">
      <c r="B109" s="169" t="s">
        <v>811</v>
      </c>
      <c r="C109" s="164" t="s">
        <v>707</v>
      </c>
      <c r="D109" s="170">
        <v>3</v>
      </c>
    </row>
    <row r="110" spans="2:4" ht="15" customHeight="1">
      <c r="B110" s="169" t="s">
        <v>812</v>
      </c>
      <c r="C110" s="164" t="s">
        <v>818</v>
      </c>
      <c r="D110" s="170">
        <v>627</v>
      </c>
    </row>
    <row r="111" spans="2:4" ht="15" customHeight="1">
      <c r="B111" s="169" t="s">
        <v>813</v>
      </c>
      <c r="C111" s="164" t="s">
        <v>629</v>
      </c>
      <c r="D111" s="170">
        <v>1026093</v>
      </c>
    </row>
    <row r="112" spans="2:4" ht="15" customHeight="1">
      <c r="B112" s="169" t="s">
        <v>814</v>
      </c>
      <c r="C112" s="164" t="s">
        <v>629</v>
      </c>
      <c r="D112" s="170">
        <v>846</v>
      </c>
    </row>
    <row r="113" spans="2:4" ht="15" customHeight="1">
      <c r="B113" s="169" t="s">
        <v>815</v>
      </c>
      <c r="C113" s="164" t="s">
        <v>98</v>
      </c>
      <c r="D113" s="170">
        <v>14</v>
      </c>
    </row>
    <row r="114" spans="2:4" ht="15" customHeight="1" thickBot="1">
      <c r="B114" s="171" t="s">
        <v>816</v>
      </c>
      <c r="C114" s="172" t="s">
        <v>629</v>
      </c>
      <c r="D114" s="173">
        <v>482527</v>
      </c>
    </row>
    <row r="115" spans="2:4" ht="9.9499999999999993" customHeight="1"/>
  </sheetData>
  <pageMargins left="0.7" right="0.7" top="0.75" bottom="0.75" header="0.3" footer="0.3"/>
  <pageSetup scale="94" orientation="portrait" horizontalDpi="1200"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C000"/>
  </sheetPr>
  <dimension ref="A1:E13"/>
  <sheetViews>
    <sheetView view="pageBreakPreview" zoomScale="130" zoomScaleNormal="100" zoomScaleSheetLayoutView="130" workbookViewId="0">
      <selection activeCell="D11" sqref="D11"/>
    </sheetView>
  </sheetViews>
  <sheetFormatPr baseColWidth="10" defaultRowHeight="15"/>
  <cols>
    <col min="1" max="1" width="2.7109375" customWidth="1"/>
    <col min="2" max="2" width="61.7109375" customWidth="1"/>
    <col min="3" max="3" width="12.7109375" customWidth="1"/>
    <col min="4" max="4" width="15.7109375" customWidth="1"/>
    <col min="5" max="5" width="2.7109375" customWidth="1"/>
  </cols>
  <sheetData>
    <row r="1" spans="1:5" ht="9.9499999999999993" customHeight="1" thickBot="1"/>
    <row r="2" spans="1:5" ht="20.100000000000001" customHeight="1">
      <c r="A2" s="146"/>
      <c r="B2" s="128" t="s">
        <v>25</v>
      </c>
      <c r="C2" s="142" t="s">
        <v>12</v>
      </c>
      <c r="D2" s="117" t="s">
        <v>709</v>
      </c>
      <c r="E2" s="146"/>
    </row>
    <row r="3" spans="1:5">
      <c r="B3" s="353" t="s">
        <v>501</v>
      </c>
      <c r="C3" s="176" t="s">
        <v>710</v>
      </c>
      <c r="D3" s="176">
        <v>30</v>
      </c>
    </row>
    <row r="4" spans="1:5">
      <c r="B4" s="353" t="s">
        <v>220</v>
      </c>
      <c r="C4" s="176" t="s">
        <v>710</v>
      </c>
      <c r="D4" s="176">
        <v>30</v>
      </c>
    </row>
    <row r="5" spans="1:5">
      <c r="B5" s="353" t="s">
        <v>740</v>
      </c>
      <c r="C5" s="176" t="s">
        <v>710</v>
      </c>
      <c r="D5" s="176">
        <v>30</v>
      </c>
    </row>
    <row r="6" spans="1:5">
      <c r="B6" s="353" t="s">
        <v>823</v>
      </c>
      <c r="C6" s="176" t="s">
        <v>710</v>
      </c>
      <c r="D6" s="176">
        <v>3</v>
      </c>
    </row>
    <row r="7" spans="1:5">
      <c r="B7" s="353" t="s">
        <v>100</v>
      </c>
      <c r="C7" s="176" t="s">
        <v>710</v>
      </c>
      <c r="D7" s="176">
        <v>30</v>
      </c>
    </row>
    <row r="8" spans="1:5">
      <c r="B8" s="353" t="s">
        <v>96</v>
      </c>
      <c r="C8" s="176" t="s">
        <v>710</v>
      </c>
      <c r="D8" s="176">
        <v>30</v>
      </c>
    </row>
    <row r="9" spans="1:5">
      <c r="B9" s="353" t="s">
        <v>97</v>
      </c>
      <c r="C9" s="176" t="s">
        <v>710</v>
      </c>
      <c r="D9" s="176">
        <v>30</v>
      </c>
    </row>
    <row r="10" spans="1:5">
      <c r="B10" s="353" t="s">
        <v>101</v>
      </c>
      <c r="C10" s="176" t="s">
        <v>710</v>
      </c>
      <c r="D10" s="176">
        <v>30</v>
      </c>
    </row>
    <row r="11" spans="1:5">
      <c r="B11" s="353" t="s">
        <v>61</v>
      </c>
      <c r="C11" s="176" t="s">
        <v>710</v>
      </c>
      <c r="D11" s="354">
        <v>39</v>
      </c>
    </row>
    <row r="12" spans="1:5">
      <c r="B12" s="353" t="s">
        <v>95</v>
      </c>
      <c r="C12" s="176" t="s">
        <v>710</v>
      </c>
      <c r="D12" s="354">
        <v>39</v>
      </c>
    </row>
    <row r="13" spans="1:5">
      <c r="B13" s="353" t="s">
        <v>831</v>
      </c>
      <c r="C13" s="176" t="s">
        <v>710</v>
      </c>
      <c r="D13" s="176">
        <v>12</v>
      </c>
    </row>
  </sheetData>
  <pageMargins left="0.7" right="0.7" top="0.75" bottom="0.75" header="0.3" footer="0.3"/>
  <pageSetup scale="94" orientation="portrait" horizontalDpi="1200"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0070C0"/>
  </sheetPr>
  <dimension ref="A3:O54"/>
  <sheetViews>
    <sheetView view="pageBreakPreview" topLeftCell="A9" zoomScale="110" zoomScaleNormal="70" zoomScaleSheetLayoutView="110" workbookViewId="0">
      <selection activeCell="F46" sqref="F46"/>
    </sheetView>
  </sheetViews>
  <sheetFormatPr baseColWidth="10" defaultColWidth="11.42578125" defaultRowHeight="16.5"/>
  <cols>
    <col min="1" max="1" width="12.7109375" style="1" customWidth="1"/>
    <col min="2" max="2" width="20.7109375" style="5" customWidth="1"/>
    <col min="3" max="3" width="40.7109375" style="5" customWidth="1"/>
    <col min="4" max="4" width="8.7109375" style="6" customWidth="1"/>
    <col min="5" max="5" width="14.7109375" style="1" customWidth="1"/>
    <col min="6" max="6" width="19.7109375" style="1" customWidth="1"/>
    <col min="7" max="7" width="20.140625" style="7" customWidth="1"/>
    <col min="8" max="8" width="17.28515625" style="1" customWidth="1"/>
    <col min="9" max="9" width="28.28515625" style="348" customWidth="1"/>
    <col min="10" max="10" width="16.5703125" style="1" customWidth="1"/>
    <col min="11" max="11" width="16.42578125" style="1" customWidth="1"/>
    <col min="12" max="13" width="16.140625" style="1" customWidth="1"/>
    <col min="14" max="14" width="15.140625" style="1" customWidth="1"/>
    <col min="15" max="15" width="15.85546875" style="1" customWidth="1"/>
    <col min="16" max="16384" width="11.42578125" style="1"/>
  </cols>
  <sheetData>
    <row r="3" spans="1:12" ht="80.25" customHeight="1">
      <c r="A3" s="431" t="s">
        <v>854</v>
      </c>
      <c r="B3" s="432"/>
      <c r="C3" s="432"/>
      <c r="D3" s="432"/>
      <c r="E3" s="432"/>
      <c r="F3" s="432"/>
      <c r="G3" s="432"/>
      <c r="H3" s="433"/>
    </row>
    <row r="4" spans="1:12" s="2" customFormat="1" ht="42" customHeight="1">
      <c r="A4" s="380"/>
      <c r="B4" s="477" t="s">
        <v>87</v>
      </c>
      <c r="C4" s="477"/>
      <c r="D4" s="380" t="s">
        <v>88</v>
      </c>
      <c r="E4" s="477" t="s">
        <v>89</v>
      </c>
      <c r="F4" s="477"/>
      <c r="G4" s="477" t="s">
        <v>90</v>
      </c>
      <c r="H4" s="480"/>
      <c r="I4" s="341"/>
    </row>
    <row r="5" spans="1:12" s="2" customFormat="1" ht="35.1" customHeight="1" thickBot="1">
      <c r="A5" s="366"/>
      <c r="B5" s="478" t="s">
        <v>855</v>
      </c>
      <c r="C5" s="478"/>
      <c r="D5" s="381">
        <v>0.13900000000000001</v>
      </c>
      <c r="E5" s="479">
        <v>0</v>
      </c>
      <c r="F5" s="479"/>
      <c r="G5" s="479">
        <v>0.13900000000000001</v>
      </c>
      <c r="H5" s="479"/>
      <c r="I5" s="342"/>
    </row>
    <row r="6" spans="1:12" s="2" customFormat="1" ht="35.1" customHeight="1" thickBot="1">
      <c r="A6" s="379"/>
      <c r="B6" s="434" t="s">
        <v>856</v>
      </c>
      <c r="C6" s="435"/>
      <c r="D6" s="382">
        <v>0.23899999999999999</v>
      </c>
      <c r="E6" s="436">
        <v>0</v>
      </c>
      <c r="F6" s="437"/>
      <c r="G6" s="436">
        <v>0.23899999999999999</v>
      </c>
      <c r="H6" s="438"/>
      <c r="I6" s="342"/>
    </row>
    <row r="7" spans="1:12" s="2" customFormat="1" ht="44.25" customHeight="1">
      <c r="A7" s="471" t="s">
        <v>91</v>
      </c>
      <c r="B7" s="474" t="s">
        <v>92</v>
      </c>
      <c r="C7" s="474"/>
      <c r="D7" s="474" t="s">
        <v>93</v>
      </c>
      <c r="E7" s="487" t="s">
        <v>13</v>
      </c>
      <c r="F7" s="484" t="s">
        <v>94</v>
      </c>
      <c r="G7" s="474" t="s">
        <v>86</v>
      </c>
      <c r="H7" s="481"/>
      <c r="I7" s="344"/>
      <c r="J7" s="374"/>
      <c r="K7" s="374"/>
      <c r="L7" s="374"/>
    </row>
    <row r="8" spans="1:12" s="2" customFormat="1" ht="15" customHeight="1">
      <c r="A8" s="472"/>
      <c r="B8" s="475"/>
      <c r="C8" s="475"/>
      <c r="D8" s="475"/>
      <c r="E8" s="488"/>
      <c r="F8" s="485"/>
      <c r="G8" s="475"/>
      <c r="H8" s="482"/>
      <c r="I8" s="344"/>
      <c r="J8" s="374"/>
      <c r="K8" s="374"/>
      <c r="L8" s="374"/>
    </row>
    <row r="9" spans="1:12" ht="45" customHeight="1" thickBot="1">
      <c r="A9" s="473"/>
      <c r="B9" s="476"/>
      <c r="C9" s="476"/>
      <c r="D9" s="476"/>
      <c r="E9" s="489"/>
      <c r="F9" s="486"/>
      <c r="G9" s="476"/>
      <c r="H9" s="483"/>
      <c r="I9" s="344"/>
      <c r="J9" s="269"/>
      <c r="K9" s="269"/>
      <c r="L9" s="269"/>
    </row>
    <row r="10" spans="1:12" ht="24.95" customHeight="1" thickBot="1">
      <c r="A10" s="447"/>
      <c r="B10" s="447"/>
      <c r="C10" s="447"/>
      <c r="D10" s="447"/>
      <c r="E10" s="447"/>
      <c r="F10" s="447"/>
      <c r="G10" s="447"/>
      <c r="H10" s="448"/>
      <c r="I10" s="347"/>
      <c r="J10" s="269"/>
      <c r="K10" s="269"/>
      <c r="L10" s="370"/>
    </row>
    <row r="11" spans="1:12" ht="24.95" customHeight="1" thickBot="1">
      <c r="A11" s="365"/>
      <c r="B11" s="490"/>
      <c r="C11" s="490"/>
      <c r="D11" s="490"/>
      <c r="E11" s="490"/>
      <c r="F11" s="490"/>
      <c r="G11" s="490"/>
      <c r="H11" s="491"/>
      <c r="I11" s="347"/>
      <c r="J11" s="371"/>
      <c r="K11" s="269"/>
      <c r="L11" s="370"/>
    </row>
    <row r="12" spans="1:12" ht="52.5" customHeight="1">
      <c r="A12" s="392">
        <v>1</v>
      </c>
      <c r="B12" s="451" t="s">
        <v>857</v>
      </c>
      <c r="C12" s="451"/>
      <c r="D12" s="393" t="s">
        <v>56</v>
      </c>
      <c r="E12" s="394">
        <v>400</v>
      </c>
      <c r="F12" s="368">
        <f>'SUMINISTRO Y TRAN DE CANASTILLA'!N66</f>
        <v>68026</v>
      </c>
      <c r="G12" s="449">
        <f>+E12*F12</f>
        <v>27210400</v>
      </c>
      <c r="H12" s="450"/>
      <c r="I12" s="391" t="s">
        <v>876</v>
      </c>
      <c r="J12" s="371"/>
      <c r="K12" s="372"/>
      <c r="L12" s="373"/>
    </row>
    <row r="13" spans="1:12" ht="40.5" customHeight="1">
      <c r="A13" s="395">
        <v>2</v>
      </c>
      <c r="B13" s="492" t="s">
        <v>858</v>
      </c>
      <c r="C13" s="493"/>
      <c r="D13" s="396" t="s">
        <v>55</v>
      </c>
      <c r="E13" s="397">
        <v>1919</v>
      </c>
      <c r="F13" s="369">
        <f>'SUMINISTRO DE ACERO'!N63</f>
        <v>26804</v>
      </c>
      <c r="G13" s="449">
        <f>+E13*F13</f>
        <v>51436876</v>
      </c>
      <c r="H13" s="450"/>
      <c r="I13" s="391" t="s">
        <v>876</v>
      </c>
      <c r="J13" s="375"/>
      <c r="K13" s="270"/>
      <c r="L13" s="373"/>
    </row>
    <row r="14" spans="1:12" ht="45.75" customHeight="1">
      <c r="A14" s="395">
        <v>3</v>
      </c>
      <c r="B14" s="494" t="s">
        <v>859</v>
      </c>
      <c r="C14" s="494"/>
      <c r="D14" s="398" t="s">
        <v>870</v>
      </c>
      <c r="E14" s="399">
        <v>40</v>
      </c>
      <c r="F14" s="369">
        <f>'AQUILER DE RIELES'!N61</f>
        <v>134342</v>
      </c>
      <c r="G14" s="495">
        <f>E14*F14</f>
        <v>5373680</v>
      </c>
      <c r="H14" s="496"/>
      <c r="I14" s="347"/>
      <c r="J14" s="387"/>
      <c r="K14" s="388"/>
      <c r="L14" s="389"/>
    </row>
    <row r="15" spans="1:12" ht="24.95" customHeight="1">
      <c r="A15" s="439" t="s">
        <v>853</v>
      </c>
      <c r="B15" s="439"/>
      <c r="C15" s="439"/>
      <c r="D15" s="439"/>
      <c r="E15" s="439"/>
      <c r="F15" s="439"/>
      <c r="G15" s="440">
        <f>SUM(G12:H14)</f>
        <v>84020956</v>
      </c>
      <c r="H15" s="440"/>
      <c r="I15" s="347"/>
      <c r="J15" s="387"/>
      <c r="K15" s="390"/>
      <c r="L15" s="370"/>
    </row>
    <row r="16" spans="1:12" ht="24.95" customHeight="1">
      <c r="A16" s="444" t="s">
        <v>851</v>
      </c>
      <c r="B16" s="445"/>
      <c r="C16" s="445"/>
      <c r="D16" s="445"/>
      <c r="E16" s="446"/>
      <c r="F16" s="378">
        <v>0.19</v>
      </c>
      <c r="G16" s="441">
        <f>G15*0.19</f>
        <v>15963981.640000001</v>
      </c>
      <c r="H16" s="442"/>
      <c r="I16" s="347"/>
      <c r="J16" s="371"/>
      <c r="K16" s="269"/>
      <c r="L16" s="370"/>
    </row>
    <row r="17" spans="1:15" ht="26.25" customHeight="1">
      <c r="A17" s="439" t="s">
        <v>852</v>
      </c>
      <c r="B17" s="439"/>
      <c r="C17" s="439"/>
      <c r="D17" s="439"/>
      <c r="E17" s="439"/>
      <c r="F17" s="439"/>
      <c r="G17" s="443">
        <f>G15+G16</f>
        <v>99984937.640000001</v>
      </c>
      <c r="H17" s="443"/>
      <c r="I17" s="346"/>
      <c r="J17" s="376"/>
      <c r="K17" s="376"/>
      <c r="L17" s="377"/>
      <c r="M17" s="268"/>
      <c r="N17" s="268"/>
    </row>
    <row r="18" spans="1:15" ht="24.95" customHeight="1" thickBot="1">
      <c r="A18" s="422"/>
      <c r="B18" s="422"/>
      <c r="C18" s="422"/>
      <c r="D18" s="422"/>
      <c r="E18" s="422"/>
      <c r="F18" s="422"/>
      <c r="G18" s="422"/>
      <c r="H18" s="423"/>
      <c r="I18" s="346"/>
      <c r="J18" s="278"/>
      <c r="K18" s="278"/>
      <c r="L18" s="280"/>
      <c r="M18" s="268"/>
      <c r="N18" s="268"/>
    </row>
    <row r="19" spans="1:15" s="2" customFormat="1" ht="35.1" hidden="1" customHeight="1" thickBot="1">
      <c r="A19" s="424"/>
      <c r="B19" s="424"/>
      <c r="C19" s="424"/>
      <c r="D19" s="424"/>
      <c r="E19" s="424"/>
      <c r="F19" s="424"/>
      <c r="G19" s="424"/>
      <c r="H19" s="425"/>
      <c r="I19" s="343"/>
      <c r="J19" s="279"/>
      <c r="K19" s="278"/>
      <c r="L19" s="279"/>
    </row>
    <row r="20" spans="1:15" ht="24.95" hidden="1" customHeight="1">
      <c r="A20" s="447"/>
      <c r="B20" s="447"/>
      <c r="C20" s="447"/>
      <c r="D20" s="447"/>
      <c r="E20" s="447"/>
      <c r="F20" s="447"/>
      <c r="G20" s="447"/>
      <c r="H20" s="448"/>
      <c r="I20" s="345"/>
      <c r="J20" s="279"/>
      <c r="K20" s="278"/>
      <c r="L20" s="279"/>
    </row>
    <row r="21" spans="1:15" ht="24.95" hidden="1" customHeight="1" thickBot="1">
      <c r="A21" s="367"/>
      <c r="B21" s="466"/>
      <c r="C21" s="466"/>
      <c r="D21" s="466"/>
      <c r="E21" s="466"/>
      <c r="F21" s="466"/>
      <c r="G21" s="466"/>
      <c r="H21" s="467"/>
      <c r="I21" s="349"/>
      <c r="J21" s="281"/>
      <c r="K21" s="278"/>
      <c r="L21" s="279"/>
      <c r="O21" s="276"/>
    </row>
    <row r="22" spans="1:15" ht="24.95" hidden="1" customHeight="1" thickBot="1">
      <c r="A22" s="187" t="e">
        <f>+#REF!</f>
        <v>#REF!</v>
      </c>
      <c r="B22" s="426" t="e">
        <f>+#REF!</f>
        <v>#REF!</v>
      </c>
      <c r="C22" s="426"/>
      <c r="D22" s="105" t="s">
        <v>570</v>
      </c>
      <c r="E22" s="275" t="e">
        <f>0.15*6*#REF!</f>
        <v>#REF!</v>
      </c>
      <c r="F22" s="107" t="e">
        <f>+#REF!</f>
        <v>#REF!</v>
      </c>
      <c r="G22" s="427" t="e">
        <f>+ROUND((E22*F22),0)</f>
        <v>#REF!</v>
      </c>
      <c r="H22" s="428"/>
      <c r="I22" s="350"/>
      <c r="J22" s="281"/>
      <c r="K22" s="279"/>
      <c r="L22" s="279"/>
    </row>
    <row r="23" spans="1:15" ht="33.6" hidden="1" customHeight="1" thickBot="1">
      <c r="A23" s="257" t="e">
        <f>+#REF!</f>
        <v>#REF!</v>
      </c>
      <c r="B23" s="457" t="e">
        <f>+#REF!</f>
        <v>#REF!</v>
      </c>
      <c r="C23" s="457"/>
      <c r="D23" s="3" t="s">
        <v>15</v>
      </c>
      <c r="E23" s="275" t="e">
        <f>0.15*6*#REF!</f>
        <v>#REF!</v>
      </c>
      <c r="F23" s="4" t="e">
        <f>#REF!</f>
        <v>#REF!</v>
      </c>
      <c r="G23" s="427" t="e">
        <f>+ROUND((E23*F23),0)</f>
        <v>#REF!</v>
      </c>
      <c r="H23" s="428"/>
      <c r="I23" s="349"/>
      <c r="J23" s="281"/>
      <c r="K23" s="279"/>
      <c r="L23" s="279"/>
    </row>
    <row r="24" spans="1:15" ht="24.95" hidden="1" customHeight="1" thickBot="1">
      <c r="A24" s="188" t="e">
        <f>+#REF!</f>
        <v>#REF!</v>
      </c>
      <c r="B24" s="463" t="e">
        <f>+#REF!</f>
        <v>#REF!</v>
      </c>
      <c r="C24" s="463"/>
      <c r="D24" s="106" t="s">
        <v>15</v>
      </c>
      <c r="E24" s="275" t="e">
        <f>0.15*6*#REF!</f>
        <v>#REF!</v>
      </c>
      <c r="F24" s="108" t="e">
        <f>+#REF!</f>
        <v>#REF!</v>
      </c>
      <c r="G24" s="427" t="e">
        <f>+ROUND((E24*F24),0)</f>
        <v>#REF!</v>
      </c>
      <c r="H24" s="428"/>
      <c r="I24" s="349"/>
      <c r="J24" s="281"/>
      <c r="K24" s="280"/>
      <c r="L24" s="279"/>
    </row>
    <row r="25" spans="1:15" ht="24.95" hidden="1" customHeight="1" thickBot="1">
      <c r="A25" s="464"/>
      <c r="B25" s="464"/>
      <c r="C25" s="464"/>
      <c r="D25" s="464"/>
      <c r="E25" s="464"/>
      <c r="F25" s="465"/>
      <c r="G25" s="420" t="e">
        <f>SUM(G22:H24)</f>
        <v>#REF!</v>
      </c>
      <c r="H25" s="421"/>
      <c r="I25" s="349"/>
      <c r="J25" s="281" t="e">
        <f>+I25-G25</f>
        <v>#REF!</v>
      </c>
      <c r="K25" s="280"/>
      <c r="L25" s="279"/>
    </row>
    <row r="26" spans="1:15" ht="24.95" hidden="1" customHeight="1" thickBot="1">
      <c r="A26" s="260"/>
      <c r="B26" s="260"/>
      <c r="C26" s="260"/>
      <c r="D26" s="260"/>
      <c r="E26" s="260"/>
      <c r="F26" s="260"/>
      <c r="G26" s="429"/>
      <c r="H26" s="430"/>
      <c r="I26" s="349"/>
      <c r="J26" s="281"/>
      <c r="K26" s="279"/>
      <c r="L26" s="279"/>
    </row>
    <row r="27" spans="1:15" ht="24.95" hidden="1" customHeight="1" thickBot="1">
      <c r="A27" s="468"/>
      <c r="B27" s="468"/>
      <c r="C27" s="468"/>
      <c r="D27" s="468"/>
      <c r="E27" s="468"/>
      <c r="F27" s="469"/>
      <c r="G27" s="497" t="e">
        <f>G25</f>
        <v>#REF!</v>
      </c>
      <c r="H27" s="498"/>
      <c r="I27"/>
      <c r="J27"/>
    </row>
    <row r="28" spans="1:15" ht="30" hidden="1" customHeight="1" thickBot="1">
      <c r="A28" s="470"/>
      <c r="B28" s="470"/>
      <c r="C28" s="470"/>
      <c r="D28" s="470"/>
      <c r="E28" s="470"/>
      <c r="F28" s="470"/>
      <c r="G28" s="458"/>
      <c r="H28" s="459"/>
      <c r="I28" s="355" t="e">
        <f>0.08*G25</f>
        <v>#REF!</v>
      </c>
      <c r="J28"/>
      <c r="K28" s="268"/>
    </row>
    <row r="29" spans="1:15" ht="30" hidden="1" customHeight="1" thickBot="1">
      <c r="A29" s="460"/>
      <c r="B29" s="460"/>
      <c r="C29" s="460"/>
      <c r="D29" s="460"/>
      <c r="E29" s="460"/>
      <c r="F29" s="460"/>
      <c r="G29" s="461" t="e">
        <f>G27+G28</f>
        <v>#REF!</v>
      </c>
      <c r="H29" s="462"/>
      <c r="I29" s="349">
        <v>24178745</v>
      </c>
      <c r="J29" s="355" t="e">
        <f>+I29-G29</f>
        <v>#REF!</v>
      </c>
      <c r="K29" s="268"/>
    </row>
    <row r="30" spans="1:15" ht="9.9499999999999993" hidden="1" customHeight="1" thickBot="1">
      <c r="A30" s="269"/>
      <c r="B30" s="271"/>
      <c r="C30" s="271"/>
      <c r="D30" s="272"/>
      <c r="E30" s="269"/>
      <c r="F30" s="269"/>
      <c r="G30" s="273"/>
      <c r="H30" s="269"/>
      <c r="I30" s="351"/>
    </row>
    <row r="31" spans="1:15" ht="30" hidden="1" customHeight="1" thickBot="1">
      <c r="A31" s="460"/>
      <c r="B31" s="460"/>
      <c r="C31" s="460"/>
      <c r="D31" s="460"/>
      <c r="E31" s="460"/>
      <c r="F31" s="460"/>
      <c r="G31" s="461" t="e">
        <f>#REF!+G29</f>
        <v>#REF!</v>
      </c>
      <c r="H31" s="462"/>
      <c r="I31" s="352">
        <v>951270070</v>
      </c>
      <c r="J31" s="268">
        <v>1549402.4000000022</v>
      </c>
    </row>
    <row r="32" spans="1:15" ht="9.9499999999999993" customHeight="1">
      <c r="A32" s="269"/>
      <c r="B32" s="271"/>
      <c r="C32" s="271"/>
      <c r="D32" s="272"/>
      <c r="E32" s="269"/>
      <c r="F32" s="269"/>
      <c r="G32" s="273"/>
      <c r="H32" s="274"/>
      <c r="I32" s="351"/>
    </row>
    <row r="33" spans="1:11" ht="9.9499999999999993" customHeight="1">
      <c r="A33" s="269"/>
      <c r="B33" s="271"/>
      <c r="C33" s="271"/>
      <c r="D33" s="272"/>
      <c r="E33" s="269"/>
      <c r="F33" s="269"/>
      <c r="G33" s="273"/>
      <c r="H33" s="274"/>
      <c r="I33" s="351"/>
    </row>
    <row r="34" spans="1:11" ht="15" customHeight="1"/>
    <row r="35" spans="1:11" ht="15" customHeight="1" thickBot="1">
      <c r="K35" s="268"/>
    </row>
    <row r="36" spans="1:11" ht="24.95" customHeight="1" thickBot="1">
      <c r="A36" s="502"/>
      <c r="B36" s="502"/>
      <c r="C36" s="502"/>
      <c r="D36" s="508" t="s">
        <v>92</v>
      </c>
      <c r="E36" s="509"/>
      <c r="F36" s="510"/>
      <c r="G36" s="261" t="s">
        <v>832</v>
      </c>
    </row>
    <row r="37" spans="1:11" ht="42" customHeight="1">
      <c r="A37" s="415" t="s">
        <v>873</v>
      </c>
      <c r="B37" s="416"/>
      <c r="C37" s="417"/>
      <c r="D37" s="418" t="s">
        <v>40</v>
      </c>
      <c r="E37" s="419"/>
      <c r="F37" s="262" t="s">
        <v>833</v>
      </c>
      <c r="G37" s="263">
        <v>0.2</v>
      </c>
    </row>
    <row r="38" spans="1:11" ht="27.75" customHeight="1">
      <c r="A38" s="452" t="s">
        <v>841</v>
      </c>
      <c r="B38" s="453"/>
      <c r="C38" s="454"/>
      <c r="D38" s="455" t="s">
        <v>834</v>
      </c>
      <c r="E38" s="456"/>
      <c r="F38" s="264" t="s">
        <v>835</v>
      </c>
      <c r="G38" s="265">
        <v>0.05</v>
      </c>
    </row>
    <row r="39" spans="1:11" ht="35.25" customHeight="1">
      <c r="A39" s="499" t="s">
        <v>836</v>
      </c>
      <c r="B39" s="500"/>
      <c r="C39" s="501"/>
      <c r="D39" s="503" t="s">
        <v>42</v>
      </c>
      <c r="E39" s="504"/>
      <c r="F39" s="264" t="s">
        <v>837</v>
      </c>
      <c r="G39" s="265">
        <v>0.05</v>
      </c>
    </row>
    <row r="40" spans="1:11" ht="27" customHeight="1" thickBot="1">
      <c r="A40" s="452" t="s">
        <v>838</v>
      </c>
      <c r="B40" s="453"/>
      <c r="C40" s="454"/>
      <c r="D40" s="520" t="s">
        <v>839</v>
      </c>
      <c r="E40" s="521"/>
      <c r="F40" s="266" t="s">
        <v>840</v>
      </c>
      <c r="G40" s="267">
        <f>SUM(G37:G39)</f>
        <v>0.3</v>
      </c>
    </row>
    <row r="41" spans="1:11" ht="30.75" customHeight="1" thickBot="1">
      <c r="A41" s="505" t="s">
        <v>874</v>
      </c>
      <c r="B41" s="506"/>
      <c r="C41" s="507"/>
      <c r="D41" s="511"/>
      <c r="E41" s="512"/>
      <c r="F41" s="512"/>
      <c r="G41" s="513"/>
    </row>
    <row r="42" spans="1:11" ht="27.75" customHeight="1" thickBot="1">
      <c r="A42" s="505" t="s">
        <v>875</v>
      </c>
      <c r="B42" s="506"/>
      <c r="C42" s="507"/>
      <c r="D42" s="514"/>
      <c r="E42" s="515"/>
      <c r="F42" s="515"/>
      <c r="G42" s="516"/>
    </row>
    <row r="43" spans="1:11" ht="30" customHeight="1" thickBot="1">
      <c r="A43" s="505"/>
      <c r="B43" s="506"/>
      <c r="C43" s="507"/>
      <c r="D43" s="517"/>
      <c r="E43" s="518"/>
      <c r="F43" s="518"/>
      <c r="G43" s="519"/>
    </row>
    <row r="44" spans="1:11" ht="30" customHeight="1" thickBot="1">
      <c r="A44" s="505"/>
      <c r="B44" s="506"/>
      <c r="C44" s="507"/>
    </row>
    <row r="46" spans="1:11" ht="99" customHeight="1"/>
    <row r="47" spans="1:11">
      <c r="B47" s="283"/>
      <c r="C47" s="283"/>
      <c r="D47" s="282"/>
      <c r="E47" s="414" t="s">
        <v>877</v>
      </c>
      <c r="F47" s="282"/>
    </row>
    <row r="48" spans="1:11">
      <c r="B48" s="359"/>
      <c r="C48" s="286"/>
      <c r="D48" s="284" t="s">
        <v>846</v>
      </c>
      <c r="E48" s="286"/>
      <c r="F48" s="285"/>
    </row>
    <row r="49" spans="2:7">
      <c r="B49" s="360"/>
      <c r="C49" s="286"/>
      <c r="D49" s="286" t="s">
        <v>845</v>
      </c>
      <c r="E49" s="286"/>
      <c r="F49" s="286"/>
    </row>
    <row r="50" spans="2:7">
      <c r="B50" s="287"/>
      <c r="C50" s="287"/>
      <c r="E50" s="6"/>
      <c r="F50" s="6"/>
    </row>
    <row r="52" spans="2:7">
      <c r="B52" s="1"/>
      <c r="C52" s="1"/>
      <c r="D52" s="1"/>
      <c r="G52" s="1"/>
    </row>
    <row r="53" spans="2:7">
      <c r="B53" s="1"/>
      <c r="C53" s="1"/>
      <c r="D53" s="1"/>
      <c r="G53" s="1"/>
    </row>
    <row r="54" spans="2:7">
      <c r="B54" s="1"/>
      <c r="C54" s="1"/>
      <c r="D54" s="1"/>
      <c r="G54" s="1"/>
    </row>
  </sheetData>
  <mergeCells count="66">
    <mergeCell ref="A39:C39"/>
    <mergeCell ref="A36:C36"/>
    <mergeCell ref="D39:E39"/>
    <mergeCell ref="A44:C44"/>
    <mergeCell ref="D36:F36"/>
    <mergeCell ref="A41:C41"/>
    <mergeCell ref="D41:G43"/>
    <mergeCell ref="A43:C43"/>
    <mergeCell ref="A42:C42"/>
    <mergeCell ref="D40:E40"/>
    <mergeCell ref="A40:C40"/>
    <mergeCell ref="B7:C9"/>
    <mergeCell ref="E7:E9"/>
    <mergeCell ref="B11:H11"/>
    <mergeCell ref="B13:C13"/>
    <mergeCell ref="B14:C14"/>
    <mergeCell ref="G14:H14"/>
    <mergeCell ref="A38:C38"/>
    <mergeCell ref="D38:E38"/>
    <mergeCell ref="B23:C23"/>
    <mergeCell ref="A20:H20"/>
    <mergeCell ref="G28:H28"/>
    <mergeCell ref="A29:F29"/>
    <mergeCell ref="G29:H29"/>
    <mergeCell ref="B24:C24"/>
    <mergeCell ref="G24:H24"/>
    <mergeCell ref="G23:H23"/>
    <mergeCell ref="A25:F25"/>
    <mergeCell ref="B21:H21"/>
    <mergeCell ref="A27:F27"/>
    <mergeCell ref="G31:H31"/>
    <mergeCell ref="A28:F28"/>
    <mergeCell ref="G27:H27"/>
    <mergeCell ref="G16:H16"/>
    <mergeCell ref="A17:F17"/>
    <mergeCell ref="G17:H17"/>
    <mergeCell ref="A16:E16"/>
    <mergeCell ref="A10:H10"/>
    <mergeCell ref="G13:H13"/>
    <mergeCell ref="B12:C12"/>
    <mergeCell ref="G12:H12"/>
    <mergeCell ref="A3:H3"/>
    <mergeCell ref="B6:C6"/>
    <mergeCell ref="E6:F6"/>
    <mergeCell ref="G6:H6"/>
    <mergeCell ref="A15:F15"/>
    <mergeCell ref="G15:H15"/>
    <mergeCell ref="A7:A9"/>
    <mergeCell ref="D7:D9"/>
    <mergeCell ref="B4:C4"/>
    <mergeCell ref="E4:F4"/>
    <mergeCell ref="B5:C5"/>
    <mergeCell ref="E5:F5"/>
    <mergeCell ref="G4:H4"/>
    <mergeCell ref="G5:H5"/>
    <mergeCell ref="G7:H9"/>
    <mergeCell ref="F7:F9"/>
    <mergeCell ref="A37:C37"/>
    <mergeCell ref="D37:E37"/>
    <mergeCell ref="G25:H25"/>
    <mergeCell ref="A18:H18"/>
    <mergeCell ref="A19:H19"/>
    <mergeCell ref="B22:C22"/>
    <mergeCell ref="G22:H22"/>
    <mergeCell ref="G26:H26"/>
    <mergeCell ref="A31:F31"/>
  </mergeCells>
  <printOptions horizontalCentered="1"/>
  <pageMargins left="0.31496062992125984" right="0.31496062992125984" top="0.39370078740157483" bottom="0.39370078740157483" header="0.31496062992125984" footer="0.31496062992125984"/>
  <pageSetup scale="35" fitToHeight="0"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IT25"/>
  <sheetViews>
    <sheetView view="pageBreakPreview" zoomScaleNormal="100" zoomScaleSheetLayoutView="100" workbookViewId="0">
      <selection activeCell="F10" sqref="E10:F10"/>
    </sheetView>
  </sheetViews>
  <sheetFormatPr baseColWidth="10" defaultColWidth="11.42578125" defaultRowHeight="15"/>
  <cols>
    <col min="1" max="1" width="11.42578125" style="196"/>
    <col min="2" max="2" width="49.140625" style="196" customWidth="1"/>
    <col min="3" max="4" width="18.7109375" style="196" customWidth="1"/>
    <col min="5" max="5" width="15.85546875" style="196" customWidth="1"/>
    <col min="6" max="6" width="20.7109375" style="196" customWidth="1"/>
    <col min="7" max="254" width="11.42578125" style="196"/>
    <col min="255" max="16384" width="11.42578125" style="189"/>
  </cols>
  <sheetData>
    <row r="1" spans="1:6" ht="45" customHeight="1">
      <c r="A1" s="534" t="s">
        <v>850</v>
      </c>
      <c r="B1" s="534"/>
      <c r="C1" s="534"/>
      <c r="D1" s="534"/>
      <c r="E1" s="534"/>
      <c r="F1" s="534"/>
    </row>
    <row r="2" spans="1:6" ht="15.75" thickBot="1">
      <c r="A2" s="197"/>
      <c r="B2" s="198"/>
      <c r="C2" s="197"/>
      <c r="D2" s="197"/>
      <c r="E2" s="197"/>
      <c r="F2" s="197"/>
    </row>
    <row r="3" spans="1:6" ht="20.100000000000001" customHeight="1" thickBot="1">
      <c r="A3" s="535" t="s">
        <v>102</v>
      </c>
      <c r="B3" s="536"/>
      <c r="C3" s="536"/>
      <c r="D3" s="536"/>
      <c r="E3" s="259" t="s">
        <v>103</v>
      </c>
      <c r="F3" s="199" t="s">
        <v>104</v>
      </c>
    </row>
    <row r="4" spans="1:6" ht="15" customHeight="1">
      <c r="A4" s="527" t="s">
        <v>105</v>
      </c>
      <c r="B4" s="529" t="s">
        <v>106</v>
      </c>
      <c r="C4" s="200" t="s">
        <v>107</v>
      </c>
      <c r="D4" s="200" t="s">
        <v>108</v>
      </c>
      <c r="E4" s="200" t="s">
        <v>109</v>
      </c>
      <c r="F4" s="201" t="s">
        <v>110</v>
      </c>
    </row>
    <row r="5" spans="1:6" ht="15" customHeight="1">
      <c r="A5" s="528"/>
      <c r="B5" s="530"/>
      <c r="C5" s="202" t="s">
        <v>111</v>
      </c>
      <c r="D5" s="202" t="s">
        <v>112</v>
      </c>
      <c r="E5" s="202" t="s">
        <v>113</v>
      </c>
      <c r="F5" s="203" t="s">
        <v>114</v>
      </c>
    </row>
    <row r="6" spans="1:6" ht="15" customHeight="1" thickBot="1">
      <c r="A6" s="204" t="s">
        <v>115</v>
      </c>
      <c r="B6" s="531"/>
      <c r="C6" s="205" t="s">
        <v>116</v>
      </c>
      <c r="D6" s="205" t="s">
        <v>117</v>
      </c>
      <c r="E6" s="205" t="s">
        <v>118</v>
      </c>
      <c r="F6" s="206" t="s">
        <v>119</v>
      </c>
    </row>
    <row r="7" spans="1:6" ht="30" customHeight="1" thickBot="1">
      <c r="A7" s="236" t="s">
        <v>120</v>
      </c>
      <c r="B7" s="237" t="s">
        <v>121</v>
      </c>
      <c r="C7" s="237" t="s">
        <v>122</v>
      </c>
      <c r="D7" s="238" t="s">
        <v>123</v>
      </c>
      <c r="E7" s="237" t="s">
        <v>124</v>
      </c>
      <c r="F7" s="239" t="s">
        <v>39</v>
      </c>
    </row>
    <row r="8" spans="1:6" ht="18" customHeight="1">
      <c r="A8" s="243">
        <v>1</v>
      </c>
      <c r="B8" s="244" t="s">
        <v>827</v>
      </c>
      <c r="C8" s="245">
        <v>4800000</v>
      </c>
      <c r="D8" s="246"/>
      <c r="E8" s="247">
        <v>0.1</v>
      </c>
      <c r="F8" s="215">
        <f>(C8+D8)*E8</f>
        <v>480000</v>
      </c>
    </row>
    <row r="9" spans="1:6" ht="18" customHeight="1">
      <c r="A9" s="207">
        <v>1</v>
      </c>
      <c r="B9" s="241" t="s">
        <v>829</v>
      </c>
      <c r="C9" s="209">
        <v>4800000</v>
      </c>
      <c r="D9" s="210"/>
      <c r="E9" s="242">
        <v>0.06</v>
      </c>
      <c r="F9" s="211">
        <f>(C9+D9)*E9</f>
        <v>288000</v>
      </c>
    </row>
    <row r="10" spans="1:6" ht="18" customHeight="1">
      <c r="A10" s="207">
        <v>1</v>
      </c>
      <c r="B10" s="241" t="s">
        <v>830</v>
      </c>
      <c r="C10" s="209">
        <v>4800000</v>
      </c>
      <c r="D10" s="210"/>
      <c r="E10" s="242">
        <v>0.1</v>
      </c>
      <c r="F10" s="211">
        <f>(C10+D10)*E10</f>
        <v>480000</v>
      </c>
    </row>
    <row r="11" spans="1:6" ht="18" customHeight="1" thickBot="1">
      <c r="A11" s="248">
        <v>1</v>
      </c>
      <c r="B11" s="249" t="s">
        <v>125</v>
      </c>
      <c r="C11" s="250">
        <v>4800000</v>
      </c>
      <c r="D11" s="251"/>
      <c r="E11" s="252">
        <v>7.0000000000000007E-2</v>
      </c>
      <c r="F11" s="253">
        <f>(C11+D11)*E11</f>
        <v>336000.00000000006</v>
      </c>
    </row>
    <row r="12" spans="1:6" ht="18" customHeight="1">
      <c r="A12" s="537" t="s">
        <v>126</v>
      </c>
      <c r="B12" s="538"/>
      <c r="C12" s="538"/>
      <c r="D12" s="538"/>
      <c r="E12" s="539"/>
      <c r="F12" s="240">
        <f>SUM(F8:F11)</f>
        <v>1584000</v>
      </c>
    </row>
    <row r="13" spans="1:6" ht="18" customHeight="1" thickBot="1">
      <c r="A13" s="540" t="s">
        <v>127</v>
      </c>
      <c r="B13" s="541"/>
      <c r="C13" s="541"/>
      <c r="D13" s="541"/>
      <c r="E13" s="542"/>
      <c r="F13" s="216">
        <v>2.34</v>
      </c>
    </row>
    <row r="14" spans="1:6" ht="24.95" customHeight="1" thickBot="1">
      <c r="A14" s="543" t="s">
        <v>128</v>
      </c>
      <c r="B14" s="544"/>
      <c r="C14" s="544"/>
      <c r="D14" s="544"/>
      <c r="E14" s="545"/>
      <c r="F14" s="217">
        <f>+(F12*F13)</f>
        <v>3706560</v>
      </c>
    </row>
    <row r="15" spans="1:6" ht="30" customHeight="1">
      <c r="A15" s="218" t="s">
        <v>120</v>
      </c>
      <c r="B15" s="219" t="s">
        <v>129</v>
      </c>
      <c r="C15" s="220" t="s">
        <v>14</v>
      </c>
      <c r="D15" s="221" t="s">
        <v>130</v>
      </c>
      <c r="E15" s="222" t="s">
        <v>124</v>
      </c>
      <c r="F15" s="223" t="s">
        <v>39</v>
      </c>
    </row>
    <row r="16" spans="1:6" ht="36" customHeight="1">
      <c r="A16" s="224">
        <v>1</v>
      </c>
      <c r="B16" s="225" t="s">
        <v>828</v>
      </c>
      <c r="C16" s="226" t="s">
        <v>134</v>
      </c>
      <c r="D16" s="210">
        <v>500000</v>
      </c>
      <c r="E16" s="227">
        <v>0.5</v>
      </c>
      <c r="F16" s="211">
        <f>D16*E16</f>
        <v>250000</v>
      </c>
    </row>
    <row r="17" spans="1:6" ht="36" customHeight="1">
      <c r="A17" s="224">
        <v>1</v>
      </c>
      <c r="B17" s="208" t="s">
        <v>132</v>
      </c>
      <c r="C17" s="226" t="s">
        <v>131</v>
      </c>
      <c r="D17" s="210">
        <v>400000</v>
      </c>
      <c r="E17" s="227">
        <v>0.5</v>
      </c>
      <c r="F17" s="211">
        <f>D17*E17</f>
        <v>200000</v>
      </c>
    </row>
    <row r="18" spans="1:6" ht="50.1" customHeight="1">
      <c r="A18" s="224">
        <v>1</v>
      </c>
      <c r="B18" s="208" t="s">
        <v>133</v>
      </c>
      <c r="C18" s="226" t="s">
        <v>134</v>
      </c>
      <c r="D18" s="210">
        <v>500000</v>
      </c>
      <c r="E18" s="227">
        <v>0.5</v>
      </c>
      <c r="F18" s="211">
        <f>D18*E18</f>
        <v>250000</v>
      </c>
    </row>
    <row r="19" spans="1:6" ht="18" customHeight="1" thickBot="1">
      <c r="A19" s="228">
        <v>1</v>
      </c>
      <c r="B19" s="212" t="s">
        <v>135</v>
      </c>
      <c r="C19" s="229" t="s">
        <v>134</v>
      </c>
      <c r="D19" s="213" t="e">
        <f>250000*(PRESUPUESTO!#REF!/250)</f>
        <v>#REF!</v>
      </c>
      <c r="E19" s="230">
        <v>0.4</v>
      </c>
      <c r="F19" s="214" t="e">
        <f>D19*E19</f>
        <v>#REF!</v>
      </c>
    </row>
    <row r="20" spans="1:6" ht="24.95" customHeight="1" thickBot="1">
      <c r="A20" s="532" t="s">
        <v>136</v>
      </c>
      <c r="B20" s="533"/>
      <c r="C20" s="533"/>
      <c r="D20" s="533"/>
      <c r="E20" s="533"/>
      <c r="F20" s="231" t="e">
        <f>SUM(F16:F19)</f>
        <v>#REF!</v>
      </c>
    </row>
    <row r="21" spans="1:6" ht="20.100000000000001" customHeight="1">
      <c r="A21" s="522" t="s">
        <v>137</v>
      </c>
      <c r="B21" s="523"/>
      <c r="C21" s="523"/>
      <c r="D21" s="523"/>
      <c r="E21" s="523"/>
      <c r="F21" s="232" t="e">
        <f>F14+F20</f>
        <v>#REF!</v>
      </c>
    </row>
    <row r="22" spans="1:6" ht="20.100000000000001" customHeight="1" thickBot="1">
      <c r="A22" s="522" t="s">
        <v>138</v>
      </c>
      <c r="B22" s="523"/>
      <c r="C22" s="523"/>
      <c r="D22" s="523"/>
      <c r="E22" s="523"/>
      <c r="F22" s="232" t="e">
        <f>ROUND(F21*19%,0)</f>
        <v>#REF!</v>
      </c>
    </row>
    <row r="23" spans="1:6" ht="20.100000000000001" customHeight="1" thickBot="1">
      <c r="A23" s="524" t="s">
        <v>139</v>
      </c>
      <c r="B23" s="525"/>
      <c r="C23" s="525"/>
      <c r="D23" s="525"/>
      <c r="E23" s="526"/>
      <c r="F23" s="233" t="e">
        <f>F21+F22</f>
        <v>#REF!</v>
      </c>
    </row>
    <row r="24" spans="1:6">
      <c r="A24" s="234"/>
      <c r="B24" s="234"/>
      <c r="C24" s="234"/>
      <c r="D24" s="234"/>
      <c r="E24" s="234"/>
      <c r="F24" s="234"/>
    </row>
    <row r="25" spans="1:6" ht="15.75">
      <c r="A25" s="234"/>
      <c r="B25" s="234"/>
      <c r="C25" s="234"/>
      <c r="D25" s="234"/>
      <c r="E25" s="234"/>
      <c r="F25" s="235"/>
    </row>
  </sheetData>
  <mergeCells count="11">
    <mergeCell ref="A1:F1"/>
    <mergeCell ref="A3:D3"/>
    <mergeCell ref="A12:E12"/>
    <mergeCell ref="A13:E13"/>
    <mergeCell ref="A14:E14"/>
    <mergeCell ref="A21:E21"/>
    <mergeCell ref="A22:E22"/>
    <mergeCell ref="A23:E23"/>
    <mergeCell ref="A4:A5"/>
    <mergeCell ref="B4:B6"/>
    <mergeCell ref="A20:E20"/>
  </mergeCells>
  <pageMargins left="0.7" right="0.7" top="0.75" bottom="0.75" header="0.3" footer="0.3"/>
  <pageSetup scale="67" orientation="portrait" r:id="rId1"/>
  <colBreaks count="1" manualBreakCount="1">
    <brk id="8" max="1048575" man="1"/>
  </colBreaks>
  <ignoredErrors>
    <ignoredError sqref="E6" numberStoredAsText="1"/>
  </ignoredError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5CB5A1-9037-43F6-8A43-CEBBB53F9ECB}">
  <sheetPr>
    <tabColor rgb="FF0070C0"/>
  </sheetPr>
  <dimension ref="A3:O54"/>
  <sheetViews>
    <sheetView tabSelected="1" view="pageBreakPreview" zoomScale="70" zoomScaleNormal="70" zoomScaleSheetLayoutView="70" workbookViewId="0">
      <selection activeCell="B13" sqref="B13:C13"/>
    </sheetView>
  </sheetViews>
  <sheetFormatPr baseColWidth="10" defaultColWidth="11.42578125" defaultRowHeight="16.5"/>
  <cols>
    <col min="1" max="1" width="12.7109375" style="1" customWidth="1"/>
    <col min="2" max="2" width="20.7109375" style="5" customWidth="1"/>
    <col min="3" max="3" width="40.7109375" style="5" customWidth="1"/>
    <col min="4" max="4" width="8.7109375" style="6" customWidth="1"/>
    <col min="5" max="5" width="14.7109375" style="1" customWidth="1"/>
    <col min="6" max="6" width="19.7109375" style="1" customWidth="1"/>
    <col min="7" max="7" width="20.140625" style="7" customWidth="1"/>
    <col min="8" max="8" width="17.28515625" style="1" customWidth="1"/>
    <col min="9" max="9" width="28.28515625" style="348" customWidth="1"/>
    <col min="10" max="10" width="16.5703125" style="1" customWidth="1"/>
    <col min="11" max="11" width="16.42578125" style="1" customWidth="1"/>
    <col min="12" max="13" width="16.140625" style="1" customWidth="1"/>
    <col min="14" max="14" width="15.140625" style="1" customWidth="1"/>
    <col min="15" max="15" width="15.85546875" style="1" customWidth="1"/>
    <col min="16" max="16384" width="11.42578125" style="1"/>
  </cols>
  <sheetData>
    <row r="3" spans="1:12" ht="80.25" customHeight="1">
      <c r="A3" s="431" t="s">
        <v>854</v>
      </c>
      <c r="B3" s="432"/>
      <c r="C3" s="432"/>
      <c r="D3" s="432"/>
      <c r="E3" s="432"/>
      <c r="F3" s="432"/>
      <c r="G3" s="432"/>
      <c r="H3" s="433"/>
    </row>
    <row r="4" spans="1:12" s="2" customFormat="1" ht="42" customHeight="1">
      <c r="A4" s="383"/>
      <c r="B4" s="477" t="s">
        <v>87</v>
      </c>
      <c r="C4" s="477"/>
      <c r="D4" s="383" t="s">
        <v>88</v>
      </c>
      <c r="E4" s="477" t="s">
        <v>89</v>
      </c>
      <c r="F4" s="477"/>
      <c r="G4" s="477" t="s">
        <v>90</v>
      </c>
      <c r="H4" s="480"/>
      <c r="I4" s="341"/>
    </row>
    <row r="5" spans="1:12" s="2" customFormat="1" ht="35.1" customHeight="1" thickBot="1">
      <c r="A5" s="366"/>
      <c r="B5" s="478" t="s">
        <v>855</v>
      </c>
      <c r="C5" s="478"/>
      <c r="D5" s="381">
        <v>0.13900000000000001</v>
      </c>
      <c r="E5" s="479">
        <v>0</v>
      </c>
      <c r="F5" s="479"/>
      <c r="G5" s="479">
        <v>0.13900000000000001</v>
      </c>
      <c r="H5" s="479"/>
      <c r="I5" s="342"/>
    </row>
    <row r="6" spans="1:12" s="2" customFormat="1" ht="35.1" customHeight="1" thickBot="1">
      <c r="A6" s="379"/>
      <c r="B6" s="434" t="s">
        <v>856</v>
      </c>
      <c r="C6" s="435"/>
      <c r="D6" s="382">
        <v>0.23899999999999999</v>
      </c>
      <c r="E6" s="436">
        <v>0</v>
      </c>
      <c r="F6" s="437"/>
      <c r="G6" s="436">
        <v>0.23899999999999999</v>
      </c>
      <c r="H6" s="438"/>
      <c r="I6" s="342"/>
    </row>
    <row r="7" spans="1:12" s="2" customFormat="1" ht="44.25" customHeight="1">
      <c r="A7" s="471" t="s">
        <v>91</v>
      </c>
      <c r="B7" s="474" t="s">
        <v>92</v>
      </c>
      <c r="C7" s="474"/>
      <c r="D7" s="474" t="s">
        <v>93</v>
      </c>
      <c r="E7" s="487" t="s">
        <v>13</v>
      </c>
      <c r="F7" s="484" t="s">
        <v>94</v>
      </c>
      <c r="G7" s="474" t="s">
        <v>86</v>
      </c>
      <c r="H7" s="481"/>
      <c r="I7" s="344"/>
      <c r="J7" s="374"/>
      <c r="K7" s="374"/>
      <c r="L7" s="374"/>
    </row>
    <row r="8" spans="1:12" s="2" customFormat="1" ht="15" customHeight="1">
      <c r="A8" s="472"/>
      <c r="B8" s="475"/>
      <c r="C8" s="475"/>
      <c r="D8" s="475"/>
      <c r="E8" s="488"/>
      <c r="F8" s="485"/>
      <c r="G8" s="475"/>
      <c r="H8" s="482"/>
      <c r="I8" s="344"/>
      <c r="J8" s="374"/>
      <c r="K8" s="374"/>
      <c r="L8" s="374"/>
    </row>
    <row r="9" spans="1:12" ht="45" customHeight="1" thickBot="1">
      <c r="A9" s="473"/>
      <c r="B9" s="476"/>
      <c r="C9" s="476"/>
      <c r="D9" s="476"/>
      <c r="E9" s="489"/>
      <c r="F9" s="486"/>
      <c r="G9" s="476"/>
      <c r="H9" s="483"/>
      <c r="I9" s="344"/>
      <c r="J9" s="269"/>
      <c r="K9" s="269"/>
      <c r="L9" s="269"/>
    </row>
    <row r="10" spans="1:12" ht="24.95" customHeight="1" thickBot="1">
      <c r="A10" s="447"/>
      <c r="B10" s="447"/>
      <c r="C10" s="447"/>
      <c r="D10" s="447"/>
      <c r="E10" s="447"/>
      <c r="F10" s="447"/>
      <c r="G10" s="447"/>
      <c r="H10" s="448"/>
      <c r="I10" s="347"/>
      <c r="J10" s="269"/>
      <c r="K10" s="269"/>
      <c r="L10" s="370"/>
    </row>
    <row r="11" spans="1:12" ht="24.95" customHeight="1" thickBot="1">
      <c r="A11" s="365"/>
      <c r="B11" s="490"/>
      <c r="C11" s="490"/>
      <c r="D11" s="490"/>
      <c r="E11" s="490"/>
      <c r="F11" s="490"/>
      <c r="G11" s="490"/>
      <c r="H11" s="491"/>
      <c r="I11" s="347"/>
      <c r="J11" s="371"/>
      <c r="K11" s="269"/>
      <c r="L11" s="370"/>
    </row>
    <row r="12" spans="1:12" ht="52.5" customHeight="1">
      <c r="A12" s="392">
        <v>1</v>
      </c>
      <c r="B12" s="451" t="s">
        <v>857</v>
      </c>
      <c r="C12" s="451"/>
      <c r="D12" s="393" t="s">
        <v>56</v>
      </c>
      <c r="E12" s="394">
        <v>400</v>
      </c>
      <c r="F12" s="368">
        <f>'SUMINISTRO Y TRAN DE CANASTILLA'!N66</f>
        <v>68026</v>
      </c>
      <c r="G12" s="449">
        <f>+E12*F12</f>
        <v>27210400</v>
      </c>
      <c r="H12" s="450"/>
      <c r="I12" s="391" t="s">
        <v>876</v>
      </c>
      <c r="J12" s="371"/>
      <c r="K12" s="372"/>
      <c r="L12" s="373"/>
    </row>
    <row r="13" spans="1:12" ht="40.5" customHeight="1">
      <c r="A13" s="395">
        <v>2</v>
      </c>
      <c r="B13" s="492" t="s">
        <v>858</v>
      </c>
      <c r="C13" s="493"/>
      <c r="D13" s="396" t="s">
        <v>55</v>
      </c>
      <c r="E13" s="397">
        <v>1919</v>
      </c>
      <c r="F13" s="369">
        <f>'SUMINISTRO DE ACERO'!N63</f>
        <v>26804</v>
      </c>
      <c r="G13" s="449">
        <f>+E13*F13</f>
        <v>51436876</v>
      </c>
      <c r="H13" s="450"/>
      <c r="I13" s="391" t="s">
        <v>876</v>
      </c>
      <c r="J13" s="375"/>
      <c r="K13" s="270"/>
      <c r="L13" s="373"/>
    </row>
    <row r="14" spans="1:12" ht="45.75" customHeight="1">
      <c r="A14" s="395">
        <v>3</v>
      </c>
      <c r="B14" s="494" t="s">
        <v>859</v>
      </c>
      <c r="C14" s="494"/>
      <c r="D14" s="398" t="s">
        <v>870</v>
      </c>
      <c r="E14" s="399">
        <v>40</v>
      </c>
      <c r="F14" s="369"/>
      <c r="G14" s="495">
        <f>E14*F14</f>
        <v>0</v>
      </c>
      <c r="H14" s="496"/>
      <c r="I14" s="347"/>
      <c r="J14" s="387"/>
      <c r="K14" s="388"/>
      <c r="L14" s="389"/>
    </row>
    <row r="15" spans="1:12" ht="24.95" customHeight="1">
      <c r="A15" s="439" t="s">
        <v>853</v>
      </c>
      <c r="B15" s="439"/>
      <c r="C15" s="439"/>
      <c r="D15" s="439"/>
      <c r="E15" s="439"/>
      <c r="F15" s="439"/>
      <c r="G15" s="440">
        <f>SUM(G12:H14)</f>
        <v>78647276</v>
      </c>
      <c r="H15" s="440"/>
      <c r="I15" s="347"/>
      <c r="J15" s="387"/>
      <c r="K15" s="390"/>
      <c r="L15" s="370"/>
    </row>
    <row r="16" spans="1:12" ht="24.95" customHeight="1">
      <c r="A16" s="444" t="s">
        <v>851</v>
      </c>
      <c r="B16" s="445"/>
      <c r="C16" s="445"/>
      <c r="D16" s="445"/>
      <c r="E16" s="446"/>
      <c r="F16" s="378">
        <v>0.19</v>
      </c>
      <c r="G16" s="441">
        <f>G15*0.19</f>
        <v>14942982.439999999</v>
      </c>
      <c r="H16" s="442"/>
      <c r="I16" s="347"/>
      <c r="J16" s="371"/>
      <c r="K16" s="269"/>
      <c r="L16" s="370"/>
    </row>
    <row r="17" spans="1:15" ht="26.25" customHeight="1">
      <c r="A17" s="439" t="s">
        <v>852</v>
      </c>
      <c r="B17" s="439"/>
      <c r="C17" s="439"/>
      <c r="D17" s="439"/>
      <c r="E17" s="439"/>
      <c r="F17" s="439"/>
      <c r="G17" s="443">
        <f>G15+G16</f>
        <v>93590258.439999998</v>
      </c>
      <c r="H17" s="443"/>
      <c r="I17" s="346"/>
      <c r="J17" s="376"/>
      <c r="K17" s="376"/>
      <c r="L17" s="377"/>
      <c r="M17" s="268"/>
      <c r="N17" s="268"/>
    </row>
    <row r="18" spans="1:15" ht="24.95" customHeight="1" thickBot="1">
      <c r="A18" s="422"/>
      <c r="B18" s="422"/>
      <c r="C18" s="422"/>
      <c r="D18" s="422"/>
      <c r="E18" s="422"/>
      <c r="F18" s="422"/>
      <c r="G18" s="422"/>
      <c r="H18" s="423"/>
      <c r="I18" s="346"/>
      <c r="J18" s="278"/>
      <c r="K18" s="278"/>
      <c r="L18" s="280"/>
      <c r="M18" s="268"/>
      <c r="N18" s="268"/>
    </row>
    <row r="19" spans="1:15" s="2" customFormat="1" ht="35.1" hidden="1" customHeight="1" thickBot="1">
      <c r="A19" s="424"/>
      <c r="B19" s="424"/>
      <c r="C19" s="424"/>
      <c r="D19" s="424"/>
      <c r="E19" s="424"/>
      <c r="F19" s="424"/>
      <c r="G19" s="424"/>
      <c r="H19" s="425"/>
      <c r="I19" s="343"/>
      <c r="J19" s="279"/>
      <c r="K19" s="278"/>
      <c r="L19" s="279"/>
    </row>
    <row r="20" spans="1:15" ht="24.95" hidden="1" customHeight="1">
      <c r="A20" s="447"/>
      <c r="B20" s="447"/>
      <c r="C20" s="447"/>
      <c r="D20" s="447"/>
      <c r="E20" s="447"/>
      <c r="F20" s="447"/>
      <c r="G20" s="447"/>
      <c r="H20" s="448"/>
      <c r="I20" s="345"/>
      <c r="J20" s="279"/>
      <c r="K20" s="278"/>
      <c r="L20" s="279"/>
    </row>
    <row r="21" spans="1:15" ht="24.95" hidden="1" customHeight="1" thickBot="1">
      <c r="A21" s="367"/>
      <c r="B21" s="466"/>
      <c r="C21" s="466"/>
      <c r="D21" s="466"/>
      <c r="E21" s="466"/>
      <c r="F21" s="466"/>
      <c r="G21" s="466"/>
      <c r="H21" s="467"/>
      <c r="I21" s="349"/>
      <c r="J21" s="281"/>
      <c r="K21" s="278"/>
      <c r="L21" s="279"/>
      <c r="O21" s="276"/>
    </row>
    <row r="22" spans="1:15" ht="24.95" hidden="1" customHeight="1" thickBot="1">
      <c r="A22" s="187" t="e">
        <f>+#REF!</f>
        <v>#REF!</v>
      </c>
      <c r="B22" s="426" t="e">
        <f>+#REF!</f>
        <v>#REF!</v>
      </c>
      <c r="C22" s="426"/>
      <c r="D22" s="105" t="s">
        <v>570</v>
      </c>
      <c r="E22" s="275" t="e">
        <f>0.15*6*#REF!</f>
        <v>#REF!</v>
      </c>
      <c r="F22" s="107" t="e">
        <f>+#REF!</f>
        <v>#REF!</v>
      </c>
      <c r="G22" s="427" t="e">
        <f>+ROUND((E22*F22),0)</f>
        <v>#REF!</v>
      </c>
      <c r="H22" s="428"/>
      <c r="I22" s="350"/>
      <c r="J22" s="281"/>
      <c r="K22" s="279"/>
      <c r="L22" s="279"/>
    </row>
    <row r="23" spans="1:15" ht="33.6" hidden="1" customHeight="1" thickBot="1">
      <c r="A23" s="257" t="e">
        <f>+#REF!</f>
        <v>#REF!</v>
      </c>
      <c r="B23" s="457" t="e">
        <f>+#REF!</f>
        <v>#REF!</v>
      </c>
      <c r="C23" s="457"/>
      <c r="D23" s="3" t="s">
        <v>15</v>
      </c>
      <c r="E23" s="275" t="e">
        <f>0.15*6*#REF!</f>
        <v>#REF!</v>
      </c>
      <c r="F23" s="4" t="e">
        <f>#REF!</f>
        <v>#REF!</v>
      </c>
      <c r="G23" s="427" t="e">
        <f>+ROUND((E23*F23),0)</f>
        <v>#REF!</v>
      </c>
      <c r="H23" s="428"/>
      <c r="I23" s="349"/>
      <c r="J23" s="281"/>
      <c r="K23" s="279"/>
      <c r="L23" s="279"/>
    </row>
    <row r="24" spans="1:15" ht="24.95" hidden="1" customHeight="1" thickBot="1">
      <c r="A24" s="188" t="e">
        <f>+#REF!</f>
        <v>#REF!</v>
      </c>
      <c r="B24" s="463" t="e">
        <f>+#REF!</f>
        <v>#REF!</v>
      </c>
      <c r="C24" s="463"/>
      <c r="D24" s="106" t="s">
        <v>15</v>
      </c>
      <c r="E24" s="275" t="e">
        <f>0.15*6*#REF!</f>
        <v>#REF!</v>
      </c>
      <c r="F24" s="108" t="e">
        <f>+#REF!</f>
        <v>#REF!</v>
      </c>
      <c r="G24" s="427" t="e">
        <f>+ROUND((E24*F24),0)</f>
        <v>#REF!</v>
      </c>
      <c r="H24" s="428"/>
      <c r="I24" s="349"/>
      <c r="J24" s="281"/>
      <c r="K24" s="280"/>
      <c r="L24" s="279"/>
    </row>
    <row r="25" spans="1:15" ht="24.95" hidden="1" customHeight="1" thickBot="1">
      <c r="A25" s="464"/>
      <c r="B25" s="464"/>
      <c r="C25" s="464"/>
      <c r="D25" s="464"/>
      <c r="E25" s="464"/>
      <c r="F25" s="465"/>
      <c r="G25" s="420" t="e">
        <f>SUM(G22:H24)</f>
        <v>#REF!</v>
      </c>
      <c r="H25" s="421"/>
      <c r="I25" s="349"/>
      <c r="J25" s="281" t="e">
        <f>+I25-G25</f>
        <v>#REF!</v>
      </c>
      <c r="K25" s="280"/>
      <c r="L25" s="279"/>
    </row>
    <row r="26" spans="1:15" ht="24.95" hidden="1" customHeight="1" thickBot="1">
      <c r="A26" s="260"/>
      <c r="B26" s="260"/>
      <c r="C26" s="260"/>
      <c r="D26" s="260"/>
      <c r="E26" s="260"/>
      <c r="F26" s="260"/>
      <c r="G26" s="429"/>
      <c r="H26" s="430"/>
      <c r="I26" s="349"/>
      <c r="J26" s="281"/>
      <c r="K26" s="279"/>
      <c r="L26" s="279"/>
    </row>
    <row r="27" spans="1:15" ht="24.95" hidden="1" customHeight="1" thickBot="1">
      <c r="A27" s="468"/>
      <c r="B27" s="468"/>
      <c r="C27" s="468"/>
      <c r="D27" s="468"/>
      <c r="E27" s="468"/>
      <c r="F27" s="469"/>
      <c r="G27" s="497" t="e">
        <f>G25</f>
        <v>#REF!</v>
      </c>
      <c r="H27" s="498"/>
      <c r="I27" s="189"/>
      <c r="J27" s="189"/>
    </row>
    <row r="28" spans="1:15" ht="30" hidden="1" customHeight="1" thickBot="1">
      <c r="A28" s="470"/>
      <c r="B28" s="470"/>
      <c r="C28" s="470"/>
      <c r="D28" s="470"/>
      <c r="E28" s="470"/>
      <c r="F28" s="470"/>
      <c r="G28" s="458"/>
      <c r="H28" s="459"/>
      <c r="I28" s="355" t="e">
        <f>0.08*G25</f>
        <v>#REF!</v>
      </c>
      <c r="J28" s="189"/>
      <c r="K28" s="268"/>
    </row>
    <row r="29" spans="1:15" ht="30" hidden="1" customHeight="1" thickBot="1">
      <c r="A29" s="460"/>
      <c r="B29" s="460"/>
      <c r="C29" s="460"/>
      <c r="D29" s="460"/>
      <c r="E29" s="460"/>
      <c r="F29" s="460"/>
      <c r="G29" s="461" t="e">
        <f>G27+G28</f>
        <v>#REF!</v>
      </c>
      <c r="H29" s="462"/>
      <c r="I29" s="349">
        <v>24178745</v>
      </c>
      <c r="J29" s="355" t="e">
        <f>+I29-G29</f>
        <v>#REF!</v>
      </c>
      <c r="K29" s="268"/>
    </row>
    <row r="30" spans="1:15" ht="9.9499999999999993" hidden="1" customHeight="1" thickBot="1">
      <c r="A30" s="269"/>
      <c r="B30" s="271"/>
      <c r="C30" s="271"/>
      <c r="D30" s="272"/>
      <c r="E30" s="269"/>
      <c r="F30" s="269"/>
      <c r="G30" s="273"/>
      <c r="H30" s="269"/>
      <c r="I30" s="351"/>
    </row>
    <row r="31" spans="1:15" ht="30" hidden="1" customHeight="1" thickBot="1">
      <c r="A31" s="460"/>
      <c r="B31" s="460"/>
      <c r="C31" s="460"/>
      <c r="D31" s="460"/>
      <c r="E31" s="460"/>
      <c r="F31" s="460"/>
      <c r="G31" s="461" t="e">
        <f>#REF!+G29</f>
        <v>#REF!</v>
      </c>
      <c r="H31" s="462"/>
      <c r="I31" s="352">
        <v>951270070</v>
      </c>
      <c r="J31" s="268">
        <v>1549402.4000000022</v>
      </c>
    </row>
    <row r="32" spans="1:15" ht="9.9499999999999993" customHeight="1">
      <c r="A32" s="269"/>
      <c r="B32" s="271"/>
      <c r="C32" s="271"/>
      <c r="D32" s="272"/>
      <c r="E32" s="269"/>
      <c r="F32" s="269"/>
      <c r="G32" s="273"/>
      <c r="H32" s="274"/>
      <c r="I32" s="351"/>
    </row>
    <row r="33" spans="1:11" ht="9.9499999999999993" customHeight="1">
      <c r="A33" s="269"/>
      <c r="B33" s="271"/>
      <c r="C33" s="271"/>
      <c r="D33" s="272"/>
      <c r="E33" s="269"/>
      <c r="F33" s="269"/>
      <c r="G33" s="273"/>
      <c r="H33" s="274"/>
      <c r="I33" s="351"/>
    </row>
    <row r="34" spans="1:11" ht="15" customHeight="1"/>
    <row r="35" spans="1:11" ht="15" customHeight="1" thickBot="1">
      <c r="K35" s="268"/>
    </row>
    <row r="36" spans="1:11" ht="24.95" customHeight="1" thickBot="1">
      <c r="A36" s="502"/>
      <c r="B36" s="502"/>
      <c r="C36" s="502"/>
      <c r="D36" s="508" t="s">
        <v>92</v>
      </c>
      <c r="E36" s="509"/>
      <c r="F36" s="510"/>
      <c r="G36" s="261" t="s">
        <v>832</v>
      </c>
    </row>
    <row r="37" spans="1:11" ht="42" customHeight="1">
      <c r="A37" s="415" t="s">
        <v>873</v>
      </c>
      <c r="B37" s="416"/>
      <c r="C37" s="417"/>
      <c r="D37" s="418" t="s">
        <v>40</v>
      </c>
      <c r="E37" s="419"/>
      <c r="F37" s="262" t="s">
        <v>833</v>
      </c>
      <c r="G37" s="263">
        <v>0.2</v>
      </c>
    </row>
    <row r="38" spans="1:11" ht="27.75" customHeight="1">
      <c r="A38" s="452" t="s">
        <v>841</v>
      </c>
      <c r="B38" s="453"/>
      <c r="C38" s="454"/>
      <c r="D38" s="455" t="s">
        <v>834</v>
      </c>
      <c r="E38" s="456"/>
      <c r="F38" s="264" t="s">
        <v>835</v>
      </c>
      <c r="G38" s="265">
        <v>0.05</v>
      </c>
    </row>
    <row r="39" spans="1:11" ht="35.25" customHeight="1">
      <c r="A39" s="499" t="s">
        <v>836</v>
      </c>
      <c r="B39" s="500"/>
      <c r="C39" s="501"/>
      <c r="D39" s="503" t="s">
        <v>42</v>
      </c>
      <c r="E39" s="504"/>
      <c r="F39" s="264" t="s">
        <v>837</v>
      </c>
      <c r="G39" s="265">
        <v>0.05</v>
      </c>
    </row>
    <row r="40" spans="1:11" ht="27" customHeight="1" thickBot="1">
      <c r="A40" s="452" t="s">
        <v>838</v>
      </c>
      <c r="B40" s="453"/>
      <c r="C40" s="454"/>
      <c r="D40" s="520" t="s">
        <v>839</v>
      </c>
      <c r="E40" s="521"/>
      <c r="F40" s="266" t="s">
        <v>840</v>
      </c>
      <c r="G40" s="267">
        <f>SUM(G37:G39)</f>
        <v>0.3</v>
      </c>
    </row>
    <row r="41" spans="1:11" ht="30.75" customHeight="1" thickBot="1">
      <c r="A41" s="505" t="s">
        <v>874</v>
      </c>
      <c r="B41" s="506"/>
      <c r="C41" s="507"/>
      <c r="D41" s="511"/>
      <c r="E41" s="512"/>
      <c r="F41" s="512"/>
      <c r="G41" s="513"/>
    </row>
    <row r="42" spans="1:11" ht="27.75" customHeight="1" thickBot="1">
      <c r="A42" s="505" t="s">
        <v>875</v>
      </c>
      <c r="B42" s="506"/>
      <c r="C42" s="507"/>
      <c r="D42" s="514"/>
      <c r="E42" s="515"/>
      <c r="F42" s="515"/>
      <c r="G42" s="516"/>
    </row>
    <row r="43" spans="1:11" ht="30" customHeight="1" thickBot="1">
      <c r="A43" s="505"/>
      <c r="B43" s="506"/>
      <c r="C43" s="507"/>
      <c r="D43" s="517"/>
      <c r="E43" s="518"/>
      <c r="F43" s="518"/>
      <c r="G43" s="519"/>
    </row>
    <row r="44" spans="1:11" ht="30" customHeight="1" thickBot="1">
      <c r="A44" s="505"/>
      <c r="B44" s="506"/>
      <c r="C44" s="507"/>
    </row>
    <row r="46" spans="1:11" ht="59.25" customHeight="1"/>
    <row r="47" spans="1:11">
      <c r="B47" s="283"/>
      <c r="C47" s="283" t="s">
        <v>879</v>
      </c>
      <c r="D47" s="282"/>
      <c r="E47" s="282"/>
      <c r="F47" s="282"/>
    </row>
    <row r="48" spans="1:11">
      <c r="B48" s="359"/>
      <c r="C48" s="286" t="s">
        <v>878</v>
      </c>
      <c r="D48" s="546"/>
      <c r="E48" s="546"/>
      <c r="F48" s="546"/>
    </row>
    <row r="49" spans="2:7">
      <c r="B49" s="360"/>
      <c r="C49" s="286" t="s">
        <v>880</v>
      </c>
      <c r="D49" s="547"/>
      <c r="E49" s="547"/>
      <c r="F49" s="547"/>
      <c r="G49" s="547"/>
    </row>
    <row r="50" spans="2:7">
      <c r="B50" s="287"/>
      <c r="C50" s="287"/>
      <c r="E50" s="6"/>
      <c r="F50" s="6"/>
    </row>
    <row r="52" spans="2:7">
      <c r="B52" s="1"/>
      <c r="C52" s="1"/>
      <c r="D52" s="1"/>
      <c r="G52" s="1"/>
    </row>
    <row r="53" spans="2:7">
      <c r="B53" s="1"/>
      <c r="C53" s="1"/>
      <c r="D53" s="1"/>
      <c r="G53" s="1"/>
    </row>
    <row r="54" spans="2:7">
      <c r="B54" s="1"/>
      <c r="C54" s="1"/>
      <c r="D54" s="1"/>
      <c r="G54" s="1"/>
    </row>
  </sheetData>
  <mergeCells count="68">
    <mergeCell ref="A3:H3"/>
    <mergeCell ref="B4:C4"/>
    <mergeCell ref="E4:F4"/>
    <mergeCell ref="G4:H4"/>
    <mergeCell ref="B5:C5"/>
    <mergeCell ref="E5:F5"/>
    <mergeCell ref="G5:H5"/>
    <mergeCell ref="B6:C6"/>
    <mergeCell ref="E6:F6"/>
    <mergeCell ref="G6:H6"/>
    <mergeCell ref="A7:A9"/>
    <mergeCell ref="B7:C9"/>
    <mergeCell ref="D7:D9"/>
    <mergeCell ref="E7:E9"/>
    <mergeCell ref="F7:F9"/>
    <mergeCell ref="G7:H9"/>
    <mergeCell ref="A10:H10"/>
    <mergeCell ref="B11:H11"/>
    <mergeCell ref="B12:C12"/>
    <mergeCell ref="G12:H12"/>
    <mergeCell ref="B13:C13"/>
    <mergeCell ref="G13:H13"/>
    <mergeCell ref="B21:H21"/>
    <mergeCell ref="B14:C14"/>
    <mergeCell ref="G14:H14"/>
    <mergeCell ref="A15:F15"/>
    <mergeCell ref="G15:H15"/>
    <mergeCell ref="A16:E16"/>
    <mergeCell ref="G16:H16"/>
    <mergeCell ref="A17:F17"/>
    <mergeCell ref="G17:H17"/>
    <mergeCell ref="A18:H18"/>
    <mergeCell ref="A19:H19"/>
    <mergeCell ref="A20:H20"/>
    <mergeCell ref="A28:F28"/>
    <mergeCell ref="G28:H28"/>
    <mergeCell ref="B22:C22"/>
    <mergeCell ref="G22:H22"/>
    <mergeCell ref="B23:C23"/>
    <mergeCell ref="G23:H23"/>
    <mergeCell ref="B24:C24"/>
    <mergeCell ref="G24:H24"/>
    <mergeCell ref="A25:F25"/>
    <mergeCell ref="G25:H25"/>
    <mergeCell ref="G26:H26"/>
    <mergeCell ref="A27:F27"/>
    <mergeCell ref="G27:H27"/>
    <mergeCell ref="A29:F29"/>
    <mergeCell ref="G29:H29"/>
    <mergeCell ref="A31:F31"/>
    <mergeCell ref="G31:H31"/>
    <mergeCell ref="A36:C36"/>
    <mergeCell ref="D36:F36"/>
    <mergeCell ref="A37:C37"/>
    <mergeCell ref="D37:E37"/>
    <mergeCell ref="A38:C38"/>
    <mergeCell ref="D38:E38"/>
    <mergeCell ref="A39:C39"/>
    <mergeCell ref="D39:E39"/>
    <mergeCell ref="A44:C44"/>
    <mergeCell ref="D48:F48"/>
    <mergeCell ref="D49:G49"/>
    <mergeCell ref="A40:C40"/>
    <mergeCell ref="D40:E40"/>
    <mergeCell ref="A41:C41"/>
    <mergeCell ref="D41:G43"/>
    <mergeCell ref="A42:C42"/>
    <mergeCell ref="A43:C43"/>
  </mergeCells>
  <printOptions horizontalCentered="1"/>
  <pageMargins left="0.31496062992125984" right="0.31496062992125984" top="0.39370078740157483" bottom="0.39370078740157483" header="0.31496062992125984" footer="0.31496062992125984"/>
  <pageSetup scale="35" fitToHeight="0"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FF0000"/>
  </sheetPr>
  <dimension ref="A1:O97"/>
  <sheetViews>
    <sheetView view="pageBreakPreview" topLeftCell="B35" zoomScale="70" zoomScaleNormal="100" zoomScaleSheetLayoutView="70" workbookViewId="0">
      <selection activeCell="B40" sqref="B40:N40"/>
    </sheetView>
  </sheetViews>
  <sheetFormatPr baseColWidth="10" defaultColWidth="11.42578125" defaultRowHeight="15"/>
  <cols>
    <col min="1" max="1" width="11.85546875" style="191" hidden="1" customWidth="1"/>
    <col min="2" max="2" width="17" style="191" customWidth="1"/>
    <col min="3" max="5" width="11.42578125" style="191"/>
    <col min="6" max="6" width="14.42578125" style="191" customWidth="1"/>
    <col min="7" max="7" width="11.42578125" style="191"/>
    <col min="8" max="8" width="9.7109375" style="191" customWidth="1"/>
    <col min="9" max="9" width="14.5703125" style="191" bestFit="1" customWidth="1"/>
    <col min="10" max="10" width="15.5703125" style="191" customWidth="1"/>
    <col min="11" max="11" width="17.5703125" style="191" bestFit="1" customWidth="1"/>
    <col min="12" max="13" width="11.42578125" style="191"/>
    <col min="14" max="14" width="20.42578125" style="191" customWidth="1"/>
    <col min="15" max="15" width="16.85546875" style="191" customWidth="1"/>
    <col min="16" max="16" width="31.5703125" style="191" customWidth="1"/>
    <col min="17" max="16384" width="11.42578125" style="191"/>
  </cols>
  <sheetData>
    <row r="1" spans="1:14">
      <c r="A1" s="190"/>
      <c r="B1" s="639"/>
      <c r="C1" s="642"/>
      <c r="D1" s="642"/>
      <c r="E1" s="642"/>
      <c r="F1" s="642"/>
      <c r="G1" s="642"/>
      <c r="H1" s="642"/>
      <c r="I1" s="642"/>
      <c r="J1" s="643"/>
      <c r="K1" s="644" t="s">
        <v>0</v>
      </c>
      <c r="L1" s="650" t="s">
        <v>63</v>
      </c>
      <c r="M1" s="651"/>
      <c r="N1" s="652"/>
    </row>
    <row r="2" spans="1:14">
      <c r="A2" s="192"/>
      <c r="B2" s="640"/>
      <c r="C2" s="634" t="s">
        <v>1</v>
      </c>
      <c r="D2" s="634"/>
      <c r="E2" s="634"/>
      <c r="F2" s="634"/>
      <c r="G2" s="634"/>
      <c r="H2" s="634"/>
      <c r="I2" s="634"/>
      <c r="J2" s="635"/>
      <c r="K2" s="645"/>
      <c r="L2" s="653"/>
      <c r="M2" s="654"/>
      <c r="N2" s="655"/>
    </row>
    <row r="3" spans="1:14">
      <c r="A3" s="192"/>
      <c r="B3" s="640"/>
      <c r="C3" s="634" t="s">
        <v>64</v>
      </c>
      <c r="D3" s="634"/>
      <c r="E3" s="634"/>
      <c r="F3" s="634"/>
      <c r="G3" s="634"/>
      <c r="H3" s="634"/>
      <c r="I3" s="634"/>
      <c r="J3" s="635"/>
      <c r="K3" s="630" t="s">
        <v>2</v>
      </c>
      <c r="L3" s="657">
        <v>1</v>
      </c>
      <c r="M3" s="658"/>
      <c r="N3" s="659"/>
    </row>
    <row r="4" spans="1:14">
      <c r="A4" s="192"/>
      <c r="B4" s="640"/>
      <c r="C4" s="634" t="s">
        <v>65</v>
      </c>
      <c r="D4" s="634"/>
      <c r="E4" s="634"/>
      <c r="F4" s="634"/>
      <c r="G4" s="634"/>
      <c r="H4" s="634"/>
      <c r="I4" s="634"/>
      <c r="J4" s="635"/>
      <c r="K4" s="656"/>
      <c r="L4" s="660"/>
      <c r="M4" s="661"/>
      <c r="N4" s="662"/>
    </row>
    <row r="5" spans="1:14">
      <c r="A5" s="192"/>
      <c r="B5" s="640"/>
      <c r="C5" s="634" t="s">
        <v>66</v>
      </c>
      <c r="D5" s="634"/>
      <c r="E5" s="634"/>
      <c r="F5" s="634"/>
      <c r="G5" s="634"/>
      <c r="H5" s="634"/>
      <c r="I5" s="634"/>
      <c r="J5" s="635"/>
      <c r="K5" s="630" t="s">
        <v>3</v>
      </c>
      <c r="L5" s="632"/>
      <c r="M5" s="632" t="s">
        <v>4</v>
      </c>
      <c r="N5" s="648"/>
    </row>
    <row r="6" spans="1:14" ht="15.75" thickBot="1">
      <c r="A6" s="192"/>
      <c r="B6" s="641"/>
      <c r="C6" s="646"/>
      <c r="D6" s="646"/>
      <c r="E6" s="646"/>
      <c r="F6" s="646"/>
      <c r="G6" s="646"/>
      <c r="H6" s="646"/>
      <c r="I6" s="646"/>
      <c r="J6" s="647"/>
      <c r="K6" s="631"/>
      <c r="L6" s="633"/>
      <c r="M6" s="633"/>
      <c r="N6" s="649"/>
    </row>
    <row r="7" spans="1:14" ht="5.0999999999999996" customHeight="1" thickBot="1">
      <c r="A7" s="192"/>
      <c r="B7" s="636"/>
      <c r="C7" s="637"/>
      <c r="D7" s="637"/>
      <c r="E7" s="637"/>
      <c r="F7" s="637"/>
      <c r="G7" s="637"/>
      <c r="H7" s="637"/>
      <c r="I7" s="637"/>
      <c r="J7" s="637"/>
      <c r="K7" s="637"/>
      <c r="L7" s="637"/>
      <c r="M7" s="637"/>
      <c r="N7" s="638"/>
    </row>
    <row r="8" spans="1:14" ht="18.75" customHeight="1">
      <c r="A8" s="192"/>
      <c r="B8" s="303"/>
      <c r="C8" s="304"/>
      <c r="D8" s="304"/>
      <c r="E8" s="304"/>
      <c r="F8" s="304"/>
      <c r="G8" s="304"/>
      <c r="H8" s="305"/>
      <c r="I8" s="304"/>
      <c r="J8" s="304"/>
      <c r="K8" s="306" t="s">
        <v>5</v>
      </c>
      <c r="L8" s="307"/>
      <c r="M8" s="307"/>
      <c r="N8" s="308"/>
    </row>
    <row r="9" spans="1:14">
      <c r="A9" s="192"/>
      <c r="B9" s="309"/>
      <c r="C9" s="310"/>
      <c r="D9" s="310"/>
      <c r="E9" s="310"/>
      <c r="F9" s="310"/>
      <c r="G9" s="310"/>
      <c r="H9" s="311"/>
      <c r="I9" s="310"/>
      <c r="J9" s="310"/>
      <c r="K9" s="312"/>
      <c r="L9" s="313" t="s">
        <v>67</v>
      </c>
      <c r="M9" s="313" t="s">
        <v>68</v>
      </c>
      <c r="N9" s="314" t="s">
        <v>69</v>
      </c>
    </row>
    <row r="10" spans="1:14">
      <c r="A10" s="192"/>
      <c r="B10" s="663" t="s">
        <v>70</v>
      </c>
      <c r="C10" s="663"/>
      <c r="D10" s="663"/>
      <c r="E10" s="663"/>
      <c r="F10" s="315"/>
      <c r="G10" s="310"/>
      <c r="H10" s="316"/>
      <c r="I10" s="664" t="s">
        <v>847</v>
      </c>
      <c r="J10" s="664"/>
      <c r="K10" s="317"/>
      <c r="L10" s="313"/>
      <c r="M10" s="313"/>
      <c r="N10" s="314"/>
    </row>
    <row r="11" spans="1:14" ht="5.25" customHeight="1">
      <c r="A11" s="192"/>
      <c r="B11" s="363"/>
      <c r="C11" s="318"/>
      <c r="D11" s="318"/>
      <c r="E11" s="318"/>
      <c r="F11" s="315"/>
      <c r="G11" s="310"/>
      <c r="H11" s="316"/>
      <c r="I11" s="364"/>
      <c r="J11" s="364"/>
      <c r="K11" s="317"/>
      <c r="L11" s="313"/>
      <c r="M11" s="313"/>
      <c r="N11" s="314"/>
    </row>
    <row r="12" spans="1:14">
      <c r="A12" s="192"/>
      <c r="B12" s="319" t="s">
        <v>6</v>
      </c>
      <c r="C12" s="320"/>
      <c r="D12" s="667"/>
      <c r="E12" s="667"/>
      <c r="F12" s="667"/>
      <c r="G12" s="667"/>
      <c r="H12" s="320"/>
      <c r="I12" s="316"/>
      <c r="J12" s="321" t="s">
        <v>7</v>
      </c>
      <c r="K12" s="668" t="s">
        <v>849</v>
      </c>
      <c r="L12" s="668"/>
      <c r="M12" s="668"/>
      <c r="N12" s="322"/>
    </row>
    <row r="13" spans="1:14" ht="15.75" thickBot="1">
      <c r="A13" s="192"/>
      <c r="B13" s="323"/>
      <c r="C13" s="324"/>
      <c r="D13" s="325"/>
      <c r="E13" s="325"/>
      <c r="F13" s="325"/>
      <c r="G13" s="325"/>
      <c r="H13" s="324"/>
      <c r="I13" s="325"/>
      <c r="J13" s="324"/>
      <c r="K13" s="325"/>
      <c r="L13" s="683"/>
      <c r="M13" s="683"/>
      <c r="N13" s="683"/>
    </row>
    <row r="14" spans="1:14" ht="6.95" customHeight="1">
      <c r="A14" s="192"/>
      <c r="B14" s="326"/>
      <c r="C14" s="327"/>
      <c r="D14" s="327"/>
      <c r="E14" s="327"/>
      <c r="F14" s="327"/>
      <c r="G14" s="327"/>
      <c r="H14" s="327"/>
      <c r="I14" s="327"/>
      <c r="J14" s="327"/>
      <c r="K14" s="327"/>
      <c r="L14" s="327"/>
      <c r="M14" s="327"/>
      <c r="N14" s="328"/>
    </row>
    <row r="15" spans="1:14" ht="15" hidden="1" customHeight="1">
      <c r="A15" s="192"/>
      <c r="B15" s="329" t="s">
        <v>8</v>
      </c>
      <c r="C15" s="330"/>
      <c r="D15" s="331" t="s">
        <v>4</v>
      </c>
      <c r="E15" s="332"/>
      <c r="F15" s="333"/>
      <c r="G15" s="333"/>
      <c r="H15" s="334"/>
      <c r="I15" s="334"/>
      <c r="J15" s="334"/>
      <c r="K15" s="334"/>
      <c r="L15" s="334"/>
      <c r="M15" s="334"/>
      <c r="N15" s="335"/>
    </row>
    <row r="16" spans="1:14" ht="48" customHeight="1">
      <c r="A16" s="192"/>
      <c r="B16" s="336" t="s">
        <v>71</v>
      </c>
      <c r="C16" s="337"/>
      <c r="D16" s="338"/>
      <c r="E16" s="679"/>
      <c r="F16" s="679"/>
      <c r="G16" s="679"/>
      <c r="H16" s="679"/>
      <c r="I16" s="679"/>
      <c r="J16" s="679"/>
      <c r="K16" s="679"/>
      <c r="L16" s="679"/>
      <c r="M16" s="679"/>
      <c r="N16" s="335"/>
    </row>
    <row r="17" spans="1:14" ht="18" customHeight="1">
      <c r="A17" s="192"/>
      <c r="B17" s="336"/>
      <c r="C17" s="337"/>
      <c r="D17" s="338"/>
      <c r="E17" s="680"/>
      <c r="F17" s="680"/>
      <c r="G17" s="680"/>
      <c r="H17" s="680"/>
      <c r="I17" s="680"/>
      <c r="J17" s="680"/>
      <c r="K17" s="680"/>
      <c r="L17" s="680"/>
      <c r="M17" s="680"/>
      <c r="N17" s="335"/>
    </row>
    <row r="18" spans="1:14" ht="6.95" customHeight="1">
      <c r="A18" s="192"/>
      <c r="B18" s="336"/>
      <c r="C18" s="337"/>
      <c r="D18" s="338"/>
      <c r="E18" s="338"/>
      <c r="F18" s="338"/>
      <c r="G18" s="338"/>
      <c r="H18" s="338"/>
      <c r="I18" s="338"/>
      <c r="J18" s="338"/>
      <c r="K18" s="338"/>
      <c r="L18" s="338"/>
      <c r="M18" s="338"/>
      <c r="N18" s="339"/>
    </row>
    <row r="19" spans="1:14" ht="18" customHeight="1">
      <c r="A19" s="192"/>
      <c r="B19" s="336" t="s">
        <v>72</v>
      </c>
      <c r="C19" s="671"/>
      <c r="D19" s="671"/>
      <c r="E19" s="671"/>
      <c r="F19" s="671"/>
      <c r="G19" s="671"/>
      <c r="H19" s="671"/>
      <c r="I19" s="671"/>
      <c r="J19" s="331" t="s">
        <v>73</v>
      </c>
      <c r="K19" s="672" t="s">
        <v>849</v>
      </c>
      <c r="L19" s="672"/>
      <c r="M19" s="672"/>
      <c r="N19" s="673"/>
    </row>
    <row r="20" spans="1:14" ht="6.95" customHeight="1">
      <c r="A20" s="192"/>
      <c r="B20" s="336"/>
      <c r="C20" s="337"/>
      <c r="D20" s="338"/>
      <c r="E20" s="338"/>
      <c r="F20" s="338"/>
      <c r="G20" s="338"/>
      <c r="H20" s="338"/>
      <c r="I20" s="338"/>
      <c r="J20" s="338"/>
      <c r="K20" s="338"/>
      <c r="L20" s="338"/>
      <c r="M20" s="338"/>
      <c r="N20" s="339"/>
    </row>
    <row r="21" spans="1:14" ht="18" customHeight="1">
      <c r="A21" s="192"/>
      <c r="B21" s="336" t="s">
        <v>74</v>
      </c>
      <c r="C21" s="340"/>
      <c r="D21" s="362"/>
      <c r="E21" s="362"/>
      <c r="F21" s="362"/>
      <c r="G21" s="362"/>
      <c r="H21" s="362"/>
      <c r="I21" s="362"/>
      <c r="J21" s="362"/>
      <c r="K21" s="362"/>
      <c r="L21" s="362"/>
      <c r="M21" s="362"/>
      <c r="N21" s="361"/>
    </row>
    <row r="22" spans="1:14" ht="18" customHeight="1">
      <c r="A22" s="192"/>
      <c r="B22" s="17"/>
      <c r="C22" s="18"/>
      <c r="D22" s="22"/>
      <c r="E22" s="22"/>
      <c r="F22" s="22"/>
      <c r="G22" s="22"/>
      <c r="H22" s="22"/>
      <c r="I22" s="22"/>
      <c r="J22" s="22"/>
      <c r="K22" s="22"/>
      <c r="L22" s="22"/>
      <c r="M22" s="22"/>
      <c r="N22" s="23"/>
    </row>
    <row r="23" spans="1:14" ht="15" hidden="1" customHeight="1">
      <c r="A23" s="192"/>
      <c r="B23" s="17" t="s">
        <v>75</v>
      </c>
      <c r="C23" s="19"/>
      <c r="D23" s="21"/>
      <c r="E23" s="21"/>
      <c r="F23" s="21"/>
      <c r="G23" s="21"/>
      <c r="H23" s="21"/>
      <c r="I23" s="21"/>
      <c r="J23" s="21"/>
      <c r="K23" s="193" t="s">
        <v>76</v>
      </c>
      <c r="L23" s="194"/>
      <c r="M23" s="193" t="s">
        <v>4</v>
      </c>
      <c r="N23" s="195"/>
    </row>
    <row r="24" spans="1:14" ht="6.95" customHeight="1">
      <c r="A24" s="192"/>
      <c r="B24" s="17"/>
      <c r="C24" s="18"/>
      <c r="D24" s="22"/>
      <c r="E24" s="22"/>
      <c r="F24" s="22"/>
      <c r="G24" s="22"/>
      <c r="H24" s="22"/>
      <c r="I24" s="22"/>
      <c r="J24" s="22"/>
      <c r="K24" s="22"/>
      <c r="L24" s="22"/>
      <c r="M24" s="22"/>
      <c r="N24" s="23"/>
    </row>
    <row r="25" spans="1:14" ht="18" customHeight="1">
      <c r="A25" s="192"/>
      <c r="B25" s="17" t="s">
        <v>77</v>
      </c>
      <c r="C25" s="18"/>
      <c r="D25" s="22"/>
      <c r="E25" s="22"/>
      <c r="F25" s="27"/>
      <c r="G25" s="28"/>
      <c r="H25" s="20"/>
      <c r="I25" s="21"/>
      <c r="J25" s="21"/>
      <c r="K25" s="14"/>
      <c r="L25" s="22"/>
      <c r="M25" s="22"/>
      <c r="N25" s="23"/>
    </row>
    <row r="26" spans="1:14" ht="18" customHeight="1">
      <c r="A26" s="192"/>
      <c r="B26" s="29"/>
      <c r="C26" s="30"/>
      <c r="D26" s="31"/>
      <c r="E26" s="31"/>
      <c r="F26" s="674" t="s">
        <v>78</v>
      </c>
      <c r="G26" s="675"/>
      <c r="H26" s="675"/>
      <c r="I26" s="31" t="s">
        <v>68</v>
      </c>
      <c r="J26" s="31" t="s">
        <v>69</v>
      </c>
      <c r="K26" s="32"/>
      <c r="L26" s="31"/>
      <c r="M26" s="31"/>
      <c r="N26" s="33"/>
    </row>
    <row r="27" spans="1:14" ht="6.95" customHeight="1">
      <c r="A27" s="192"/>
      <c r="B27" s="34"/>
      <c r="C27" s="15"/>
      <c r="D27" s="15"/>
      <c r="E27" s="15"/>
      <c r="F27" s="15"/>
      <c r="G27" s="15"/>
      <c r="H27" s="15"/>
      <c r="I27" s="15"/>
      <c r="J27" s="15"/>
      <c r="K27" s="15"/>
      <c r="L27" s="15"/>
      <c r="M27" s="15"/>
      <c r="N27" s="16"/>
    </row>
    <row r="28" spans="1:14" ht="30" customHeight="1">
      <c r="A28" s="192"/>
      <c r="B28" s="676" t="s">
        <v>9</v>
      </c>
      <c r="C28" s="677"/>
      <c r="D28" s="677"/>
      <c r="E28" s="677"/>
      <c r="F28" s="677"/>
      <c r="G28" s="677"/>
      <c r="H28" s="677"/>
      <c r="I28" s="677"/>
      <c r="J28" s="677"/>
      <c r="K28" s="677"/>
      <c r="L28" s="677"/>
      <c r="M28" s="677"/>
      <c r="N28" s="678"/>
    </row>
    <row r="29" spans="1:14" ht="6.95" customHeight="1" thickBot="1">
      <c r="A29" s="192"/>
      <c r="B29" s="74"/>
      <c r="C29" s="75"/>
      <c r="D29" s="75"/>
      <c r="E29" s="75"/>
      <c r="F29" s="75"/>
      <c r="G29" s="75"/>
      <c r="H29" s="75"/>
      <c r="I29" s="75"/>
      <c r="J29" s="75"/>
      <c r="K29" s="75"/>
      <c r="L29" s="75"/>
      <c r="M29" s="75"/>
      <c r="N29" s="76"/>
    </row>
    <row r="30" spans="1:14" ht="35.25" customHeight="1">
      <c r="A30" s="192"/>
      <c r="B30" s="68" t="s">
        <v>10</v>
      </c>
      <c r="C30" s="582" t="s">
        <v>11</v>
      </c>
      <c r="D30" s="681"/>
      <c r="E30" s="681"/>
      <c r="F30" s="681"/>
      <c r="G30" s="681"/>
      <c r="H30" s="681"/>
      <c r="I30" s="681"/>
      <c r="J30" s="583"/>
      <c r="K30" s="69" t="s">
        <v>79</v>
      </c>
      <c r="L30" s="682" t="s">
        <v>12</v>
      </c>
      <c r="M30" s="682"/>
      <c r="N30" s="36" t="s">
        <v>13</v>
      </c>
    </row>
    <row r="31" spans="1:14" hidden="1">
      <c r="A31" s="192"/>
      <c r="B31" s="70" t="s">
        <v>10</v>
      </c>
      <c r="C31" s="669" t="s">
        <v>11</v>
      </c>
      <c r="D31" s="669"/>
      <c r="E31" s="669"/>
      <c r="F31" s="669"/>
      <c r="G31" s="669"/>
      <c r="H31" s="669"/>
      <c r="I31" s="669"/>
      <c r="J31" s="67"/>
      <c r="K31" s="77"/>
      <c r="L31" s="670" t="s">
        <v>12</v>
      </c>
      <c r="M31" s="670"/>
      <c r="N31" s="71" t="s">
        <v>13</v>
      </c>
    </row>
    <row r="32" spans="1:14" ht="55.5" customHeight="1" thickBot="1">
      <c r="A32" s="192" t="s">
        <v>14</v>
      </c>
      <c r="B32" s="413">
        <v>1</v>
      </c>
      <c r="C32" s="665" t="s">
        <v>857</v>
      </c>
      <c r="D32" s="665"/>
      <c r="E32" s="665"/>
      <c r="F32" s="665"/>
      <c r="G32" s="665"/>
      <c r="H32" s="665"/>
      <c r="I32" s="665"/>
      <c r="J32" s="665"/>
      <c r="K32" s="72"/>
      <c r="L32" s="666" t="s">
        <v>56</v>
      </c>
      <c r="M32" s="666"/>
      <c r="N32" s="73"/>
    </row>
    <row r="33" spans="1:14" ht="6.95" customHeight="1" thickBot="1">
      <c r="A33" s="192"/>
      <c r="B33" s="74"/>
      <c r="C33" s="75"/>
      <c r="D33" s="75"/>
      <c r="E33" s="75"/>
      <c r="F33" s="75"/>
      <c r="G33" s="75"/>
      <c r="H33" s="75"/>
      <c r="I33" s="75"/>
      <c r="J33" s="75"/>
      <c r="K33" s="75"/>
      <c r="L33" s="75"/>
      <c r="M33" s="75"/>
      <c r="N33" s="76"/>
    </row>
    <row r="34" spans="1:14" ht="30" customHeight="1">
      <c r="A34" s="192"/>
      <c r="B34" s="597" t="s">
        <v>16</v>
      </c>
      <c r="C34" s="598"/>
      <c r="D34" s="598"/>
      <c r="E34" s="598"/>
      <c r="F34" s="598"/>
      <c r="G34" s="598"/>
      <c r="H34" s="598"/>
      <c r="I34" s="598"/>
      <c r="J34" s="598"/>
      <c r="K34" s="598"/>
      <c r="L34" s="598"/>
      <c r="M34" s="598"/>
      <c r="N34" s="599"/>
    </row>
    <row r="35" spans="1:14" ht="24.95" customHeight="1">
      <c r="A35" s="192"/>
      <c r="B35" s="605" t="s">
        <v>11</v>
      </c>
      <c r="C35" s="606"/>
      <c r="D35" s="606"/>
      <c r="E35" s="606"/>
      <c r="F35" s="606"/>
      <c r="G35" s="606"/>
      <c r="H35" s="606"/>
      <c r="I35" s="606" t="s">
        <v>17</v>
      </c>
      <c r="J35" s="606"/>
      <c r="K35" s="290" t="s">
        <v>18</v>
      </c>
      <c r="L35" s="606" t="s">
        <v>19</v>
      </c>
      <c r="M35" s="606"/>
      <c r="N35" s="62" t="s">
        <v>20</v>
      </c>
    </row>
    <row r="36" spans="1:14" ht="18" customHeight="1">
      <c r="A36" s="192"/>
      <c r="B36" s="614" t="s">
        <v>867</v>
      </c>
      <c r="C36" s="615"/>
      <c r="D36" s="615"/>
      <c r="E36" s="615"/>
      <c r="F36" s="615"/>
      <c r="G36" s="615"/>
      <c r="H36" s="616"/>
      <c r="I36" s="617" t="s">
        <v>866</v>
      </c>
      <c r="J36" s="618"/>
      <c r="K36" s="78">
        <f>N55</f>
        <v>11735.82</v>
      </c>
      <c r="L36" s="619">
        <v>7.0000000000000007E-2</v>
      </c>
      <c r="M36" s="620"/>
      <c r="N36" s="97">
        <f>K36*L36</f>
        <v>821.50740000000008</v>
      </c>
    </row>
    <row r="37" spans="1:14" ht="18" customHeight="1">
      <c r="A37" s="192"/>
      <c r="B37" s="614"/>
      <c r="C37" s="615"/>
      <c r="D37" s="615"/>
      <c r="E37" s="615"/>
      <c r="F37" s="615"/>
      <c r="G37" s="615"/>
      <c r="H37" s="616"/>
      <c r="I37" s="617"/>
      <c r="J37" s="618"/>
      <c r="K37" s="78"/>
      <c r="L37" s="621"/>
      <c r="M37" s="622"/>
      <c r="N37" s="97"/>
    </row>
    <row r="38" spans="1:14" ht="18" customHeight="1">
      <c r="A38" s="192"/>
      <c r="B38" s="623"/>
      <c r="C38" s="624"/>
      <c r="D38" s="624"/>
      <c r="E38" s="624"/>
      <c r="F38" s="624"/>
      <c r="G38" s="624"/>
      <c r="H38" s="625"/>
      <c r="I38" s="626"/>
      <c r="J38" s="627"/>
      <c r="K38" s="289"/>
      <c r="L38" s="628"/>
      <c r="M38" s="629"/>
      <c r="N38" s="98"/>
    </row>
    <row r="39" spans="1:14" ht="18" customHeight="1" thickBot="1">
      <c r="A39" s="192"/>
      <c r="B39" s="611" t="s">
        <v>21</v>
      </c>
      <c r="C39" s="612"/>
      <c r="D39" s="612"/>
      <c r="E39" s="612"/>
      <c r="F39" s="612"/>
      <c r="G39" s="612"/>
      <c r="H39" s="612"/>
      <c r="I39" s="612"/>
      <c r="J39" s="612"/>
      <c r="K39" s="612"/>
      <c r="L39" s="612"/>
      <c r="M39" s="613"/>
      <c r="N39" s="99">
        <f>ROUND(SUM(N36:N38),2)</f>
        <v>821.51</v>
      </c>
    </row>
    <row r="40" spans="1:14" ht="30" customHeight="1">
      <c r="A40" s="192"/>
      <c r="B40" s="597" t="s">
        <v>22</v>
      </c>
      <c r="C40" s="598"/>
      <c r="D40" s="598"/>
      <c r="E40" s="598"/>
      <c r="F40" s="598"/>
      <c r="G40" s="598"/>
      <c r="H40" s="598"/>
      <c r="I40" s="598"/>
      <c r="J40" s="598"/>
      <c r="K40" s="598"/>
      <c r="L40" s="598"/>
      <c r="M40" s="598"/>
      <c r="N40" s="599"/>
    </row>
    <row r="41" spans="1:14" ht="24.95" customHeight="1">
      <c r="A41" s="192"/>
      <c r="B41" s="605" t="s">
        <v>11</v>
      </c>
      <c r="C41" s="606"/>
      <c r="D41" s="606"/>
      <c r="E41" s="606"/>
      <c r="F41" s="606"/>
      <c r="G41" s="606"/>
      <c r="H41" s="606"/>
      <c r="I41" s="606"/>
      <c r="J41" s="290" t="s">
        <v>12</v>
      </c>
      <c r="K41" s="290" t="s">
        <v>13</v>
      </c>
      <c r="L41" s="606" t="s">
        <v>23</v>
      </c>
      <c r="M41" s="606"/>
      <c r="N41" s="62" t="s">
        <v>20</v>
      </c>
    </row>
    <row r="42" spans="1:14" ht="24.95" customHeight="1">
      <c r="A42" s="192"/>
      <c r="B42" s="594" t="s">
        <v>863</v>
      </c>
      <c r="C42" s="595"/>
      <c r="D42" s="595"/>
      <c r="E42" s="595"/>
      <c r="F42" s="595"/>
      <c r="G42" s="595"/>
      <c r="H42" s="595"/>
      <c r="I42" s="596"/>
      <c r="J42" s="296" t="s">
        <v>60</v>
      </c>
      <c r="K42" s="302">
        <v>2.5</v>
      </c>
      <c r="L42" s="593">
        <v>3000</v>
      </c>
      <c r="M42" s="593"/>
      <c r="N42" s="98">
        <f t="shared" ref="N42:N43" si="0">+L42*K42</f>
        <v>7500</v>
      </c>
    </row>
    <row r="43" spans="1:14" ht="24.95" customHeight="1">
      <c r="A43" s="192"/>
      <c r="B43" s="590" t="s">
        <v>861</v>
      </c>
      <c r="C43" s="591"/>
      <c r="D43" s="591"/>
      <c r="E43" s="591"/>
      <c r="F43" s="591"/>
      <c r="G43" s="591"/>
      <c r="H43" s="591"/>
      <c r="I43" s="592"/>
      <c r="J43" s="296" t="s">
        <v>60</v>
      </c>
      <c r="K43" s="384">
        <v>7.0000000000000007E-2</v>
      </c>
      <c r="L43" s="593">
        <v>11000</v>
      </c>
      <c r="M43" s="593"/>
      <c r="N43" s="98">
        <f t="shared" si="0"/>
        <v>770.00000000000011</v>
      </c>
    </row>
    <row r="44" spans="1:14" ht="18" customHeight="1">
      <c r="A44" s="192"/>
      <c r="B44" s="594"/>
      <c r="C44" s="595"/>
      <c r="D44" s="595"/>
      <c r="E44" s="595"/>
      <c r="F44" s="595"/>
      <c r="G44" s="595"/>
      <c r="H44" s="595"/>
      <c r="I44" s="596"/>
      <c r="J44" s="291"/>
      <c r="K44" s="294"/>
      <c r="L44" s="593"/>
      <c r="M44" s="593"/>
      <c r="N44" s="98"/>
    </row>
    <row r="45" spans="1:14" ht="18" customHeight="1" thickBot="1">
      <c r="A45" s="192"/>
      <c r="B45" s="600" t="s">
        <v>21</v>
      </c>
      <c r="C45" s="601"/>
      <c r="D45" s="601"/>
      <c r="E45" s="601"/>
      <c r="F45" s="601"/>
      <c r="G45" s="601"/>
      <c r="H45" s="601"/>
      <c r="I45" s="601"/>
      <c r="J45" s="601"/>
      <c r="K45" s="601"/>
      <c r="L45" s="601"/>
      <c r="M45" s="601"/>
      <c r="N45" s="100">
        <f>+SUM(N42:N44)</f>
        <v>8270</v>
      </c>
    </row>
    <row r="46" spans="1:14" ht="30" customHeight="1">
      <c r="A46" s="192"/>
      <c r="B46" s="602" t="s">
        <v>24</v>
      </c>
      <c r="C46" s="603"/>
      <c r="D46" s="603"/>
      <c r="E46" s="603"/>
      <c r="F46" s="603"/>
      <c r="G46" s="603"/>
      <c r="H46" s="603"/>
      <c r="I46" s="603"/>
      <c r="J46" s="603"/>
      <c r="K46" s="603"/>
      <c r="L46" s="603"/>
      <c r="M46" s="603"/>
      <c r="N46" s="604"/>
    </row>
    <row r="47" spans="1:14" ht="35.1" customHeight="1">
      <c r="A47" s="192"/>
      <c r="B47" s="605" t="s">
        <v>25</v>
      </c>
      <c r="C47" s="606"/>
      <c r="D47" s="606"/>
      <c r="E47" s="606"/>
      <c r="F47" s="606"/>
      <c r="G47" s="606"/>
      <c r="H47" s="290" t="s">
        <v>12</v>
      </c>
      <c r="I47" s="295" t="s">
        <v>26</v>
      </c>
      <c r="J47" s="295" t="s">
        <v>27</v>
      </c>
      <c r="K47" s="290" t="s">
        <v>28</v>
      </c>
      <c r="L47" s="606" t="s">
        <v>29</v>
      </c>
      <c r="M47" s="606"/>
      <c r="N47" s="62" t="s">
        <v>20</v>
      </c>
    </row>
    <row r="48" spans="1:14" ht="18" customHeight="1">
      <c r="A48" s="192" t="e">
        <f>+#REF!</f>
        <v>#REF!</v>
      </c>
      <c r="B48" s="607" t="s">
        <v>864</v>
      </c>
      <c r="C48" s="608"/>
      <c r="D48" s="608"/>
      <c r="E48" s="608"/>
      <c r="F48" s="608"/>
      <c r="G48" s="609"/>
      <c r="H48" s="291" t="s">
        <v>707</v>
      </c>
      <c r="I48" s="294">
        <v>2.5</v>
      </c>
      <c r="J48" s="293">
        <v>20</v>
      </c>
      <c r="K48" s="294">
        <f>I48*J48</f>
        <v>50</v>
      </c>
      <c r="L48" s="610">
        <v>630</v>
      </c>
      <c r="M48" s="610"/>
      <c r="N48" s="80">
        <f>ROUND(K48*L48,2)</f>
        <v>31500</v>
      </c>
    </row>
    <row r="49" spans="1:14" ht="18" customHeight="1">
      <c r="A49" s="192"/>
      <c r="B49" s="565"/>
      <c r="C49" s="566"/>
      <c r="D49" s="566"/>
      <c r="E49" s="566"/>
      <c r="F49" s="566"/>
      <c r="G49" s="567"/>
      <c r="H49" s="291"/>
      <c r="I49" s="294"/>
      <c r="J49" s="293"/>
      <c r="K49" s="294"/>
      <c r="L49" s="610"/>
      <c r="M49" s="610"/>
      <c r="N49" s="80">
        <f>ROUND(K49*L49,2)</f>
        <v>0</v>
      </c>
    </row>
    <row r="50" spans="1:14" ht="18" customHeight="1" thickBot="1">
      <c r="A50" s="192"/>
      <c r="B50" s="600" t="s">
        <v>21</v>
      </c>
      <c r="C50" s="601"/>
      <c r="D50" s="601"/>
      <c r="E50" s="601"/>
      <c r="F50" s="601"/>
      <c r="G50" s="601"/>
      <c r="H50" s="601"/>
      <c r="I50" s="601"/>
      <c r="J50" s="601"/>
      <c r="K50" s="601"/>
      <c r="L50" s="601"/>
      <c r="M50" s="601"/>
      <c r="N50" s="81">
        <f>ROUND((N48+N49),2)</f>
        <v>31500</v>
      </c>
    </row>
    <row r="51" spans="1:14" ht="30" customHeight="1">
      <c r="A51" s="192"/>
      <c r="B51" s="597" t="s">
        <v>30</v>
      </c>
      <c r="C51" s="598"/>
      <c r="D51" s="598"/>
      <c r="E51" s="598"/>
      <c r="F51" s="598"/>
      <c r="G51" s="598"/>
      <c r="H51" s="598"/>
      <c r="I51" s="598"/>
      <c r="J51" s="598"/>
      <c r="K51" s="598"/>
      <c r="L51" s="598"/>
      <c r="M51" s="598"/>
      <c r="N51" s="599"/>
    </row>
    <row r="52" spans="1:14" ht="35.1" customHeight="1">
      <c r="A52" s="192"/>
      <c r="B52" s="562" t="s">
        <v>31</v>
      </c>
      <c r="C52" s="563"/>
      <c r="D52" s="563"/>
      <c r="E52" s="563"/>
      <c r="F52" s="563"/>
      <c r="G52" s="563"/>
      <c r="H52" s="563"/>
      <c r="I52" s="290" t="s">
        <v>32</v>
      </c>
      <c r="J52" s="295" t="s">
        <v>33</v>
      </c>
      <c r="K52" s="295" t="s">
        <v>34</v>
      </c>
      <c r="L52" s="564" t="s">
        <v>19</v>
      </c>
      <c r="M52" s="564"/>
      <c r="N52" s="63" t="s">
        <v>20</v>
      </c>
    </row>
    <row r="53" spans="1:14" ht="18" customHeight="1">
      <c r="A53" s="192" t="e">
        <f>+#REF!</f>
        <v>#REF!</v>
      </c>
      <c r="B53" s="565" t="s">
        <v>862</v>
      </c>
      <c r="C53" s="566"/>
      <c r="D53" s="566"/>
      <c r="E53" s="566"/>
      <c r="F53" s="566"/>
      <c r="G53" s="566"/>
      <c r="H53" s="567"/>
      <c r="I53" s="82">
        <f>+I54*2</f>
        <v>67666</v>
      </c>
      <c r="J53" s="83">
        <v>1.85</v>
      </c>
      <c r="K53" s="84">
        <f>+I53*J53</f>
        <v>125182.1</v>
      </c>
      <c r="L53" s="568">
        <v>6.25E-2</v>
      </c>
      <c r="M53" s="568"/>
      <c r="N53" s="80">
        <f>IFERROR(ROUND(K53*L53,2),0)</f>
        <v>7823.88</v>
      </c>
    </row>
    <row r="54" spans="1:14" ht="18" customHeight="1">
      <c r="A54" s="192"/>
      <c r="B54" s="565" t="s">
        <v>865</v>
      </c>
      <c r="C54" s="566"/>
      <c r="D54" s="566"/>
      <c r="E54" s="566"/>
      <c r="F54" s="566"/>
      <c r="G54" s="566"/>
      <c r="H54" s="567"/>
      <c r="I54" s="82">
        <f>+'MANO DE OBRA'!D59</f>
        <v>33833</v>
      </c>
      <c r="J54" s="83">
        <v>1.85</v>
      </c>
      <c r="K54" s="84">
        <f>+I54*J54</f>
        <v>62591.05</v>
      </c>
      <c r="L54" s="568">
        <v>6.25E-2</v>
      </c>
      <c r="M54" s="568"/>
      <c r="N54" s="80">
        <f>IFERROR(ROUND(K54*L54,2),0)</f>
        <v>3911.94</v>
      </c>
    </row>
    <row r="55" spans="1:14" ht="18" customHeight="1" thickBot="1">
      <c r="A55" s="192"/>
      <c r="B55" s="575" t="s">
        <v>21</v>
      </c>
      <c r="C55" s="576"/>
      <c r="D55" s="576"/>
      <c r="E55" s="576"/>
      <c r="F55" s="576"/>
      <c r="G55" s="576"/>
      <c r="H55" s="576"/>
      <c r="I55" s="576"/>
      <c r="J55" s="576"/>
      <c r="K55" s="576"/>
      <c r="L55" s="576"/>
      <c r="M55" s="576"/>
      <c r="N55" s="85">
        <f>ROUND(SUM(N53:N54),2)</f>
        <v>11735.82</v>
      </c>
    </row>
    <row r="56" spans="1:14" ht="6.95" customHeight="1" thickBot="1">
      <c r="A56" s="192"/>
      <c r="B56" s="572"/>
      <c r="C56" s="573"/>
      <c r="D56" s="573"/>
      <c r="E56" s="573"/>
      <c r="F56" s="573"/>
      <c r="G56" s="573"/>
      <c r="H56" s="573"/>
      <c r="I56" s="573"/>
      <c r="J56" s="573"/>
      <c r="K56" s="573"/>
      <c r="L56" s="573"/>
      <c r="M56" s="573"/>
      <c r="N56" s="574"/>
    </row>
    <row r="57" spans="1:14" ht="18" customHeight="1" thickBot="1">
      <c r="A57" s="192"/>
      <c r="B57" s="569" t="s">
        <v>35</v>
      </c>
      <c r="C57" s="570"/>
      <c r="D57" s="570"/>
      <c r="E57" s="570"/>
      <c r="F57" s="570"/>
      <c r="G57" s="570"/>
      <c r="H57" s="570"/>
      <c r="I57" s="570"/>
      <c r="J57" s="570"/>
      <c r="K57" s="570"/>
      <c r="L57" s="570"/>
      <c r="M57" s="571"/>
      <c r="N57" s="103">
        <f>ROUND(N39+N45+N50+N55,2)</f>
        <v>52327.33</v>
      </c>
    </row>
    <row r="58" spans="1:14" ht="6.95" customHeight="1" thickBot="1">
      <c r="A58" s="192"/>
      <c r="B58" s="572"/>
      <c r="C58" s="573"/>
      <c r="D58" s="573"/>
      <c r="E58" s="573"/>
      <c r="F58" s="573"/>
      <c r="G58" s="573"/>
      <c r="H58" s="573"/>
      <c r="I58" s="573"/>
      <c r="J58" s="573"/>
      <c r="K58" s="573"/>
      <c r="L58" s="573"/>
      <c r="M58" s="573"/>
      <c r="N58" s="574"/>
    </row>
    <row r="59" spans="1:14" ht="30" customHeight="1" thickBot="1">
      <c r="A59" s="192"/>
      <c r="B59" s="577" t="s">
        <v>36</v>
      </c>
      <c r="C59" s="578"/>
      <c r="D59" s="578"/>
      <c r="E59" s="578"/>
      <c r="F59" s="578"/>
      <c r="G59" s="578"/>
      <c r="H59" s="578"/>
      <c r="I59" s="578"/>
      <c r="J59" s="578"/>
      <c r="K59" s="578"/>
      <c r="L59" s="578"/>
      <c r="M59" s="578"/>
      <c r="N59" s="579"/>
    </row>
    <row r="60" spans="1:14" ht="24.95" customHeight="1">
      <c r="A60" s="192"/>
      <c r="B60" s="580" t="s">
        <v>37</v>
      </c>
      <c r="C60" s="581"/>
      <c r="D60" s="581"/>
      <c r="E60" s="581"/>
      <c r="F60" s="581"/>
      <c r="G60" s="581"/>
      <c r="H60" s="581"/>
      <c r="I60" s="292"/>
      <c r="J60" s="288"/>
      <c r="K60" s="35" t="s">
        <v>38</v>
      </c>
      <c r="L60" s="582" t="s">
        <v>39</v>
      </c>
      <c r="M60" s="583"/>
      <c r="N60" s="37"/>
    </row>
    <row r="61" spans="1:14" ht="18" customHeight="1">
      <c r="A61" s="192"/>
      <c r="B61" s="584" t="s">
        <v>40</v>
      </c>
      <c r="C61" s="585"/>
      <c r="D61" s="585"/>
      <c r="E61" s="585"/>
      <c r="F61" s="585"/>
      <c r="G61" s="585"/>
      <c r="H61" s="585"/>
      <c r="I61" s="87"/>
      <c r="J61" s="88"/>
      <c r="K61" s="89">
        <v>0.2</v>
      </c>
      <c r="L61" s="586">
        <f>ROUND(N57*K61,2)</f>
        <v>10465.469999999999</v>
      </c>
      <c r="M61" s="587"/>
      <c r="N61" s="90"/>
    </row>
    <row r="62" spans="1:14" ht="18" customHeight="1">
      <c r="A62" s="192"/>
      <c r="B62" s="91" t="s">
        <v>41</v>
      </c>
      <c r="C62" s="92"/>
      <c r="D62" s="92"/>
      <c r="E62" s="92"/>
      <c r="F62" s="92"/>
      <c r="G62" s="92"/>
      <c r="H62" s="92"/>
      <c r="I62" s="87"/>
      <c r="J62" s="88"/>
      <c r="K62" s="89">
        <v>0.05</v>
      </c>
      <c r="L62" s="586">
        <f>ROUND(N57*K62,2)</f>
        <v>2616.37</v>
      </c>
      <c r="M62" s="587"/>
      <c r="N62" s="90"/>
    </row>
    <row r="63" spans="1:14" ht="18" customHeight="1" thickBot="1">
      <c r="A63" s="192"/>
      <c r="B63" s="93" t="s">
        <v>42</v>
      </c>
      <c r="C63" s="94"/>
      <c r="D63" s="94"/>
      <c r="E63" s="94"/>
      <c r="F63" s="94"/>
      <c r="G63" s="94"/>
      <c r="H63" s="94"/>
      <c r="I63" s="95"/>
      <c r="J63" s="96"/>
      <c r="K63" s="89">
        <v>0.05</v>
      </c>
      <c r="L63" s="588">
        <f>ROUND(N57*K63,2)</f>
        <v>2616.37</v>
      </c>
      <c r="M63" s="589"/>
      <c r="N63" s="90"/>
    </row>
    <row r="64" spans="1:14" ht="18" customHeight="1" thickBot="1">
      <c r="A64" s="192"/>
      <c r="B64" s="569" t="s">
        <v>21</v>
      </c>
      <c r="C64" s="570"/>
      <c r="D64" s="570"/>
      <c r="E64" s="570"/>
      <c r="F64" s="570"/>
      <c r="G64" s="570"/>
      <c r="H64" s="570"/>
      <c r="I64" s="570"/>
      <c r="J64" s="570"/>
      <c r="K64" s="570"/>
      <c r="L64" s="570"/>
      <c r="M64" s="571"/>
      <c r="N64" s="103">
        <f>ROUND(L61+L62+L63,2)</f>
        <v>15698.21</v>
      </c>
    </row>
    <row r="65" spans="1:15" ht="6.95" customHeight="1" thickBot="1">
      <c r="A65" s="192"/>
      <c r="B65" s="572"/>
      <c r="C65" s="573"/>
      <c r="D65" s="573"/>
      <c r="E65" s="573"/>
      <c r="F65" s="573"/>
      <c r="G65" s="573"/>
      <c r="H65" s="573"/>
      <c r="I65" s="573"/>
      <c r="J65" s="573"/>
      <c r="K65" s="573"/>
      <c r="L65" s="573"/>
      <c r="M65" s="573"/>
      <c r="N65" s="574"/>
    </row>
    <row r="66" spans="1:15" ht="23.25" customHeight="1" thickBot="1">
      <c r="A66" s="192" t="s">
        <v>43</v>
      </c>
      <c r="B66" s="548" t="s">
        <v>44</v>
      </c>
      <c r="C66" s="549"/>
      <c r="D66" s="549"/>
      <c r="E66" s="549"/>
      <c r="F66" s="549"/>
      <c r="G66" s="549"/>
      <c r="H66" s="549"/>
      <c r="I66" s="549"/>
      <c r="J66" s="549"/>
      <c r="K66" s="549"/>
      <c r="L66" s="549"/>
      <c r="M66" s="550"/>
      <c r="N66" s="104">
        <f>ROUND(N57+N64,0)</f>
        <v>68026</v>
      </c>
      <c r="O66" s="277"/>
    </row>
    <row r="67" spans="1:15">
      <c r="A67" s="192"/>
      <c r="B67" s="11"/>
      <c r="C67" s="12"/>
      <c r="D67" s="12"/>
      <c r="E67" s="12"/>
      <c r="F67" s="12"/>
      <c r="G67" s="12"/>
      <c r="H67" s="12"/>
      <c r="I67" s="12"/>
      <c r="J67" s="12"/>
      <c r="K67" s="12"/>
      <c r="L67" s="12"/>
      <c r="M67" s="12"/>
      <c r="N67" s="13"/>
    </row>
    <row r="68" spans="1:15">
      <c r="A68" s="192"/>
      <c r="B68" s="34"/>
      <c r="C68" s="14"/>
      <c r="D68" s="14"/>
      <c r="E68" s="14"/>
      <c r="F68" s="14"/>
      <c r="G68" s="14"/>
      <c r="H68" s="14"/>
      <c r="I68" s="14"/>
      <c r="J68" s="14"/>
      <c r="K68" s="14"/>
      <c r="L68" s="14"/>
      <c r="M68" s="14"/>
      <c r="N68" s="16"/>
    </row>
    <row r="69" spans="1:15">
      <c r="A69" s="192"/>
      <c r="B69" s="34"/>
      <c r="C69" s="14"/>
      <c r="D69" s="14"/>
      <c r="E69" s="14"/>
      <c r="F69" s="14"/>
      <c r="G69" s="14"/>
      <c r="H69" s="14"/>
      <c r="I69" s="14"/>
      <c r="J69" s="14"/>
      <c r="K69" s="14"/>
      <c r="L69" s="14"/>
      <c r="M69" s="14"/>
      <c r="N69" s="16"/>
    </row>
    <row r="70" spans="1:15">
      <c r="A70" s="192"/>
      <c r="B70" s="34"/>
      <c r="C70" s="14"/>
      <c r="D70" s="14"/>
      <c r="E70" s="14"/>
      <c r="F70" s="14"/>
      <c r="G70" s="14"/>
      <c r="H70" s="14"/>
      <c r="I70" s="14"/>
      <c r="J70" s="14"/>
      <c r="K70" s="14"/>
      <c r="L70" s="14"/>
      <c r="M70" s="14"/>
      <c r="N70" s="16"/>
    </row>
    <row r="71" spans="1:15">
      <c r="A71" s="192"/>
      <c r="B71" s="34"/>
      <c r="C71" s="14"/>
      <c r="D71" s="14"/>
      <c r="E71" s="20" t="s">
        <v>45</v>
      </c>
      <c r="F71" s="20"/>
      <c r="G71" s="20"/>
      <c r="H71" s="20"/>
      <c r="I71" s="20"/>
      <c r="J71" s="20"/>
      <c r="K71" s="14"/>
      <c r="L71" s="14"/>
      <c r="M71" s="14"/>
      <c r="N71" s="16"/>
    </row>
    <row r="72" spans="1:15">
      <c r="A72" s="192"/>
      <c r="B72" s="34"/>
      <c r="C72" s="14"/>
      <c r="D72" s="14"/>
      <c r="E72" s="14" t="s">
        <v>46</v>
      </c>
      <c r="F72" s="551"/>
      <c r="G72" s="551"/>
      <c r="H72" s="551"/>
      <c r="I72" s="551"/>
      <c r="J72" s="551"/>
      <c r="K72" s="14"/>
      <c r="L72" s="14"/>
      <c r="M72" s="14"/>
      <c r="N72" s="16"/>
    </row>
    <row r="73" spans="1:15">
      <c r="A73" s="192"/>
      <c r="B73" s="34"/>
      <c r="C73" s="14"/>
      <c r="D73" s="14"/>
      <c r="E73" s="14" t="s">
        <v>47</v>
      </c>
      <c r="F73" s="14"/>
      <c r="G73" s="14"/>
      <c r="H73" s="14"/>
      <c r="I73" s="14"/>
      <c r="J73" s="14"/>
      <c r="K73" s="14"/>
      <c r="L73" s="14"/>
      <c r="M73" s="14"/>
      <c r="N73" s="16"/>
    </row>
    <row r="74" spans="1:15">
      <c r="A74" s="192"/>
      <c r="B74" s="34"/>
      <c r="C74" s="14"/>
      <c r="D74" s="14"/>
      <c r="E74" s="14" t="s">
        <v>48</v>
      </c>
      <c r="F74" s="14"/>
      <c r="G74" s="14"/>
      <c r="H74" s="14"/>
      <c r="I74" s="14"/>
      <c r="J74" s="14"/>
      <c r="K74" s="14"/>
      <c r="L74" s="14"/>
      <c r="M74" s="14"/>
      <c r="N74" s="16"/>
    </row>
    <row r="75" spans="1:15" ht="15.75" thickBot="1">
      <c r="A75" s="38"/>
      <c r="B75" s="39"/>
      <c r="C75" s="40"/>
      <c r="D75" s="40"/>
      <c r="E75" s="40"/>
      <c r="F75" s="40" t="s">
        <v>49</v>
      </c>
      <c r="G75" s="40"/>
      <c r="H75" s="40"/>
      <c r="I75" s="40"/>
      <c r="J75" s="40"/>
      <c r="K75" s="40"/>
      <c r="L75" s="40"/>
      <c r="M75" s="40"/>
      <c r="N75" s="41"/>
    </row>
    <row r="76" spans="1:15" hidden="1">
      <c r="B76" s="42" t="s">
        <v>80</v>
      </c>
      <c r="C76" s="20"/>
      <c r="D76" s="20"/>
      <c r="E76" s="20"/>
      <c r="F76" s="20"/>
      <c r="G76" s="20"/>
      <c r="H76" s="20"/>
      <c r="I76" s="20"/>
      <c r="J76" s="20"/>
      <c r="K76" s="20"/>
      <c r="L76" s="20"/>
      <c r="M76" s="20"/>
      <c r="N76" s="43"/>
    </row>
    <row r="77" spans="1:15" hidden="1">
      <c r="B77" s="44"/>
      <c r="C77" s="45"/>
      <c r="D77" s="45"/>
      <c r="E77" s="45"/>
      <c r="F77" s="45"/>
      <c r="G77" s="45"/>
      <c r="H77" s="45"/>
      <c r="I77" s="45"/>
      <c r="J77" s="45"/>
      <c r="K77" s="45"/>
      <c r="L77" s="45"/>
      <c r="M77" s="45"/>
      <c r="N77" s="46"/>
    </row>
    <row r="78" spans="1:15" hidden="1">
      <c r="B78" s="44"/>
      <c r="C78" s="45"/>
      <c r="D78" s="45"/>
      <c r="E78" s="45"/>
      <c r="F78" s="45"/>
      <c r="G78" s="45"/>
      <c r="H78" s="45"/>
      <c r="I78" s="45"/>
      <c r="J78" s="45"/>
      <c r="K78" s="45"/>
      <c r="L78" s="45"/>
      <c r="M78" s="45"/>
      <c r="N78" s="46"/>
    </row>
    <row r="79" spans="1:15" hidden="1">
      <c r="B79" s="44"/>
      <c r="C79" s="45"/>
      <c r="D79" s="45"/>
      <c r="E79" s="45"/>
      <c r="F79" s="45"/>
      <c r="G79" s="45"/>
      <c r="H79" s="45"/>
      <c r="I79" s="45"/>
      <c r="J79" s="45"/>
      <c r="K79" s="45"/>
      <c r="L79" s="45"/>
      <c r="M79" s="45"/>
      <c r="N79" s="46"/>
    </row>
    <row r="80" spans="1:15" ht="15.75" hidden="1" thickBot="1">
      <c r="B80" s="47"/>
      <c r="C80" s="48"/>
      <c r="D80" s="48"/>
      <c r="E80" s="48"/>
      <c r="F80" s="48"/>
      <c r="G80" s="48"/>
      <c r="H80" s="48"/>
      <c r="I80" s="48"/>
      <c r="J80" s="48"/>
      <c r="K80" s="48"/>
      <c r="L80" s="48"/>
      <c r="M80" s="48"/>
      <c r="N80" s="49"/>
    </row>
    <row r="81" spans="2:14" hidden="1">
      <c r="B81" s="50"/>
      <c r="C81" s="51"/>
      <c r="D81" s="51"/>
      <c r="E81" s="51"/>
      <c r="F81" s="51"/>
      <c r="G81" s="51"/>
      <c r="H81" s="51"/>
      <c r="I81" s="51"/>
      <c r="J81" s="51"/>
      <c r="K81" s="51"/>
      <c r="L81" s="51"/>
      <c r="M81" s="51"/>
      <c r="N81" s="52"/>
    </row>
    <row r="82" spans="2:14" hidden="1">
      <c r="B82" s="53" t="s">
        <v>81</v>
      </c>
      <c r="C82" s="22"/>
      <c r="D82" s="22"/>
      <c r="E82" s="22"/>
      <c r="F82" s="22"/>
      <c r="G82" s="22"/>
      <c r="H82" s="22"/>
      <c r="I82" s="22"/>
      <c r="J82" s="22"/>
      <c r="K82" s="22"/>
      <c r="L82" s="22"/>
      <c r="M82" s="22"/>
      <c r="N82" s="23"/>
    </row>
    <row r="83" spans="2:14" ht="15" hidden="1" customHeight="1">
      <c r="B83" s="552" t="s">
        <v>82</v>
      </c>
      <c r="C83" s="553"/>
      <c r="D83" s="553"/>
      <c r="E83" s="553"/>
      <c r="F83" s="553"/>
      <c r="G83" s="553"/>
      <c r="H83" s="553"/>
      <c r="I83" s="553"/>
      <c r="J83" s="553"/>
      <c r="K83" s="553"/>
      <c r="L83" s="553"/>
      <c r="M83" s="553"/>
      <c r="N83" s="554"/>
    </row>
    <row r="84" spans="2:14" ht="15" hidden="1" customHeight="1">
      <c r="B84" s="552"/>
      <c r="C84" s="553"/>
      <c r="D84" s="553"/>
      <c r="E84" s="553"/>
      <c r="F84" s="553"/>
      <c r="G84" s="553"/>
      <c r="H84" s="553"/>
      <c r="I84" s="553"/>
      <c r="J84" s="553"/>
      <c r="K84" s="553"/>
      <c r="L84" s="553"/>
      <c r="M84" s="553"/>
      <c r="N84" s="554"/>
    </row>
    <row r="85" spans="2:14" ht="30" hidden="1" customHeight="1">
      <c r="B85" s="555" t="s">
        <v>83</v>
      </c>
      <c r="C85" s="556"/>
      <c r="D85" s="556"/>
      <c r="E85" s="556"/>
      <c r="F85" s="556"/>
      <c r="G85" s="556"/>
      <c r="H85" s="556"/>
      <c r="I85" s="556"/>
      <c r="J85" s="556"/>
      <c r="K85" s="556"/>
      <c r="L85" s="556"/>
      <c r="M85" s="556"/>
      <c r="N85" s="557"/>
    </row>
    <row r="86" spans="2:14" hidden="1">
      <c r="B86" s="555"/>
      <c r="C86" s="556"/>
      <c r="D86" s="556"/>
      <c r="E86" s="556"/>
      <c r="F86" s="556"/>
      <c r="G86" s="556"/>
      <c r="H86" s="556"/>
      <c r="I86" s="556"/>
      <c r="J86" s="556"/>
      <c r="K86" s="556"/>
      <c r="L86" s="556"/>
      <c r="M86" s="556"/>
      <c r="N86" s="557"/>
    </row>
    <row r="87" spans="2:14" hidden="1">
      <c r="B87" s="54"/>
      <c r="C87" s="55"/>
      <c r="D87" s="55"/>
      <c r="E87" s="55"/>
      <c r="F87" s="55"/>
      <c r="G87" s="55"/>
      <c r="H87" s="55"/>
      <c r="I87" s="55"/>
      <c r="J87" s="55"/>
      <c r="K87" s="55"/>
      <c r="L87" s="55"/>
      <c r="M87" s="55"/>
      <c r="N87" s="56"/>
    </row>
    <row r="88" spans="2:14" hidden="1">
      <c r="B88" s="54"/>
      <c r="C88" s="55"/>
      <c r="D88" s="55"/>
      <c r="E88" s="55"/>
      <c r="F88" s="55"/>
      <c r="G88" s="55"/>
      <c r="H88" s="55"/>
      <c r="I88" s="55"/>
      <c r="J88" s="55"/>
      <c r="K88" s="55"/>
      <c r="L88" s="55"/>
      <c r="M88" s="55"/>
      <c r="N88" s="56"/>
    </row>
    <row r="89" spans="2:14" hidden="1">
      <c r="B89" s="54"/>
      <c r="C89" s="55"/>
      <c r="D89" s="55"/>
      <c r="E89" s="55"/>
      <c r="F89" s="55"/>
      <c r="G89" s="55"/>
      <c r="H89" s="55"/>
      <c r="I89" s="55"/>
      <c r="J89" s="55"/>
      <c r="K89" s="55"/>
      <c r="L89" s="55"/>
      <c r="M89" s="55"/>
      <c r="N89" s="56"/>
    </row>
    <row r="90" spans="2:14" hidden="1">
      <c r="B90" s="53"/>
      <c r="C90" s="22"/>
      <c r="D90" s="22"/>
      <c r="E90" s="22"/>
      <c r="F90" s="22"/>
      <c r="G90" s="22"/>
      <c r="H90" s="22"/>
      <c r="I90" s="22"/>
      <c r="J90" s="22"/>
      <c r="K90" s="22"/>
      <c r="L90" s="22"/>
      <c r="M90" s="22"/>
      <c r="N90" s="23"/>
    </row>
    <row r="91" spans="2:14" hidden="1">
      <c r="B91" s="34"/>
      <c r="C91" s="14"/>
      <c r="D91" s="14"/>
      <c r="E91" s="14" t="s">
        <v>45</v>
      </c>
      <c r="F91" s="20"/>
      <c r="G91" s="20"/>
      <c r="H91" s="14"/>
      <c r="I91" s="14"/>
      <c r="J91" s="14"/>
      <c r="K91" s="14"/>
      <c r="L91" s="14"/>
      <c r="M91" s="14"/>
      <c r="N91" s="16"/>
    </row>
    <row r="92" spans="2:14" hidden="1">
      <c r="B92" s="34"/>
      <c r="C92" s="14"/>
      <c r="D92" s="14"/>
      <c r="E92" s="57" t="s">
        <v>46</v>
      </c>
      <c r="F92" s="14"/>
      <c r="G92" s="14"/>
      <c r="H92" s="57"/>
      <c r="I92" s="57"/>
      <c r="J92" s="57"/>
      <c r="K92" s="14"/>
      <c r="L92" s="14"/>
      <c r="M92" s="14"/>
      <c r="N92" s="16"/>
    </row>
    <row r="93" spans="2:14" hidden="1">
      <c r="B93" s="34"/>
      <c r="C93" s="14"/>
      <c r="D93" s="14"/>
      <c r="E93" s="58" t="s">
        <v>50</v>
      </c>
      <c r="F93" s="14"/>
      <c r="G93" s="14"/>
      <c r="H93" s="58"/>
      <c r="I93" s="58"/>
      <c r="J93" s="58"/>
      <c r="K93" s="14"/>
      <c r="L93" s="14"/>
      <c r="M93" s="14"/>
      <c r="N93" s="16"/>
    </row>
    <row r="94" spans="2:14" hidden="1">
      <c r="B94" s="59"/>
      <c r="C94" s="22"/>
      <c r="D94" s="22"/>
      <c r="E94" s="14" t="s">
        <v>48</v>
      </c>
      <c r="F94" s="14"/>
      <c r="G94" s="14"/>
      <c r="H94" s="14"/>
      <c r="I94" s="14"/>
      <c r="J94" s="14"/>
      <c r="K94" s="22"/>
      <c r="L94" s="22"/>
      <c r="M94" s="22"/>
      <c r="N94" s="23"/>
    </row>
    <row r="95" spans="2:14" hidden="1">
      <c r="B95" s="59"/>
      <c r="C95" s="22"/>
      <c r="D95" s="22"/>
      <c r="E95" s="22"/>
      <c r="F95" s="14"/>
      <c r="G95" s="14"/>
      <c r="H95" s="14"/>
      <c r="I95" s="14"/>
      <c r="J95" s="14"/>
      <c r="K95" s="22"/>
      <c r="L95" s="22"/>
      <c r="M95" s="22"/>
      <c r="N95" s="23"/>
    </row>
    <row r="96" spans="2:14" hidden="1">
      <c r="B96" s="59" t="s">
        <v>84</v>
      </c>
      <c r="C96" s="58"/>
      <c r="D96" s="58"/>
      <c r="E96" s="14"/>
      <c r="F96" s="14"/>
      <c r="G96" s="14"/>
      <c r="H96" s="14"/>
      <c r="I96" s="14"/>
      <c r="J96" s="558"/>
      <c r="K96" s="558"/>
      <c r="L96" s="558"/>
      <c r="M96" s="558"/>
      <c r="N96" s="559"/>
    </row>
    <row r="97" spans="2:14" ht="15.75" hidden="1" thickBot="1">
      <c r="B97" s="60" t="s">
        <v>85</v>
      </c>
      <c r="C97" s="61"/>
      <c r="D97" s="61"/>
      <c r="E97" s="40"/>
      <c r="F97" s="40"/>
      <c r="G97" s="40"/>
      <c r="H97" s="40"/>
      <c r="I97" s="40"/>
      <c r="J97" s="560"/>
      <c r="K97" s="560"/>
      <c r="L97" s="560"/>
      <c r="M97" s="560"/>
      <c r="N97" s="561"/>
    </row>
  </sheetData>
  <mergeCells count="89">
    <mergeCell ref="B10:E10"/>
    <mergeCell ref="I10:J10"/>
    <mergeCell ref="C32:J32"/>
    <mergeCell ref="L32:M32"/>
    <mergeCell ref="D12:G12"/>
    <mergeCell ref="K12:M12"/>
    <mergeCell ref="C31:I31"/>
    <mergeCell ref="L31:M31"/>
    <mergeCell ref="C19:I19"/>
    <mergeCell ref="K19:N19"/>
    <mergeCell ref="F26:H26"/>
    <mergeCell ref="B28:N28"/>
    <mergeCell ref="E16:M17"/>
    <mergeCell ref="C30:J30"/>
    <mergeCell ref="L30:M30"/>
    <mergeCell ref="L13:N13"/>
    <mergeCell ref="K5:K6"/>
    <mergeCell ref="L5:L6"/>
    <mergeCell ref="M5:M6"/>
    <mergeCell ref="C5:J5"/>
    <mergeCell ref="B7:N7"/>
    <mergeCell ref="B1:B6"/>
    <mergeCell ref="C1:J1"/>
    <mergeCell ref="K1:K2"/>
    <mergeCell ref="C6:J6"/>
    <mergeCell ref="N5:N6"/>
    <mergeCell ref="L1:N2"/>
    <mergeCell ref="C2:J2"/>
    <mergeCell ref="C3:J3"/>
    <mergeCell ref="K3:K4"/>
    <mergeCell ref="L3:N4"/>
    <mergeCell ref="C4:J4"/>
    <mergeCell ref="B34:N34"/>
    <mergeCell ref="B39:M39"/>
    <mergeCell ref="B36:H36"/>
    <mergeCell ref="I36:J36"/>
    <mergeCell ref="L36:M36"/>
    <mergeCell ref="B37:H37"/>
    <mergeCell ref="I37:J37"/>
    <mergeCell ref="L37:M37"/>
    <mergeCell ref="B38:H38"/>
    <mergeCell ref="I38:J38"/>
    <mergeCell ref="L38:M38"/>
    <mergeCell ref="B35:H35"/>
    <mergeCell ref="I35:J35"/>
    <mergeCell ref="L35:M35"/>
    <mergeCell ref="B40:N40"/>
    <mergeCell ref="B41:I41"/>
    <mergeCell ref="L41:M41"/>
    <mergeCell ref="B42:I42"/>
    <mergeCell ref="L42:M42"/>
    <mergeCell ref="B43:I43"/>
    <mergeCell ref="L43:M43"/>
    <mergeCell ref="B44:I44"/>
    <mergeCell ref="L44:M44"/>
    <mergeCell ref="B51:N51"/>
    <mergeCell ref="B45:M45"/>
    <mergeCell ref="B46:N46"/>
    <mergeCell ref="B47:G47"/>
    <mergeCell ref="L47:M47"/>
    <mergeCell ref="B48:G48"/>
    <mergeCell ref="L48:M48"/>
    <mergeCell ref="B49:G49"/>
    <mergeCell ref="L49:M49"/>
    <mergeCell ref="B50:M50"/>
    <mergeCell ref="B64:M64"/>
    <mergeCell ref="B65:N65"/>
    <mergeCell ref="B55:M55"/>
    <mergeCell ref="B56:N56"/>
    <mergeCell ref="B57:M57"/>
    <mergeCell ref="B58:N58"/>
    <mergeCell ref="B59:N59"/>
    <mergeCell ref="B60:H60"/>
    <mergeCell ref="L60:M60"/>
    <mergeCell ref="B61:H61"/>
    <mergeCell ref="L61:M61"/>
    <mergeCell ref="L62:M62"/>
    <mergeCell ref="L63:M63"/>
    <mergeCell ref="B52:H52"/>
    <mergeCell ref="L52:M52"/>
    <mergeCell ref="B53:H53"/>
    <mergeCell ref="L53:M53"/>
    <mergeCell ref="B54:H54"/>
    <mergeCell ref="L54:M54"/>
    <mergeCell ref="B66:M66"/>
    <mergeCell ref="F72:J72"/>
    <mergeCell ref="B83:N84"/>
    <mergeCell ref="B85:N86"/>
    <mergeCell ref="J96:N97"/>
  </mergeCells>
  <pageMargins left="0.7" right="0.7" top="0.75" bottom="0.75" header="0.3" footer="0.3"/>
  <pageSetup paperSize="8" scale="51"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tabColor rgb="FFFF0000"/>
    <pageSetUpPr fitToPage="1"/>
  </sheetPr>
  <dimension ref="A1:N94"/>
  <sheetViews>
    <sheetView view="pageBreakPreview" topLeftCell="B22" zoomScale="80" zoomScaleNormal="70" zoomScaleSheetLayoutView="80" workbookViewId="0">
      <selection activeCell="B32" sqref="B32"/>
    </sheetView>
  </sheetViews>
  <sheetFormatPr baseColWidth="10" defaultColWidth="11.42578125" defaultRowHeight="15"/>
  <cols>
    <col min="1" max="1" width="11.85546875" style="9" hidden="1" customWidth="1"/>
    <col min="2" max="2" width="17" style="9" customWidth="1"/>
    <col min="3" max="5" width="11.42578125" style="9"/>
    <col min="6" max="6" width="14.42578125" style="9" customWidth="1"/>
    <col min="7" max="8" width="11.42578125" style="9"/>
    <col min="9" max="9" width="14.5703125" style="9" bestFit="1" customWidth="1"/>
    <col min="10" max="10" width="15.5703125" style="9" customWidth="1"/>
    <col min="11" max="11" width="17.5703125" style="9" bestFit="1" customWidth="1"/>
    <col min="12" max="13" width="11.42578125" style="9"/>
    <col min="14" max="14" width="20.42578125" style="9" customWidth="1"/>
    <col min="15" max="15" width="12" style="9" bestFit="1" customWidth="1"/>
    <col min="16" max="16384" width="11.42578125" style="9"/>
  </cols>
  <sheetData>
    <row r="1" spans="1:14">
      <c r="A1" s="8"/>
      <c r="B1" s="639"/>
      <c r="C1" s="642"/>
      <c r="D1" s="642"/>
      <c r="E1" s="642"/>
      <c r="F1" s="642"/>
      <c r="G1" s="642"/>
      <c r="H1" s="642"/>
      <c r="I1" s="642"/>
      <c r="J1" s="643"/>
      <c r="K1" s="644" t="s">
        <v>0</v>
      </c>
      <c r="L1" s="650" t="s">
        <v>63</v>
      </c>
      <c r="M1" s="651"/>
      <c r="N1" s="652"/>
    </row>
    <row r="2" spans="1:14">
      <c r="A2" s="10"/>
      <c r="B2" s="640"/>
      <c r="C2" s="634" t="s">
        <v>1</v>
      </c>
      <c r="D2" s="634"/>
      <c r="E2" s="634"/>
      <c r="F2" s="634"/>
      <c r="G2" s="634"/>
      <c r="H2" s="634"/>
      <c r="I2" s="634"/>
      <c r="J2" s="635"/>
      <c r="K2" s="645"/>
      <c r="L2" s="653"/>
      <c r="M2" s="654"/>
      <c r="N2" s="655"/>
    </row>
    <row r="3" spans="1:14">
      <c r="A3" s="10"/>
      <c r="B3" s="640"/>
      <c r="C3" s="634" t="s">
        <v>64</v>
      </c>
      <c r="D3" s="634"/>
      <c r="E3" s="634"/>
      <c r="F3" s="634"/>
      <c r="G3" s="634"/>
      <c r="H3" s="634"/>
      <c r="I3" s="634"/>
      <c r="J3" s="635"/>
      <c r="K3" s="630" t="s">
        <v>2</v>
      </c>
      <c r="L3" s="657">
        <v>1</v>
      </c>
      <c r="M3" s="658"/>
      <c r="N3" s="659"/>
    </row>
    <row r="4" spans="1:14">
      <c r="A4" s="10"/>
      <c r="B4" s="640"/>
      <c r="C4" s="634" t="s">
        <v>65</v>
      </c>
      <c r="D4" s="634"/>
      <c r="E4" s="634"/>
      <c r="F4" s="634"/>
      <c r="G4" s="634"/>
      <c r="H4" s="634"/>
      <c r="I4" s="634"/>
      <c r="J4" s="635"/>
      <c r="K4" s="656"/>
      <c r="L4" s="660"/>
      <c r="M4" s="661"/>
      <c r="N4" s="662"/>
    </row>
    <row r="5" spans="1:14">
      <c r="A5" s="10"/>
      <c r="B5" s="640"/>
      <c r="C5" s="634" t="s">
        <v>66</v>
      </c>
      <c r="D5" s="634"/>
      <c r="E5" s="634"/>
      <c r="F5" s="634"/>
      <c r="G5" s="634"/>
      <c r="H5" s="634"/>
      <c r="I5" s="634"/>
      <c r="J5" s="635"/>
      <c r="K5" s="630" t="s">
        <v>3</v>
      </c>
      <c r="L5" s="632"/>
      <c r="M5" s="632" t="s">
        <v>4</v>
      </c>
      <c r="N5" s="648"/>
    </row>
    <row r="6" spans="1:14" ht="15.75" thickBot="1">
      <c r="A6" s="10"/>
      <c r="B6" s="641"/>
      <c r="C6" s="646"/>
      <c r="D6" s="646"/>
      <c r="E6" s="646"/>
      <c r="F6" s="646"/>
      <c r="G6" s="646"/>
      <c r="H6" s="646"/>
      <c r="I6" s="646"/>
      <c r="J6" s="647"/>
      <c r="K6" s="631"/>
      <c r="L6" s="633"/>
      <c r="M6" s="633"/>
      <c r="N6" s="649"/>
    </row>
    <row r="7" spans="1:14" ht="5.0999999999999996" customHeight="1" thickBot="1">
      <c r="A7" s="10"/>
      <c r="B7" s="636"/>
      <c r="C7" s="637"/>
      <c r="D7" s="637"/>
      <c r="E7" s="637"/>
      <c r="F7" s="637"/>
      <c r="G7" s="637"/>
      <c r="H7" s="637"/>
      <c r="I7" s="637"/>
      <c r="J7" s="637"/>
      <c r="K7" s="637"/>
      <c r="L7" s="637"/>
      <c r="M7" s="637"/>
      <c r="N7" s="638"/>
    </row>
    <row r="8" spans="1:14" ht="18.75" customHeight="1">
      <c r="A8" s="10"/>
      <c r="B8" s="303"/>
      <c r="C8" s="304"/>
      <c r="D8" s="304"/>
      <c r="E8" s="304"/>
      <c r="F8" s="304"/>
      <c r="G8" s="304"/>
      <c r="H8" s="305"/>
      <c r="I8" s="304"/>
      <c r="J8" s="304"/>
      <c r="K8" s="306" t="s">
        <v>5</v>
      </c>
      <c r="L8" s="307"/>
      <c r="M8" s="307"/>
      <c r="N8" s="308"/>
    </row>
    <row r="9" spans="1:14">
      <c r="A9" s="10"/>
      <c r="B9" s="309"/>
      <c r="C9" s="310"/>
      <c r="D9" s="310"/>
      <c r="E9" s="310"/>
      <c r="F9" s="310"/>
      <c r="G9" s="310"/>
      <c r="H9" s="311"/>
      <c r="I9" s="310"/>
      <c r="J9" s="310"/>
      <c r="K9" s="312"/>
      <c r="L9" s="313" t="s">
        <v>67</v>
      </c>
      <c r="M9" s="313" t="s">
        <v>68</v>
      </c>
      <c r="N9" s="314" t="s">
        <v>69</v>
      </c>
    </row>
    <row r="10" spans="1:14">
      <c r="A10" s="10"/>
      <c r="B10" s="663" t="s">
        <v>70</v>
      </c>
      <c r="C10" s="663"/>
      <c r="D10" s="663"/>
      <c r="E10" s="663"/>
      <c r="F10" s="315"/>
      <c r="G10" s="310"/>
      <c r="H10" s="316"/>
      <c r="I10" s="664" t="s">
        <v>847</v>
      </c>
      <c r="J10" s="664"/>
      <c r="K10" s="317"/>
      <c r="L10" s="313"/>
      <c r="M10" s="313"/>
      <c r="N10" s="314"/>
    </row>
    <row r="11" spans="1:14" ht="5.25" customHeight="1">
      <c r="A11" s="10"/>
      <c r="B11" s="363"/>
      <c r="C11" s="318"/>
      <c r="D11" s="318"/>
      <c r="E11" s="318"/>
      <c r="F11" s="315"/>
      <c r="G11" s="310"/>
      <c r="H11" s="316"/>
      <c r="I11" s="364"/>
      <c r="J11" s="364"/>
      <c r="K11" s="317"/>
      <c r="L11" s="313"/>
      <c r="M11" s="313"/>
      <c r="N11" s="314"/>
    </row>
    <row r="12" spans="1:14">
      <c r="A12" s="10"/>
      <c r="B12" s="319" t="s">
        <v>6</v>
      </c>
      <c r="C12" s="320"/>
      <c r="D12" s="667"/>
      <c r="E12" s="667"/>
      <c r="F12" s="667"/>
      <c r="G12" s="667"/>
      <c r="H12" s="320"/>
      <c r="I12" s="316"/>
      <c r="J12" s="321" t="s">
        <v>7</v>
      </c>
      <c r="K12" s="668" t="s">
        <v>849</v>
      </c>
      <c r="L12" s="668"/>
      <c r="M12" s="668"/>
      <c r="N12" s="322"/>
    </row>
    <row r="13" spans="1:14" ht="15.75" thickBot="1">
      <c r="A13" s="10"/>
      <c r="B13" s="323"/>
      <c r="C13" s="324"/>
      <c r="D13" s="325"/>
      <c r="E13" s="325"/>
      <c r="F13" s="325"/>
      <c r="G13" s="325"/>
      <c r="H13" s="324"/>
      <c r="I13" s="325"/>
      <c r="J13" s="324"/>
      <c r="K13" s="325"/>
      <c r="L13" s="683"/>
      <c r="M13" s="683"/>
      <c r="N13" s="683"/>
    </row>
    <row r="14" spans="1:14" ht="6.95" customHeight="1">
      <c r="A14" s="10"/>
      <c r="B14" s="326"/>
      <c r="C14" s="327"/>
      <c r="D14" s="327"/>
      <c r="E14" s="327"/>
      <c r="F14" s="327"/>
      <c r="G14" s="327"/>
      <c r="H14" s="327"/>
      <c r="I14" s="327"/>
      <c r="J14" s="327"/>
      <c r="K14" s="327"/>
      <c r="L14" s="327"/>
      <c r="M14" s="327"/>
      <c r="N14" s="328"/>
    </row>
    <row r="15" spans="1:14" ht="15" hidden="1" customHeight="1">
      <c r="A15" s="10"/>
      <c r="B15" s="329" t="s">
        <v>8</v>
      </c>
      <c r="C15" s="330"/>
      <c r="D15" s="331" t="s">
        <v>4</v>
      </c>
      <c r="E15" s="332"/>
      <c r="F15" s="333"/>
      <c r="G15" s="333"/>
      <c r="H15" s="334"/>
      <c r="I15" s="334"/>
      <c r="J15" s="334"/>
      <c r="K15" s="334"/>
      <c r="L15" s="334"/>
      <c r="M15" s="334"/>
      <c r="N15" s="335"/>
    </row>
    <row r="16" spans="1:14" ht="18" customHeight="1">
      <c r="A16" s="10"/>
      <c r="B16" s="336" t="s">
        <v>71</v>
      </c>
      <c r="C16" s="337"/>
      <c r="D16" s="338"/>
      <c r="E16" s="679"/>
      <c r="F16" s="679"/>
      <c r="G16" s="679"/>
      <c r="H16" s="679"/>
      <c r="I16" s="679"/>
      <c r="J16" s="679"/>
      <c r="K16" s="679"/>
      <c r="L16" s="679"/>
      <c r="M16" s="679"/>
      <c r="N16" s="335"/>
    </row>
    <row r="17" spans="1:14" ht="26.25" customHeight="1">
      <c r="A17" s="10"/>
      <c r="B17" s="336"/>
      <c r="C17" s="337"/>
      <c r="D17" s="338"/>
      <c r="E17" s="680"/>
      <c r="F17" s="680"/>
      <c r="G17" s="680"/>
      <c r="H17" s="680"/>
      <c r="I17" s="680"/>
      <c r="J17" s="680"/>
      <c r="K17" s="680"/>
      <c r="L17" s="680"/>
      <c r="M17" s="680"/>
      <c r="N17" s="335"/>
    </row>
    <row r="18" spans="1:14" ht="6.95" customHeight="1">
      <c r="A18" s="10"/>
      <c r="B18" s="336"/>
      <c r="C18" s="337"/>
      <c r="D18" s="338"/>
      <c r="E18" s="338"/>
      <c r="F18" s="338"/>
      <c r="G18" s="338"/>
      <c r="H18" s="338"/>
      <c r="I18" s="338"/>
      <c r="J18" s="338"/>
      <c r="K18" s="338"/>
      <c r="L18" s="338"/>
      <c r="M18" s="338"/>
      <c r="N18" s="339"/>
    </row>
    <row r="19" spans="1:14" ht="18" customHeight="1">
      <c r="A19" s="10"/>
      <c r="B19" s="336" t="s">
        <v>72</v>
      </c>
      <c r="C19" s="671"/>
      <c r="D19" s="671"/>
      <c r="E19" s="671"/>
      <c r="F19" s="671"/>
      <c r="G19" s="671"/>
      <c r="H19" s="671"/>
      <c r="I19" s="671"/>
      <c r="J19" s="331" t="s">
        <v>73</v>
      </c>
      <c r="K19" s="672" t="s">
        <v>849</v>
      </c>
      <c r="L19" s="672"/>
      <c r="M19" s="672"/>
      <c r="N19" s="673"/>
    </row>
    <row r="20" spans="1:14" ht="6.95" customHeight="1">
      <c r="A20" s="10"/>
      <c r="B20" s="336"/>
      <c r="C20" s="337"/>
      <c r="D20" s="338"/>
      <c r="E20" s="338"/>
      <c r="F20" s="338"/>
      <c r="G20" s="338"/>
      <c r="H20" s="338"/>
      <c r="I20" s="338"/>
      <c r="J20" s="338"/>
      <c r="K20" s="338"/>
      <c r="L20" s="338"/>
      <c r="M20" s="338"/>
      <c r="N20" s="339"/>
    </row>
    <row r="21" spans="1:14" ht="18" customHeight="1">
      <c r="A21" s="10"/>
      <c r="B21" s="336" t="s">
        <v>74</v>
      </c>
      <c r="C21" s="340"/>
      <c r="D21" s="362"/>
      <c r="E21" s="362"/>
      <c r="F21" s="362"/>
      <c r="G21" s="362"/>
      <c r="H21" s="362"/>
      <c r="I21" s="362"/>
      <c r="J21" s="362"/>
      <c r="K21" s="362"/>
      <c r="L21" s="362"/>
      <c r="M21" s="362"/>
      <c r="N21" s="361"/>
    </row>
    <row r="22" spans="1:14" ht="18" customHeight="1">
      <c r="A22" s="10"/>
      <c r="B22" s="17"/>
      <c r="C22" s="18"/>
      <c r="D22" s="22"/>
      <c r="E22" s="22"/>
      <c r="F22" s="22"/>
      <c r="G22" s="22"/>
      <c r="H22" s="22"/>
      <c r="I22" s="22"/>
      <c r="J22" s="22"/>
      <c r="K22" s="22"/>
      <c r="L22" s="22"/>
      <c r="M22" s="22"/>
      <c r="N22" s="23"/>
    </row>
    <row r="23" spans="1:14" hidden="1">
      <c r="A23" s="10"/>
      <c r="B23" s="17" t="s">
        <v>75</v>
      </c>
      <c r="C23" s="19"/>
      <c r="D23" s="21"/>
      <c r="E23" s="21"/>
      <c r="F23" s="21"/>
      <c r="G23" s="21"/>
      <c r="H23" s="21"/>
      <c r="I23" s="21"/>
      <c r="J23" s="21"/>
      <c r="K23" s="24" t="s">
        <v>76</v>
      </c>
      <c r="L23" s="25"/>
      <c r="M23" s="24" t="s">
        <v>4</v>
      </c>
      <c r="N23" s="26"/>
    </row>
    <row r="24" spans="1:14" ht="6.95" customHeight="1">
      <c r="A24" s="10"/>
      <c r="B24" s="17"/>
      <c r="C24" s="18"/>
      <c r="D24" s="22"/>
      <c r="E24" s="22"/>
      <c r="F24" s="22"/>
      <c r="G24" s="22"/>
      <c r="H24" s="22"/>
      <c r="I24" s="22"/>
      <c r="J24" s="22"/>
      <c r="K24" s="22"/>
      <c r="L24" s="22"/>
      <c r="M24" s="22"/>
      <c r="N24" s="23"/>
    </row>
    <row r="25" spans="1:14" ht="18" customHeight="1">
      <c r="A25" s="10"/>
      <c r="B25" s="17" t="s">
        <v>77</v>
      </c>
      <c r="C25" s="18"/>
      <c r="D25" s="22"/>
      <c r="E25" s="22"/>
      <c r="F25" s="27"/>
      <c r="G25" s="28"/>
      <c r="H25" s="20"/>
      <c r="I25" s="21"/>
      <c r="J25" s="21"/>
      <c r="K25" s="14"/>
      <c r="L25" s="22"/>
      <c r="M25" s="22"/>
      <c r="N25" s="23"/>
    </row>
    <row r="26" spans="1:14" ht="18" customHeight="1">
      <c r="A26" s="10"/>
      <c r="B26" s="29"/>
      <c r="C26" s="30"/>
      <c r="D26" s="31"/>
      <c r="E26" s="31"/>
      <c r="F26" s="674" t="s">
        <v>78</v>
      </c>
      <c r="G26" s="675"/>
      <c r="H26" s="675"/>
      <c r="I26" s="31" t="s">
        <v>68</v>
      </c>
      <c r="J26" s="31" t="s">
        <v>69</v>
      </c>
      <c r="K26" s="32"/>
      <c r="L26" s="31"/>
      <c r="M26" s="31"/>
      <c r="N26" s="33"/>
    </row>
    <row r="27" spans="1:14" ht="6.95" customHeight="1">
      <c r="A27" s="10"/>
      <c r="B27" s="34"/>
      <c r="C27" s="15"/>
      <c r="D27" s="15"/>
      <c r="E27" s="15"/>
      <c r="F27" s="15"/>
      <c r="G27" s="15"/>
      <c r="H27" s="15"/>
      <c r="I27" s="15"/>
      <c r="J27" s="15"/>
      <c r="K27" s="15"/>
      <c r="L27" s="15"/>
      <c r="M27" s="15"/>
      <c r="N27" s="16"/>
    </row>
    <row r="28" spans="1:14" ht="30" customHeight="1">
      <c r="A28" s="10"/>
      <c r="B28" s="676" t="s">
        <v>9</v>
      </c>
      <c r="C28" s="677"/>
      <c r="D28" s="677"/>
      <c r="E28" s="677"/>
      <c r="F28" s="677"/>
      <c r="G28" s="677"/>
      <c r="H28" s="677"/>
      <c r="I28" s="677"/>
      <c r="J28" s="677"/>
      <c r="K28" s="677"/>
      <c r="L28" s="677"/>
      <c r="M28" s="677"/>
      <c r="N28" s="678"/>
    </row>
    <row r="29" spans="1:14" ht="6.95" customHeight="1" thickBot="1">
      <c r="A29" s="10"/>
      <c r="B29" s="74"/>
      <c r="C29" s="75"/>
      <c r="D29" s="75"/>
      <c r="E29" s="75"/>
      <c r="F29" s="75"/>
      <c r="G29" s="75"/>
      <c r="H29" s="75"/>
      <c r="I29" s="75"/>
      <c r="J29" s="75"/>
      <c r="K29" s="75"/>
      <c r="L29" s="75"/>
      <c r="M29" s="75"/>
      <c r="N29" s="76"/>
    </row>
    <row r="30" spans="1:14" ht="35.25" customHeight="1">
      <c r="A30" s="10"/>
      <c r="B30" s="68" t="s">
        <v>10</v>
      </c>
      <c r="C30" s="582" t="s">
        <v>11</v>
      </c>
      <c r="D30" s="681"/>
      <c r="E30" s="681"/>
      <c r="F30" s="681"/>
      <c r="G30" s="681"/>
      <c r="H30" s="681"/>
      <c r="I30" s="681"/>
      <c r="J30" s="583"/>
      <c r="K30" s="69" t="s">
        <v>79</v>
      </c>
      <c r="L30" s="682" t="s">
        <v>12</v>
      </c>
      <c r="M30" s="682"/>
      <c r="N30" s="36" t="s">
        <v>13</v>
      </c>
    </row>
    <row r="31" spans="1:14" hidden="1">
      <c r="A31" s="10"/>
      <c r="B31" s="70" t="s">
        <v>10</v>
      </c>
      <c r="C31" s="669" t="s">
        <v>11</v>
      </c>
      <c r="D31" s="669"/>
      <c r="E31" s="669"/>
      <c r="F31" s="669"/>
      <c r="G31" s="669"/>
      <c r="H31" s="669"/>
      <c r="I31" s="669"/>
      <c r="J31" s="67"/>
      <c r="K31" s="77"/>
      <c r="L31" s="670" t="s">
        <v>12</v>
      </c>
      <c r="M31" s="670"/>
      <c r="N31" s="71" t="s">
        <v>13</v>
      </c>
    </row>
    <row r="32" spans="1:14" ht="24.95" customHeight="1" thickBot="1">
      <c r="A32" s="10" t="s">
        <v>14</v>
      </c>
      <c r="B32" s="413">
        <v>2</v>
      </c>
      <c r="C32" s="686" t="s">
        <v>858</v>
      </c>
      <c r="D32" s="687"/>
      <c r="E32" s="687"/>
      <c r="F32" s="687"/>
      <c r="G32" s="687"/>
      <c r="H32" s="687"/>
      <c r="I32" s="687"/>
      <c r="J32" s="688"/>
      <c r="K32" s="400"/>
      <c r="L32" s="684" t="s">
        <v>52</v>
      </c>
      <c r="M32" s="685"/>
      <c r="N32" s="73"/>
    </row>
    <row r="33" spans="1:14" ht="6.95" customHeight="1" thickBot="1">
      <c r="A33" s="10"/>
      <c r="B33" s="74"/>
      <c r="C33" s="75"/>
      <c r="D33" s="75"/>
      <c r="E33" s="75"/>
      <c r="F33" s="75"/>
      <c r="G33" s="75"/>
      <c r="H33" s="75"/>
      <c r="I33" s="75"/>
      <c r="J33" s="75"/>
      <c r="K33" s="75"/>
      <c r="L33" s="75"/>
      <c r="M33" s="75"/>
      <c r="N33" s="76"/>
    </row>
    <row r="34" spans="1:14" ht="30" customHeight="1">
      <c r="A34" s="10"/>
      <c r="B34" s="597" t="s">
        <v>16</v>
      </c>
      <c r="C34" s="598"/>
      <c r="D34" s="598"/>
      <c r="E34" s="598"/>
      <c r="F34" s="598"/>
      <c r="G34" s="598"/>
      <c r="H34" s="598"/>
      <c r="I34" s="598"/>
      <c r="J34" s="598"/>
      <c r="K34" s="598"/>
      <c r="L34" s="598"/>
      <c r="M34" s="598"/>
      <c r="N34" s="599"/>
    </row>
    <row r="35" spans="1:14" ht="24.95" customHeight="1">
      <c r="A35" s="10"/>
      <c r="B35" s="605" t="s">
        <v>11</v>
      </c>
      <c r="C35" s="606"/>
      <c r="D35" s="606"/>
      <c r="E35" s="606"/>
      <c r="F35" s="606"/>
      <c r="G35" s="606"/>
      <c r="H35" s="606"/>
      <c r="I35" s="606" t="s">
        <v>17</v>
      </c>
      <c r="J35" s="606"/>
      <c r="K35" s="64" t="s">
        <v>18</v>
      </c>
      <c r="L35" s="606" t="s">
        <v>19</v>
      </c>
      <c r="M35" s="606"/>
      <c r="N35" s="62" t="s">
        <v>20</v>
      </c>
    </row>
    <row r="36" spans="1:14" ht="18" customHeight="1">
      <c r="A36" s="10"/>
      <c r="B36" s="693"/>
      <c r="C36" s="694"/>
      <c r="D36" s="694"/>
      <c r="E36" s="694"/>
      <c r="F36" s="694"/>
      <c r="G36" s="694"/>
      <c r="H36" s="695"/>
      <c r="I36" s="617"/>
      <c r="J36" s="618"/>
      <c r="K36" s="78"/>
      <c r="L36" s="621"/>
      <c r="M36" s="622"/>
      <c r="N36" s="97"/>
    </row>
    <row r="37" spans="1:14" ht="18" customHeight="1">
      <c r="A37" s="10"/>
      <c r="B37" s="696"/>
      <c r="C37" s="697"/>
      <c r="D37" s="697"/>
      <c r="E37" s="697"/>
      <c r="F37" s="697"/>
      <c r="G37" s="697"/>
      <c r="H37" s="698"/>
      <c r="I37" s="626"/>
      <c r="J37" s="627"/>
      <c r="K37" s="79"/>
      <c r="L37" s="628"/>
      <c r="M37" s="629"/>
      <c r="N37" s="98"/>
    </row>
    <row r="38" spans="1:14" ht="18" customHeight="1" thickBot="1">
      <c r="A38" s="10"/>
      <c r="B38" s="611" t="s">
        <v>21</v>
      </c>
      <c r="C38" s="612"/>
      <c r="D38" s="612"/>
      <c r="E38" s="612"/>
      <c r="F38" s="612"/>
      <c r="G38" s="612"/>
      <c r="H38" s="612"/>
      <c r="I38" s="612"/>
      <c r="J38" s="612"/>
      <c r="K38" s="612"/>
      <c r="L38" s="612"/>
      <c r="M38" s="613"/>
      <c r="N38" s="99">
        <f>ROUND(SUM(N36:N37),2)</f>
        <v>0</v>
      </c>
    </row>
    <row r="39" spans="1:14" ht="30" customHeight="1">
      <c r="A39" s="10"/>
      <c r="B39" s="597" t="s">
        <v>22</v>
      </c>
      <c r="C39" s="598"/>
      <c r="D39" s="598"/>
      <c r="E39" s="598"/>
      <c r="F39" s="598"/>
      <c r="G39" s="598"/>
      <c r="H39" s="598"/>
      <c r="I39" s="598"/>
      <c r="J39" s="598"/>
      <c r="K39" s="598"/>
      <c r="L39" s="598"/>
      <c r="M39" s="598"/>
      <c r="N39" s="599"/>
    </row>
    <row r="40" spans="1:14" ht="24.95" customHeight="1">
      <c r="A40" s="10"/>
      <c r="B40" s="605" t="s">
        <v>11</v>
      </c>
      <c r="C40" s="606"/>
      <c r="D40" s="606"/>
      <c r="E40" s="606"/>
      <c r="F40" s="606"/>
      <c r="G40" s="606"/>
      <c r="H40" s="606"/>
      <c r="I40" s="606"/>
      <c r="J40" s="64" t="s">
        <v>12</v>
      </c>
      <c r="K40" s="64" t="s">
        <v>13</v>
      </c>
      <c r="L40" s="606" t="s">
        <v>23</v>
      </c>
      <c r="M40" s="606"/>
      <c r="N40" s="62" t="s">
        <v>20</v>
      </c>
    </row>
    <row r="41" spans="1:14" ht="18" customHeight="1">
      <c r="A41" s="10"/>
      <c r="B41" s="689" t="s">
        <v>860</v>
      </c>
      <c r="C41" s="690"/>
      <c r="D41" s="690"/>
      <c r="E41" s="690"/>
      <c r="F41" s="690"/>
      <c r="G41" s="690"/>
      <c r="H41" s="690"/>
      <c r="I41" s="691"/>
      <c r="J41" s="401" t="s">
        <v>55</v>
      </c>
      <c r="K41" s="402">
        <v>1.05</v>
      </c>
      <c r="L41" s="692">
        <v>6900</v>
      </c>
      <c r="M41" s="692"/>
      <c r="N41" s="98">
        <f>+L41*K41</f>
        <v>7245</v>
      </c>
    </row>
    <row r="42" spans="1:14" ht="18" customHeight="1">
      <c r="A42" s="10"/>
      <c r="B42" s="403" t="s">
        <v>99</v>
      </c>
      <c r="C42" s="404"/>
      <c r="D42" s="404"/>
      <c r="E42" s="404"/>
      <c r="F42" s="404"/>
      <c r="G42" s="404"/>
      <c r="H42" s="404"/>
      <c r="I42" s="405"/>
      <c r="J42" s="406" t="s">
        <v>55</v>
      </c>
      <c r="K42" s="407">
        <v>0.03</v>
      </c>
      <c r="L42" s="692">
        <f>MATERIALES!D34</f>
        <v>4791</v>
      </c>
      <c r="M42" s="692"/>
      <c r="N42" s="98">
        <f>+L42*K42</f>
        <v>143.72999999999999</v>
      </c>
    </row>
    <row r="43" spans="1:14" ht="18" customHeight="1" thickBot="1">
      <c r="A43" s="10"/>
      <c r="B43" s="600" t="s">
        <v>21</v>
      </c>
      <c r="C43" s="601"/>
      <c r="D43" s="601"/>
      <c r="E43" s="601"/>
      <c r="F43" s="601"/>
      <c r="G43" s="601"/>
      <c r="H43" s="601"/>
      <c r="I43" s="601"/>
      <c r="J43" s="601"/>
      <c r="K43" s="601"/>
      <c r="L43" s="601"/>
      <c r="M43" s="601"/>
      <c r="N43" s="100">
        <f>+SUM(N41:N42)</f>
        <v>7388.73</v>
      </c>
    </row>
    <row r="44" spans="1:14" ht="30" customHeight="1">
      <c r="A44" s="10"/>
      <c r="B44" s="602" t="s">
        <v>24</v>
      </c>
      <c r="C44" s="603"/>
      <c r="D44" s="603"/>
      <c r="E44" s="603"/>
      <c r="F44" s="603"/>
      <c r="G44" s="603"/>
      <c r="H44" s="603"/>
      <c r="I44" s="603"/>
      <c r="J44" s="603"/>
      <c r="K44" s="603"/>
      <c r="L44" s="603"/>
      <c r="M44" s="603"/>
      <c r="N44" s="604"/>
    </row>
    <row r="45" spans="1:14" ht="35.1" customHeight="1">
      <c r="A45" s="10"/>
      <c r="B45" s="605" t="s">
        <v>25</v>
      </c>
      <c r="C45" s="606"/>
      <c r="D45" s="606"/>
      <c r="E45" s="606"/>
      <c r="F45" s="606"/>
      <c r="G45" s="606"/>
      <c r="H45" s="64" t="s">
        <v>12</v>
      </c>
      <c r="I45" s="65" t="s">
        <v>26</v>
      </c>
      <c r="J45" s="65" t="s">
        <v>27</v>
      </c>
      <c r="K45" s="64" t="s">
        <v>28</v>
      </c>
      <c r="L45" s="606" t="s">
        <v>29</v>
      </c>
      <c r="M45" s="606"/>
      <c r="N45" s="62" t="s">
        <v>20</v>
      </c>
    </row>
    <row r="46" spans="1:14" ht="18" customHeight="1">
      <c r="A46" s="10" t="e">
        <f>+#REF!</f>
        <v>#REF!</v>
      </c>
      <c r="B46" s="699" t="s">
        <v>860</v>
      </c>
      <c r="C46" s="700"/>
      <c r="D46" s="700"/>
      <c r="E46" s="700"/>
      <c r="F46" s="700"/>
      <c r="G46" s="701"/>
      <c r="H46" s="401" t="s">
        <v>707</v>
      </c>
      <c r="I46" s="402">
        <v>1.05</v>
      </c>
      <c r="J46" s="408">
        <v>20</v>
      </c>
      <c r="K46" s="402">
        <f>I46*J46</f>
        <v>21</v>
      </c>
      <c r="L46" s="702">
        <v>630</v>
      </c>
      <c r="M46" s="702"/>
      <c r="N46" s="409">
        <f>ROUND(K46*L46,2)</f>
        <v>13230</v>
      </c>
    </row>
    <row r="47" spans="1:14" ht="18" customHeight="1" thickBot="1">
      <c r="A47" s="10"/>
      <c r="B47" s="600" t="s">
        <v>21</v>
      </c>
      <c r="C47" s="601"/>
      <c r="D47" s="601"/>
      <c r="E47" s="601"/>
      <c r="F47" s="601"/>
      <c r="G47" s="601"/>
      <c r="H47" s="601"/>
      <c r="I47" s="601"/>
      <c r="J47" s="601"/>
      <c r="K47" s="601"/>
      <c r="L47" s="601"/>
      <c r="M47" s="601"/>
      <c r="N47" s="81">
        <f>ROUND((N46),2)</f>
        <v>13230</v>
      </c>
    </row>
    <row r="48" spans="1:14" ht="30" customHeight="1">
      <c r="A48" s="10"/>
      <c r="B48" s="597" t="s">
        <v>30</v>
      </c>
      <c r="C48" s="598"/>
      <c r="D48" s="598"/>
      <c r="E48" s="598"/>
      <c r="F48" s="598"/>
      <c r="G48" s="598"/>
      <c r="H48" s="598"/>
      <c r="I48" s="598"/>
      <c r="J48" s="598"/>
      <c r="K48" s="598"/>
      <c r="L48" s="598"/>
      <c r="M48" s="598"/>
      <c r="N48" s="599"/>
    </row>
    <row r="49" spans="1:14" ht="35.1" customHeight="1">
      <c r="A49" s="10"/>
      <c r="B49" s="562" t="s">
        <v>31</v>
      </c>
      <c r="C49" s="563"/>
      <c r="D49" s="563"/>
      <c r="E49" s="563"/>
      <c r="F49" s="563"/>
      <c r="G49" s="563"/>
      <c r="H49" s="563"/>
      <c r="I49" s="64" t="s">
        <v>32</v>
      </c>
      <c r="J49" s="65" t="s">
        <v>33</v>
      </c>
      <c r="K49" s="65" t="s">
        <v>34</v>
      </c>
      <c r="L49" s="564" t="s">
        <v>19</v>
      </c>
      <c r="M49" s="564"/>
      <c r="N49" s="63" t="s">
        <v>20</v>
      </c>
    </row>
    <row r="50" spans="1:14" ht="18" customHeight="1">
      <c r="A50" s="10" t="e">
        <f>+#REF!</f>
        <v>#REF!</v>
      </c>
      <c r="B50" s="703"/>
      <c r="C50" s="704"/>
      <c r="D50" s="704"/>
      <c r="E50" s="704"/>
      <c r="F50" s="704"/>
      <c r="G50" s="704"/>
      <c r="H50" s="705"/>
      <c r="I50" s="410"/>
      <c r="J50" s="411"/>
      <c r="K50" s="412"/>
      <c r="L50" s="706"/>
      <c r="M50" s="707"/>
      <c r="N50" s="80"/>
    </row>
    <row r="51" spans="1:14" ht="18" customHeight="1">
      <c r="A51" s="10"/>
      <c r="B51" s="703"/>
      <c r="C51" s="704"/>
      <c r="D51" s="704"/>
      <c r="E51" s="704"/>
      <c r="F51" s="704"/>
      <c r="G51" s="704"/>
      <c r="H51" s="705"/>
      <c r="I51" s="410"/>
      <c r="J51" s="411"/>
      <c r="K51" s="412"/>
      <c r="L51" s="708"/>
      <c r="M51" s="708"/>
      <c r="N51" s="80"/>
    </row>
    <row r="52" spans="1:14" ht="18" customHeight="1" thickBot="1">
      <c r="A52" s="10"/>
      <c r="B52" s="709" t="s">
        <v>21</v>
      </c>
      <c r="C52" s="710"/>
      <c r="D52" s="710"/>
      <c r="E52" s="710"/>
      <c r="F52" s="710"/>
      <c r="G52" s="710"/>
      <c r="H52" s="710"/>
      <c r="I52" s="710"/>
      <c r="J52" s="710"/>
      <c r="K52" s="710"/>
      <c r="L52" s="710"/>
      <c r="M52" s="710"/>
      <c r="N52" s="85">
        <f>ROUND(SUM(N50:N51),2)</f>
        <v>0</v>
      </c>
    </row>
    <row r="53" spans="1:14" ht="6.95" customHeight="1" thickBot="1">
      <c r="A53" s="10"/>
      <c r="B53" s="572"/>
      <c r="C53" s="573"/>
      <c r="D53" s="573"/>
      <c r="E53" s="573"/>
      <c r="F53" s="573"/>
      <c r="G53" s="573"/>
      <c r="H53" s="573"/>
      <c r="I53" s="573"/>
      <c r="J53" s="573"/>
      <c r="K53" s="573"/>
      <c r="L53" s="573"/>
      <c r="M53" s="573"/>
      <c r="N53" s="574"/>
    </row>
    <row r="54" spans="1:14" ht="18" customHeight="1" thickBot="1">
      <c r="A54" s="10"/>
      <c r="B54" s="569" t="s">
        <v>35</v>
      </c>
      <c r="C54" s="570"/>
      <c r="D54" s="570"/>
      <c r="E54" s="570"/>
      <c r="F54" s="570"/>
      <c r="G54" s="570"/>
      <c r="H54" s="570"/>
      <c r="I54" s="570"/>
      <c r="J54" s="570"/>
      <c r="K54" s="570"/>
      <c r="L54" s="570"/>
      <c r="M54" s="571"/>
      <c r="N54" s="103">
        <f>ROUND(N38+N43+N47+N52,2)</f>
        <v>20618.73</v>
      </c>
    </row>
    <row r="55" spans="1:14" ht="6.95" customHeight="1" thickBot="1">
      <c r="A55" s="10"/>
      <c r="B55" s="572"/>
      <c r="C55" s="573"/>
      <c r="D55" s="573"/>
      <c r="E55" s="573"/>
      <c r="F55" s="573"/>
      <c r="G55" s="573"/>
      <c r="H55" s="573"/>
      <c r="I55" s="573"/>
      <c r="J55" s="573"/>
      <c r="K55" s="573"/>
      <c r="L55" s="573"/>
      <c r="M55" s="573"/>
      <c r="N55" s="574"/>
    </row>
    <row r="56" spans="1:14" ht="30" customHeight="1" thickBot="1">
      <c r="A56" s="10"/>
      <c r="B56" s="577" t="s">
        <v>36</v>
      </c>
      <c r="C56" s="578"/>
      <c r="D56" s="578"/>
      <c r="E56" s="578"/>
      <c r="F56" s="578"/>
      <c r="G56" s="578"/>
      <c r="H56" s="578"/>
      <c r="I56" s="578"/>
      <c r="J56" s="578"/>
      <c r="K56" s="578"/>
      <c r="L56" s="578"/>
      <c r="M56" s="578"/>
      <c r="N56" s="579"/>
    </row>
    <row r="57" spans="1:14" ht="24.95" customHeight="1">
      <c r="A57" s="10"/>
      <c r="B57" s="580" t="s">
        <v>37</v>
      </c>
      <c r="C57" s="581"/>
      <c r="D57" s="581"/>
      <c r="E57" s="581"/>
      <c r="F57" s="581"/>
      <c r="G57" s="581"/>
      <c r="H57" s="581"/>
      <c r="I57" s="66"/>
      <c r="J57" s="86"/>
      <c r="K57" s="35" t="s">
        <v>38</v>
      </c>
      <c r="L57" s="582" t="s">
        <v>39</v>
      </c>
      <c r="M57" s="583"/>
      <c r="N57" s="37"/>
    </row>
    <row r="58" spans="1:14" ht="18" customHeight="1">
      <c r="A58" s="10"/>
      <c r="B58" s="584" t="s">
        <v>40</v>
      </c>
      <c r="C58" s="585"/>
      <c r="D58" s="585"/>
      <c r="E58" s="585"/>
      <c r="F58" s="585"/>
      <c r="G58" s="585"/>
      <c r="H58" s="585"/>
      <c r="I58" s="87"/>
      <c r="J58" s="88"/>
      <c r="K58" s="89">
        <v>0.2</v>
      </c>
      <c r="L58" s="586">
        <f>ROUND(N54*K58,2)</f>
        <v>4123.75</v>
      </c>
      <c r="M58" s="587"/>
      <c r="N58" s="90"/>
    </row>
    <row r="59" spans="1:14" ht="18" customHeight="1">
      <c r="A59" s="10"/>
      <c r="B59" s="91" t="s">
        <v>41</v>
      </c>
      <c r="C59" s="92"/>
      <c r="D59" s="92"/>
      <c r="E59" s="92"/>
      <c r="F59" s="92"/>
      <c r="G59" s="92"/>
      <c r="H59" s="92"/>
      <c r="I59" s="87"/>
      <c r="J59" s="88"/>
      <c r="K59" s="89">
        <v>0.05</v>
      </c>
      <c r="L59" s="586">
        <f>ROUND(N54*K59,2)</f>
        <v>1030.94</v>
      </c>
      <c r="M59" s="587"/>
      <c r="N59" s="90"/>
    </row>
    <row r="60" spans="1:14" ht="18" customHeight="1" thickBot="1">
      <c r="A60" s="10"/>
      <c r="B60" s="93" t="s">
        <v>42</v>
      </c>
      <c r="C60" s="94"/>
      <c r="D60" s="94"/>
      <c r="E60" s="94"/>
      <c r="F60" s="94"/>
      <c r="G60" s="94"/>
      <c r="H60" s="94"/>
      <c r="I60" s="95"/>
      <c r="J60" s="96"/>
      <c r="K60" s="89">
        <v>0.05</v>
      </c>
      <c r="L60" s="588">
        <f>ROUND(N54*K60,2)</f>
        <v>1030.94</v>
      </c>
      <c r="M60" s="589"/>
      <c r="N60" s="90"/>
    </row>
    <row r="61" spans="1:14" ht="18" customHeight="1" thickBot="1">
      <c r="A61" s="10"/>
      <c r="B61" s="569" t="s">
        <v>21</v>
      </c>
      <c r="C61" s="570"/>
      <c r="D61" s="570"/>
      <c r="E61" s="570"/>
      <c r="F61" s="570"/>
      <c r="G61" s="570"/>
      <c r="H61" s="570"/>
      <c r="I61" s="570"/>
      <c r="J61" s="570"/>
      <c r="K61" s="570"/>
      <c r="L61" s="570"/>
      <c r="M61" s="571"/>
      <c r="N61" s="103">
        <f>ROUND(L58+L59+L60,2)</f>
        <v>6185.63</v>
      </c>
    </row>
    <row r="62" spans="1:14" ht="6.95" customHeight="1" thickBot="1">
      <c r="A62" s="10"/>
      <c r="B62" s="572"/>
      <c r="C62" s="573"/>
      <c r="D62" s="573"/>
      <c r="E62" s="573"/>
      <c r="F62" s="573"/>
      <c r="G62" s="573"/>
      <c r="H62" s="573"/>
      <c r="I62" s="573"/>
      <c r="J62" s="573"/>
      <c r="K62" s="573"/>
      <c r="L62" s="573"/>
      <c r="M62" s="573"/>
      <c r="N62" s="574"/>
    </row>
    <row r="63" spans="1:14" ht="23.25" customHeight="1" thickBot="1">
      <c r="A63" s="10" t="s">
        <v>43</v>
      </c>
      <c r="B63" s="548" t="s">
        <v>44</v>
      </c>
      <c r="C63" s="549"/>
      <c r="D63" s="549"/>
      <c r="E63" s="549"/>
      <c r="F63" s="549"/>
      <c r="G63" s="549"/>
      <c r="H63" s="549"/>
      <c r="I63" s="549"/>
      <c r="J63" s="549"/>
      <c r="K63" s="549"/>
      <c r="L63" s="549"/>
      <c r="M63" s="550"/>
      <c r="N63" s="104">
        <f>ROUND(N54+N61,0)</f>
        <v>26804</v>
      </c>
    </row>
    <row r="64" spans="1:14">
      <c r="A64" s="10"/>
      <c r="B64" s="11"/>
      <c r="C64" s="12"/>
      <c r="D64" s="12"/>
      <c r="E64" s="12"/>
      <c r="F64" s="12"/>
      <c r="G64" s="12"/>
      <c r="H64" s="12"/>
      <c r="I64" s="12"/>
      <c r="J64" s="12"/>
      <c r="K64" s="12"/>
      <c r="L64" s="12"/>
      <c r="M64" s="12"/>
      <c r="N64" s="13"/>
    </row>
    <row r="65" spans="1:14">
      <c r="A65" s="10"/>
      <c r="B65" s="34"/>
      <c r="C65" s="14"/>
      <c r="D65" s="14"/>
      <c r="E65" s="14"/>
      <c r="F65" s="14"/>
      <c r="G65" s="14"/>
      <c r="H65" s="14"/>
      <c r="I65" s="14"/>
      <c r="J65" s="14"/>
      <c r="K65" s="14"/>
      <c r="L65" s="14"/>
      <c r="M65" s="14"/>
      <c r="N65" s="16"/>
    </row>
    <row r="66" spans="1:14">
      <c r="A66" s="10"/>
      <c r="B66" s="34"/>
      <c r="C66" s="14"/>
      <c r="D66" s="14"/>
      <c r="E66" s="14"/>
      <c r="F66" s="14"/>
      <c r="G66" s="14"/>
      <c r="H66" s="14"/>
      <c r="I66" s="14"/>
      <c r="J66" s="14"/>
      <c r="K66" s="14"/>
      <c r="L66" s="14"/>
      <c r="M66" s="14"/>
      <c r="N66" s="16"/>
    </row>
    <row r="67" spans="1:14">
      <c r="A67" s="10"/>
      <c r="B67" s="34"/>
      <c r="C67" s="14"/>
      <c r="D67" s="14"/>
      <c r="E67" s="14"/>
      <c r="F67" s="14"/>
      <c r="G67" s="14"/>
      <c r="H67" s="14"/>
      <c r="I67" s="14"/>
      <c r="J67" s="14"/>
      <c r="K67" s="14"/>
      <c r="L67" s="14"/>
      <c r="M67" s="14"/>
      <c r="N67" s="16"/>
    </row>
    <row r="68" spans="1:14">
      <c r="A68" s="10"/>
      <c r="B68" s="34"/>
      <c r="C68" s="14"/>
      <c r="D68" s="14"/>
      <c r="E68" s="20" t="s">
        <v>45</v>
      </c>
      <c r="F68" s="20"/>
      <c r="G68" s="20"/>
      <c r="H68" s="20"/>
      <c r="I68" s="20"/>
      <c r="J68" s="20"/>
      <c r="K68" s="14"/>
      <c r="L68" s="14"/>
      <c r="M68" s="14"/>
      <c r="N68" s="16"/>
    </row>
    <row r="69" spans="1:14">
      <c r="A69" s="10"/>
      <c r="B69" s="34"/>
      <c r="C69" s="14"/>
      <c r="D69" s="14"/>
      <c r="E69" s="14" t="s">
        <v>46</v>
      </c>
      <c r="F69" s="551"/>
      <c r="G69" s="551"/>
      <c r="H69" s="551"/>
      <c r="I69" s="551"/>
      <c r="J69" s="551"/>
      <c r="K69" s="14"/>
      <c r="L69" s="14"/>
      <c r="M69" s="14"/>
      <c r="N69" s="16"/>
    </row>
    <row r="70" spans="1:14">
      <c r="A70" s="10"/>
      <c r="B70" s="34"/>
      <c r="C70" s="14"/>
      <c r="D70" s="14"/>
      <c r="E70" s="14" t="s">
        <v>47</v>
      </c>
      <c r="F70" s="14"/>
      <c r="G70" s="14"/>
      <c r="H70" s="14"/>
      <c r="I70" s="14"/>
      <c r="J70" s="14"/>
      <c r="K70" s="14"/>
      <c r="L70" s="14"/>
      <c r="M70" s="14"/>
      <c r="N70" s="16"/>
    </row>
    <row r="71" spans="1:14">
      <c r="A71" s="10"/>
      <c r="B71" s="34"/>
      <c r="C71" s="14"/>
      <c r="D71" s="14"/>
      <c r="E71" s="14" t="s">
        <v>48</v>
      </c>
      <c r="F71" s="14"/>
      <c r="G71" s="14"/>
      <c r="H71" s="14"/>
      <c r="I71" s="14"/>
      <c r="J71" s="14"/>
      <c r="K71" s="14"/>
      <c r="L71" s="14"/>
      <c r="M71" s="14"/>
      <c r="N71" s="16"/>
    </row>
    <row r="72" spans="1:14" ht="15.75" thickBot="1">
      <c r="A72" s="38"/>
      <c r="B72" s="39"/>
      <c r="C72" s="40"/>
      <c r="D72" s="40"/>
      <c r="E72" s="40"/>
      <c r="F72" s="40" t="s">
        <v>49</v>
      </c>
      <c r="G72" s="40"/>
      <c r="H72" s="40"/>
      <c r="I72" s="40"/>
      <c r="J72" s="40"/>
      <c r="K72" s="40"/>
      <c r="L72" s="40"/>
      <c r="M72" s="40"/>
      <c r="N72" s="41"/>
    </row>
    <row r="73" spans="1:14" hidden="1">
      <c r="B73" s="42" t="s">
        <v>80</v>
      </c>
      <c r="C73" s="20"/>
      <c r="D73" s="20"/>
      <c r="E73" s="20"/>
      <c r="F73" s="20"/>
      <c r="G73" s="20"/>
      <c r="H73" s="20"/>
      <c r="I73" s="20"/>
      <c r="J73" s="20"/>
      <c r="K73" s="20"/>
      <c r="L73" s="20"/>
      <c r="M73" s="20"/>
      <c r="N73" s="43"/>
    </row>
    <row r="74" spans="1:14" hidden="1">
      <c r="B74" s="44"/>
      <c r="C74" s="45"/>
      <c r="D74" s="45"/>
      <c r="E74" s="45"/>
      <c r="F74" s="45"/>
      <c r="G74" s="45"/>
      <c r="H74" s="45"/>
      <c r="I74" s="45"/>
      <c r="J74" s="45"/>
      <c r="K74" s="45"/>
      <c r="L74" s="45"/>
      <c r="M74" s="45"/>
      <c r="N74" s="46"/>
    </row>
    <row r="75" spans="1:14" hidden="1">
      <c r="B75" s="44"/>
      <c r="C75" s="45"/>
      <c r="D75" s="45"/>
      <c r="E75" s="45"/>
      <c r="F75" s="45"/>
      <c r="G75" s="45"/>
      <c r="H75" s="45"/>
      <c r="I75" s="45"/>
      <c r="J75" s="45"/>
      <c r="K75" s="45"/>
      <c r="L75" s="45"/>
      <c r="M75" s="45"/>
      <c r="N75" s="46"/>
    </row>
    <row r="76" spans="1:14" hidden="1">
      <c r="B76" s="44"/>
      <c r="C76" s="45"/>
      <c r="D76" s="45"/>
      <c r="E76" s="45"/>
      <c r="F76" s="45"/>
      <c r="G76" s="45"/>
      <c r="H76" s="45"/>
      <c r="I76" s="45"/>
      <c r="J76" s="45"/>
      <c r="K76" s="45"/>
      <c r="L76" s="45"/>
      <c r="M76" s="45"/>
      <c r="N76" s="46"/>
    </row>
    <row r="77" spans="1:14" ht="15.75" hidden="1" thickBot="1">
      <c r="B77" s="47"/>
      <c r="C77" s="48"/>
      <c r="D77" s="48"/>
      <c r="E77" s="48"/>
      <c r="F77" s="48"/>
      <c r="G77" s="48"/>
      <c r="H77" s="48"/>
      <c r="I77" s="48"/>
      <c r="J77" s="48"/>
      <c r="K77" s="48"/>
      <c r="L77" s="48"/>
      <c r="M77" s="48"/>
      <c r="N77" s="49"/>
    </row>
    <row r="78" spans="1:14" hidden="1">
      <c r="B78" s="50"/>
      <c r="C78" s="51"/>
      <c r="D78" s="51"/>
      <c r="E78" s="51"/>
      <c r="F78" s="51"/>
      <c r="G78" s="51"/>
      <c r="H78" s="51"/>
      <c r="I78" s="51"/>
      <c r="J78" s="51"/>
      <c r="K78" s="51"/>
      <c r="L78" s="51"/>
      <c r="M78" s="51"/>
      <c r="N78" s="52"/>
    </row>
    <row r="79" spans="1:14" hidden="1">
      <c r="B79" s="53" t="s">
        <v>81</v>
      </c>
      <c r="C79" s="22"/>
      <c r="D79" s="22"/>
      <c r="E79" s="22"/>
      <c r="F79" s="22"/>
      <c r="G79" s="22"/>
      <c r="H79" s="22"/>
      <c r="I79" s="22"/>
      <c r="J79" s="22"/>
      <c r="K79" s="22"/>
      <c r="L79" s="22"/>
      <c r="M79" s="22"/>
      <c r="N79" s="23"/>
    </row>
    <row r="80" spans="1:14" ht="15" hidden="1" customHeight="1">
      <c r="B80" s="552" t="s">
        <v>82</v>
      </c>
      <c r="C80" s="553"/>
      <c r="D80" s="553"/>
      <c r="E80" s="553"/>
      <c r="F80" s="553"/>
      <c r="G80" s="553"/>
      <c r="H80" s="553"/>
      <c r="I80" s="553"/>
      <c r="J80" s="553"/>
      <c r="K80" s="553"/>
      <c r="L80" s="553"/>
      <c r="M80" s="553"/>
      <c r="N80" s="554"/>
    </row>
    <row r="81" spans="2:14" ht="15" hidden="1" customHeight="1">
      <c r="B81" s="552"/>
      <c r="C81" s="553"/>
      <c r="D81" s="553"/>
      <c r="E81" s="553"/>
      <c r="F81" s="553"/>
      <c r="G81" s="553"/>
      <c r="H81" s="553"/>
      <c r="I81" s="553"/>
      <c r="J81" s="553"/>
      <c r="K81" s="553"/>
      <c r="L81" s="553"/>
      <c r="M81" s="553"/>
      <c r="N81" s="554"/>
    </row>
    <row r="82" spans="2:14" ht="30" hidden="1" customHeight="1">
      <c r="B82" s="555" t="s">
        <v>83</v>
      </c>
      <c r="C82" s="556"/>
      <c r="D82" s="556"/>
      <c r="E82" s="556"/>
      <c r="F82" s="556"/>
      <c r="G82" s="556"/>
      <c r="H82" s="556"/>
      <c r="I82" s="556"/>
      <c r="J82" s="556"/>
      <c r="K82" s="556"/>
      <c r="L82" s="556"/>
      <c r="M82" s="556"/>
      <c r="N82" s="557"/>
    </row>
    <row r="83" spans="2:14" hidden="1">
      <c r="B83" s="555"/>
      <c r="C83" s="556"/>
      <c r="D83" s="556"/>
      <c r="E83" s="556"/>
      <c r="F83" s="556"/>
      <c r="G83" s="556"/>
      <c r="H83" s="556"/>
      <c r="I83" s="556"/>
      <c r="J83" s="556"/>
      <c r="K83" s="556"/>
      <c r="L83" s="556"/>
      <c r="M83" s="556"/>
      <c r="N83" s="557"/>
    </row>
    <row r="84" spans="2:14" hidden="1">
      <c r="B84" s="54"/>
      <c r="C84" s="55"/>
      <c r="D84" s="55"/>
      <c r="E84" s="55"/>
      <c r="F84" s="55"/>
      <c r="G84" s="55"/>
      <c r="H84" s="55"/>
      <c r="I84" s="55"/>
      <c r="J84" s="55"/>
      <c r="K84" s="55"/>
      <c r="L84" s="55"/>
      <c r="M84" s="55"/>
      <c r="N84" s="56"/>
    </row>
    <row r="85" spans="2:14" hidden="1">
      <c r="B85" s="54"/>
      <c r="C85" s="55"/>
      <c r="D85" s="55"/>
      <c r="E85" s="55"/>
      <c r="F85" s="55"/>
      <c r="G85" s="55"/>
      <c r="H85" s="55"/>
      <c r="I85" s="55"/>
      <c r="J85" s="55"/>
      <c r="K85" s="55"/>
      <c r="L85" s="55"/>
      <c r="M85" s="55"/>
      <c r="N85" s="56"/>
    </row>
    <row r="86" spans="2:14" hidden="1">
      <c r="B86" s="54"/>
      <c r="C86" s="55"/>
      <c r="D86" s="55"/>
      <c r="E86" s="55"/>
      <c r="F86" s="55"/>
      <c r="G86" s="55"/>
      <c r="H86" s="55"/>
      <c r="I86" s="55"/>
      <c r="J86" s="55"/>
      <c r="K86" s="55"/>
      <c r="L86" s="55"/>
      <c r="M86" s="55"/>
      <c r="N86" s="56"/>
    </row>
    <row r="87" spans="2:14" hidden="1">
      <c r="B87" s="53"/>
      <c r="C87" s="22"/>
      <c r="D87" s="22"/>
      <c r="E87" s="22"/>
      <c r="F87" s="22"/>
      <c r="G87" s="22"/>
      <c r="H87" s="22"/>
      <c r="I87" s="22"/>
      <c r="J87" s="22"/>
      <c r="K87" s="22"/>
      <c r="L87" s="22"/>
      <c r="M87" s="22"/>
      <c r="N87" s="23"/>
    </row>
    <row r="88" spans="2:14" hidden="1">
      <c r="B88" s="34"/>
      <c r="C88" s="14"/>
      <c r="D88" s="14"/>
      <c r="E88" s="14" t="s">
        <v>45</v>
      </c>
      <c r="F88" s="20"/>
      <c r="G88" s="20"/>
      <c r="H88" s="14"/>
      <c r="I88" s="14"/>
      <c r="J88" s="14"/>
      <c r="K88" s="14"/>
      <c r="L88" s="14"/>
      <c r="M88" s="14"/>
      <c r="N88" s="16"/>
    </row>
    <row r="89" spans="2:14" hidden="1">
      <c r="B89" s="34"/>
      <c r="C89" s="14"/>
      <c r="D89" s="14"/>
      <c r="E89" s="57" t="s">
        <v>46</v>
      </c>
      <c r="F89" s="14"/>
      <c r="G89" s="14"/>
      <c r="H89" s="57"/>
      <c r="I89" s="57"/>
      <c r="J89" s="57"/>
      <c r="K89" s="14"/>
      <c r="L89" s="14"/>
      <c r="M89" s="14"/>
      <c r="N89" s="16"/>
    </row>
    <row r="90" spans="2:14" hidden="1">
      <c r="B90" s="34"/>
      <c r="C90" s="14"/>
      <c r="D90" s="14"/>
      <c r="E90" s="58" t="s">
        <v>50</v>
      </c>
      <c r="F90" s="14"/>
      <c r="G90" s="14"/>
      <c r="H90" s="58"/>
      <c r="I90" s="58"/>
      <c r="J90" s="58"/>
      <c r="K90" s="14"/>
      <c r="L90" s="14"/>
      <c r="M90" s="14"/>
      <c r="N90" s="16"/>
    </row>
    <row r="91" spans="2:14" hidden="1">
      <c r="B91" s="59"/>
      <c r="C91" s="22"/>
      <c r="D91" s="22"/>
      <c r="E91" s="14" t="s">
        <v>48</v>
      </c>
      <c r="F91" s="14"/>
      <c r="G91" s="14"/>
      <c r="H91" s="14"/>
      <c r="I91" s="14"/>
      <c r="J91" s="14"/>
      <c r="K91" s="22"/>
      <c r="L91" s="22"/>
      <c r="M91" s="22"/>
      <c r="N91" s="23"/>
    </row>
    <row r="92" spans="2:14" hidden="1">
      <c r="B92" s="59"/>
      <c r="C92" s="22"/>
      <c r="D92" s="22"/>
      <c r="E92" s="22"/>
      <c r="F92" s="14"/>
      <c r="G92" s="14"/>
      <c r="H92" s="14"/>
      <c r="I92" s="14"/>
      <c r="J92" s="14"/>
      <c r="K92" s="22"/>
      <c r="L92" s="22"/>
      <c r="M92" s="22"/>
      <c r="N92" s="23"/>
    </row>
    <row r="93" spans="2:14" hidden="1">
      <c r="B93" s="59" t="s">
        <v>84</v>
      </c>
      <c r="C93" s="58"/>
      <c r="D93" s="58"/>
      <c r="E93" s="14"/>
      <c r="F93" s="14"/>
      <c r="G93" s="14"/>
      <c r="H93" s="14"/>
      <c r="I93" s="14"/>
      <c r="J93" s="558"/>
      <c r="K93" s="558"/>
      <c r="L93" s="558"/>
      <c r="M93" s="558"/>
      <c r="N93" s="559"/>
    </row>
    <row r="94" spans="2:14" ht="15.75" hidden="1" thickBot="1">
      <c r="B94" s="60" t="s">
        <v>85</v>
      </c>
      <c r="C94" s="61"/>
      <c r="D94" s="61"/>
      <c r="E94" s="40"/>
      <c r="F94" s="40"/>
      <c r="G94" s="40"/>
      <c r="H94" s="40"/>
      <c r="I94" s="40"/>
      <c r="J94" s="560"/>
      <c r="K94" s="560"/>
      <c r="L94" s="560"/>
      <c r="M94" s="560"/>
      <c r="N94" s="561"/>
    </row>
  </sheetData>
  <mergeCells count="81">
    <mergeCell ref="B56:N56"/>
    <mergeCell ref="B57:H57"/>
    <mergeCell ref="L57:M57"/>
    <mergeCell ref="B80:N81"/>
    <mergeCell ref="B58:H58"/>
    <mergeCell ref="L58:M58"/>
    <mergeCell ref="B82:N83"/>
    <mergeCell ref="J93:N94"/>
    <mergeCell ref="L59:M59"/>
    <mergeCell ref="L60:M60"/>
    <mergeCell ref="B61:M61"/>
    <mergeCell ref="B62:N62"/>
    <mergeCell ref="B63:M63"/>
    <mergeCell ref="F69:J69"/>
    <mergeCell ref="B54:M54"/>
    <mergeCell ref="B55:N55"/>
    <mergeCell ref="B47:M47"/>
    <mergeCell ref="B48:N48"/>
    <mergeCell ref="B49:H49"/>
    <mergeCell ref="L49:M49"/>
    <mergeCell ref="B50:H50"/>
    <mergeCell ref="L50:M50"/>
    <mergeCell ref="B51:H51"/>
    <mergeCell ref="L51:M51"/>
    <mergeCell ref="B52:M52"/>
    <mergeCell ref="B53:N53"/>
    <mergeCell ref="B43:M43"/>
    <mergeCell ref="B44:N44"/>
    <mergeCell ref="B45:G45"/>
    <mergeCell ref="L45:M45"/>
    <mergeCell ref="B46:G46"/>
    <mergeCell ref="L46:M46"/>
    <mergeCell ref="L42:M42"/>
    <mergeCell ref="B37:H37"/>
    <mergeCell ref="I37:J37"/>
    <mergeCell ref="L37:M37"/>
    <mergeCell ref="B38:M38"/>
    <mergeCell ref="B39:N39"/>
    <mergeCell ref="B40:I40"/>
    <mergeCell ref="L40:M40"/>
    <mergeCell ref="B34:N34"/>
    <mergeCell ref="B35:H35"/>
    <mergeCell ref="I35:J35"/>
    <mergeCell ref="L35:M35"/>
    <mergeCell ref="B41:I41"/>
    <mergeCell ref="L41:M41"/>
    <mergeCell ref="B36:H36"/>
    <mergeCell ref="I36:J36"/>
    <mergeCell ref="L36:M36"/>
    <mergeCell ref="C31:I31"/>
    <mergeCell ref="L31:M31"/>
    <mergeCell ref="L32:M32"/>
    <mergeCell ref="L30:M30"/>
    <mergeCell ref="B10:E10"/>
    <mergeCell ref="I10:J10"/>
    <mergeCell ref="D12:G12"/>
    <mergeCell ref="K12:M12"/>
    <mergeCell ref="L13:N13"/>
    <mergeCell ref="C19:I19"/>
    <mergeCell ref="C30:J30"/>
    <mergeCell ref="E16:M17"/>
    <mergeCell ref="C32:J32"/>
    <mergeCell ref="K19:N19"/>
    <mergeCell ref="F26:H26"/>
    <mergeCell ref="B28:N28"/>
    <mergeCell ref="B7:N7"/>
    <mergeCell ref="B1:B6"/>
    <mergeCell ref="C1:J1"/>
    <mergeCell ref="K1:K2"/>
    <mergeCell ref="L1:N2"/>
    <mergeCell ref="C2:J2"/>
    <mergeCell ref="C3:J3"/>
    <mergeCell ref="K3:K4"/>
    <mergeCell ref="L3:N4"/>
    <mergeCell ref="C4:J4"/>
    <mergeCell ref="C5:J5"/>
    <mergeCell ref="K5:K6"/>
    <mergeCell ref="L5:L6"/>
    <mergeCell ref="M5:M6"/>
    <mergeCell ref="N5:N6"/>
    <mergeCell ref="C6:J6"/>
  </mergeCells>
  <pageMargins left="0.7" right="0.7" top="0.75" bottom="0.75" header="0.3" footer="0.3"/>
  <pageSetup scale="50" fitToHeight="0"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tabColor rgb="FFFF0000"/>
    <pageSetUpPr fitToPage="1"/>
  </sheetPr>
  <dimension ref="A1:N92"/>
  <sheetViews>
    <sheetView view="pageBreakPreview" topLeftCell="B16" zoomScale="70" zoomScaleNormal="70" zoomScaleSheetLayoutView="70" workbookViewId="0">
      <selection activeCell="B45" sqref="B45:G45"/>
    </sheetView>
  </sheetViews>
  <sheetFormatPr baseColWidth="10" defaultColWidth="11.42578125" defaultRowHeight="15"/>
  <cols>
    <col min="1" max="1" width="11.85546875" style="191" hidden="1" customWidth="1"/>
    <col min="2" max="2" width="17" style="191" customWidth="1"/>
    <col min="3" max="5" width="11.42578125" style="191"/>
    <col min="6" max="6" width="14.42578125" style="191" customWidth="1"/>
    <col min="7" max="8" width="11.42578125" style="191"/>
    <col min="9" max="9" width="14.5703125" style="191" bestFit="1" customWidth="1"/>
    <col min="10" max="10" width="15.5703125" style="191" customWidth="1"/>
    <col min="11" max="11" width="17.5703125" style="191" bestFit="1" customWidth="1"/>
    <col min="12" max="13" width="11.42578125" style="191"/>
    <col min="14" max="14" width="20.85546875" style="191" customWidth="1"/>
    <col min="15" max="15" width="12" style="191" bestFit="1" customWidth="1"/>
    <col min="16" max="16384" width="11.42578125" style="191"/>
  </cols>
  <sheetData>
    <row r="1" spans="1:14">
      <c r="A1" s="190"/>
      <c r="B1" s="639"/>
      <c r="C1" s="642"/>
      <c r="D1" s="642"/>
      <c r="E1" s="642"/>
      <c r="F1" s="642"/>
      <c r="G1" s="642"/>
      <c r="H1" s="642"/>
      <c r="I1" s="642"/>
      <c r="J1" s="643"/>
      <c r="K1" s="644" t="s">
        <v>0</v>
      </c>
      <c r="L1" s="650" t="s">
        <v>63</v>
      </c>
      <c r="M1" s="651"/>
      <c r="N1" s="652"/>
    </row>
    <row r="2" spans="1:14">
      <c r="A2" s="192"/>
      <c r="B2" s="640"/>
      <c r="C2" s="634" t="s">
        <v>1</v>
      </c>
      <c r="D2" s="634"/>
      <c r="E2" s="634"/>
      <c r="F2" s="634"/>
      <c r="G2" s="634"/>
      <c r="H2" s="634"/>
      <c r="I2" s="634"/>
      <c r="J2" s="635"/>
      <c r="K2" s="645"/>
      <c r="L2" s="653"/>
      <c r="M2" s="654"/>
      <c r="N2" s="655"/>
    </row>
    <row r="3" spans="1:14">
      <c r="A3" s="192"/>
      <c r="B3" s="640"/>
      <c r="C3" s="634" t="s">
        <v>64</v>
      </c>
      <c r="D3" s="634"/>
      <c r="E3" s="634"/>
      <c r="F3" s="634"/>
      <c r="G3" s="634"/>
      <c r="H3" s="634"/>
      <c r="I3" s="634"/>
      <c r="J3" s="635"/>
      <c r="K3" s="630" t="s">
        <v>2</v>
      </c>
      <c r="L3" s="657">
        <v>1</v>
      </c>
      <c r="M3" s="658"/>
      <c r="N3" s="659"/>
    </row>
    <row r="4" spans="1:14">
      <c r="A4" s="192"/>
      <c r="B4" s="640"/>
      <c r="C4" s="634" t="s">
        <v>65</v>
      </c>
      <c r="D4" s="634"/>
      <c r="E4" s="634"/>
      <c r="F4" s="634"/>
      <c r="G4" s="634"/>
      <c r="H4" s="634"/>
      <c r="I4" s="634"/>
      <c r="J4" s="635"/>
      <c r="K4" s="656"/>
      <c r="L4" s="660"/>
      <c r="M4" s="661"/>
      <c r="N4" s="662"/>
    </row>
    <row r="5" spans="1:14">
      <c r="A5" s="192"/>
      <c r="B5" s="640"/>
      <c r="C5" s="634" t="s">
        <v>66</v>
      </c>
      <c r="D5" s="634"/>
      <c r="E5" s="634"/>
      <c r="F5" s="634"/>
      <c r="G5" s="634"/>
      <c r="H5" s="634"/>
      <c r="I5" s="634"/>
      <c r="J5" s="635"/>
      <c r="K5" s="630" t="s">
        <v>3</v>
      </c>
      <c r="L5" s="632"/>
      <c r="M5" s="632" t="s">
        <v>4</v>
      </c>
      <c r="N5" s="648"/>
    </row>
    <row r="6" spans="1:14" ht="15.75" thickBot="1">
      <c r="A6" s="192"/>
      <c r="B6" s="641"/>
      <c r="C6" s="646"/>
      <c r="D6" s="646"/>
      <c r="E6" s="646"/>
      <c r="F6" s="646"/>
      <c r="G6" s="646"/>
      <c r="H6" s="646"/>
      <c r="I6" s="646"/>
      <c r="J6" s="647"/>
      <c r="K6" s="631"/>
      <c r="L6" s="633"/>
      <c r="M6" s="633"/>
      <c r="N6" s="649"/>
    </row>
    <row r="7" spans="1:14" ht="5.0999999999999996" customHeight="1" thickBot="1">
      <c r="A7" s="192"/>
      <c r="B7" s="636"/>
      <c r="C7" s="637"/>
      <c r="D7" s="637"/>
      <c r="E7" s="637"/>
      <c r="F7" s="637"/>
      <c r="G7" s="637"/>
      <c r="H7" s="637"/>
      <c r="I7" s="637"/>
      <c r="J7" s="637"/>
      <c r="K7" s="637"/>
      <c r="L7" s="637"/>
      <c r="M7" s="637"/>
      <c r="N7" s="638"/>
    </row>
    <row r="8" spans="1:14" ht="18.75" customHeight="1">
      <c r="A8" s="192"/>
      <c r="B8" s="303"/>
      <c r="C8" s="304"/>
      <c r="D8" s="304"/>
      <c r="E8" s="304"/>
      <c r="F8" s="304"/>
      <c r="G8" s="304"/>
      <c r="H8" s="305"/>
      <c r="I8" s="304"/>
      <c r="J8" s="304"/>
      <c r="K8" s="306" t="s">
        <v>5</v>
      </c>
      <c r="L8" s="307"/>
      <c r="M8" s="307"/>
      <c r="N8" s="308"/>
    </row>
    <row r="9" spans="1:14">
      <c r="A9" s="192"/>
      <c r="B9" s="309"/>
      <c r="C9" s="310"/>
      <c r="D9" s="310"/>
      <c r="E9" s="310"/>
      <c r="F9" s="310"/>
      <c r="G9" s="310"/>
      <c r="H9" s="311"/>
      <c r="I9" s="310"/>
      <c r="J9" s="310"/>
      <c r="K9" s="312"/>
      <c r="L9" s="313" t="s">
        <v>67</v>
      </c>
      <c r="M9" s="313" t="s">
        <v>68</v>
      </c>
      <c r="N9" s="314" t="s">
        <v>69</v>
      </c>
    </row>
    <row r="10" spans="1:14">
      <c r="A10" s="192"/>
      <c r="B10" s="663" t="s">
        <v>70</v>
      </c>
      <c r="C10" s="663"/>
      <c r="D10" s="663"/>
      <c r="E10" s="663"/>
      <c r="F10" s="315"/>
      <c r="G10" s="310"/>
      <c r="H10" s="316"/>
      <c r="I10" s="664" t="s">
        <v>847</v>
      </c>
      <c r="J10" s="664"/>
      <c r="K10" s="317"/>
      <c r="L10" s="313"/>
      <c r="M10" s="313"/>
      <c r="N10" s="314"/>
    </row>
    <row r="11" spans="1:14" ht="5.25" customHeight="1">
      <c r="A11" s="192"/>
      <c r="B11" s="363"/>
      <c r="C11" s="318"/>
      <c r="D11" s="318"/>
      <c r="E11" s="318"/>
      <c r="F11" s="315"/>
      <c r="G11" s="310"/>
      <c r="H11" s="316"/>
      <c r="I11" s="364"/>
      <c r="J11" s="364"/>
      <c r="K11" s="317"/>
      <c r="L11" s="313"/>
      <c r="M11" s="313"/>
      <c r="N11" s="314"/>
    </row>
    <row r="12" spans="1:14">
      <c r="A12" s="192"/>
      <c r="B12" s="319" t="s">
        <v>6</v>
      </c>
      <c r="C12" s="320"/>
      <c r="D12" s="667"/>
      <c r="E12" s="667"/>
      <c r="F12" s="667"/>
      <c r="G12" s="667"/>
      <c r="H12" s="320"/>
      <c r="I12" s="316"/>
      <c r="J12" s="321" t="s">
        <v>7</v>
      </c>
      <c r="K12" s="668" t="s">
        <v>849</v>
      </c>
      <c r="L12" s="668"/>
      <c r="M12" s="668"/>
      <c r="N12" s="322"/>
    </row>
    <row r="13" spans="1:14" ht="15.75" thickBot="1">
      <c r="A13" s="192"/>
      <c r="B13" s="323"/>
      <c r="C13" s="324"/>
      <c r="D13" s="325"/>
      <c r="E13" s="325"/>
      <c r="F13" s="325"/>
      <c r="G13" s="325"/>
      <c r="H13" s="324"/>
      <c r="I13" s="325"/>
      <c r="J13" s="324"/>
      <c r="K13" s="325"/>
      <c r="L13" s="683"/>
      <c r="M13" s="683"/>
      <c r="N13" s="683"/>
    </row>
    <row r="14" spans="1:14" ht="6.95" customHeight="1">
      <c r="A14" s="192"/>
      <c r="B14" s="326"/>
      <c r="C14" s="327"/>
      <c r="D14" s="327"/>
      <c r="E14" s="327"/>
      <c r="F14" s="327"/>
      <c r="G14" s="327"/>
      <c r="H14" s="327"/>
      <c r="I14" s="327"/>
      <c r="J14" s="327"/>
      <c r="K14" s="327"/>
      <c r="L14" s="327"/>
      <c r="M14" s="327"/>
      <c r="N14" s="328"/>
    </row>
    <row r="15" spans="1:14" ht="15" hidden="1" customHeight="1">
      <c r="A15" s="192"/>
      <c r="B15" s="329" t="s">
        <v>8</v>
      </c>
      <c r="C15" s="330"/>
      <c r="D15" s="331" t="s">
        <v>4</v>
      </c>
      <c r="E15" s="332"/>
      <c r="F15" s="333"/>
      <c r="G15" s="333"/>
      <c r="H15" s="334"/>
      <c r="I15" s="334"/>
      <c r="J15" s="334"/>
      <c r="K15" s="334"/>
      <c r="L15" s="334"/>
      <c r="M15" s="334"/>
      <c r="N15" s="335"/>
    </row>
    <row r="16" spans="1:14" ht="18" customHeight="1">
      <c r="A16" s="192"/>
      <c r="B16" s="336" t="s">
        <v>71</v>
      </c>
      <c r="C16" s="337"/>
      <c r="D16" s="338"/>
      <c r="E16" s="679"/>
      <c r="F16" s="679"/>
      <c r="G16" s="679"/>
      <c r="H16" s="679"/>
      <c r="I16" s="679"/>
      <c r="J16" s="679"/>
      <c r="K16" s="679"/>
      <c r="L16" s="679"/>
      <c r="M16" s="679"/>
      <c r="N16" s="335"/>
    </row>
    <row r="17" spans="1:14" ht="26.25" customHeight="1">
      <c r="A17" s="192"/>
      <c r="B17" s="336"/>
      <c r="C17" s="337"/>
      <c r="D17" s="338"/>
      <c r="E17" s="680"/>
      <c r="F17" s="680"/>
      <c r="G17" s="680"/>
      <c r="H17" s="680"/>
      <c r="I17" s="680"/>
      <c r="J17" s="680"/>
      <c r="K17" s="680"/>
      <c r="L17" s="680"/>
      <c r="M17" s="680"/>
      <c r="N17" s="335"/>
    </row>
    <row r="18" spans="1:14" ht="6.95" customHeight="1">
      <c r="A18" s="192"/>
      <c r="B18" s="336"/>
      <c r="C18" s="337"/>
      <c r="D18" s="338"/>
      <c r="E18" s="338"/>
      <c r="F18" s="338"/>
      <c r="G18" s="338"/>
      <c r="H18" s="338"/>
      <c r="I18" s="338"/>
      <c r="J18" s="338"/>
      <c r="K18" s="338"/>
      <c r="L18" s="338"/>
      <c r="M18" s="338"/>
      <c r="N18" s="339"/>
    </row>
    <row r="19" spans="1:14" ht="18" customHeight="1">
      <c r="A19" s="192"/>
      <c r="B19" s="336" t="s">
        <v>72</v>
      </c>
      <c r="C19" s="671"/>
      <c r="D19" s="671"/>
      <c r="E19" s="671"/>
      <c r="F19" s="671"/>
      <c r="G19" s="671"/>
      <c r="H19" s="671"/>
      <c r="I19" s="671"/>
      <c r="J19" s="331" t="s">
        <v>73</v>
      </c>
      <c r="K19" s="672" t="s">
        <v>849</v>
      </c>
      <c r="L19" s="672"/>
      <c r="M19" s="672"/>
      <c r="N19" s="673"/>
    </row>
    <row r="20" spans="1:14" ht="6.95" customHeight="1">
      <c r="A20" s="192"/>
      <c r="B20" s="336"/>
      <c r="C20" s="337"/>
      <c r="D20" s="338"/>
      <c r="E20" s="338"/>
      <c r="F20" s="338"/>
      <c r="G20" s="338"/>
      <c r="H20" s="338"/>
      <c r="I20" s="338"/>
      <c r="J20" s="338"/>
      <c r="K20" s="338"/>
      <c r="L20" s="338"/>
      <c r="M20" s="338"/>
      <c r="N20" s="339"/>
    </row>
    <row r="21" spans="1:14" ht="18" customHeight="1">
      <c r="A21" s="192"/>
      <c r="B21" s="336" t="s">
        <v>74</v>
      </c>
      <c r="C21" s="340"/>
      <c r="D21" s="362"/>
      <c r="E21" s="362"/>
      <c r="F21" s="362"/>
      <c r="G21" s="362"/>
      <c r="H21" s="362"/>
      <c r="I21" s="362"/>
      <c r="J21" s="362"/>
      <c r="K21" s="362"/>
      <c r="L21" s="362"/>
      <c r="M21" s="362"/>
      <c r="N21" s="361"/>
    </row>
    <row r="22" spans="1:14" ht="18" customHeight="1">
      <c r="A22" s="192"/>
      <c r="B22" s="17"/>
      <c r="C22" s="18"/>
      <c r="D22" s="22"/>
      <c r="E22" s="22"/>
      <c r="F22" s="22"/>
      <c r="G22" s="22"/>
      <c r="H22" s="22"/>
      <c r="I22" s="22"/>
      <c r="J22" s="22"/>
      <c r="K22" s="22"/>
      <c r="L22" s="22"/>
      <c r="M22" s="22"/>
      <c r="N22" s="23"/>
    </row>
    <row r="23" spans="1:14" hidden="1">
      <c r="A23" s="192"/>
      <c r="B23" s="17" t="s">
        <v>75</v>
      </c>
      <c r="C23" s="19"/>
      <c r="D23" s="21"/>
      <c r="E23" s="21"/>
      <c r="F23" s="21"/>
      <c r="G23" s="21"/>
      <c r="H23" s="21"/>
      <c r="I23" s="21"/>
      <c r="J23" s="21"/>
      <c r="K23" s="193" t="s">
        <v>76</v>
      </c>
      <c r="L23" s="194"/>
      <c r="M23" s="193" t="s">
        <v>4</v>
      </c>
      <c r="N23" s="195"/>
    </row>
    <row r="24" spans="1:14" ht="6.95" customHeight="1">
      <c r="A24" s="192"/>
      <c r="B24" s="17"/>
      <c r="C24" s="18"/>
      <c r="D24" s="22"/>
      <c r="E24" s="22"/>
      <c r="F24" s="22"/>
      <c r="G24" s="22"/>
      <c r="H24" s="22"/>
      <c r="I24" s="22"/>
      <c r="J24" s="22"/>
      <c r="K24" s="22"/>
      <c r="L24" s="22"/>
      <c r="M24" s="22"/>
      <c r="N24" s="23"/>
    </row>
    <row r="25" spans="1:14" ht="18" customHeight="1">
      <c r="A25" s="192"/>
      <c r="B25" s="17" t="s">
        <v>77</v>
      </c>
      <c r="C25" s="18"/>
      <c r="D25" s="22"/>
      <c r="E25" s="22"/>
      <c r="F25" s="27"/>
      <c r="G25" s="28"/>
      <c r="H25" s="20"/>
      <c r="I25" s="21"/>
      <c r="J25" s="21"/>
      <c r="K25" s="14"/>
      <c r="L25" s="22"/>
      <c r="M25" s="22"/>
      <c r="N25" s="23"/>
    </row>
    <row r="26" spans="1:14" ht="18" customHeight="1">
      <c r="A26" s="192"/>
      <c r="B26" s="29"/>
      <c r="C26" s="30"/>
      <c r="D26" s="31"/>
      <c r="E26" s="31"/>
      <c r="F26" s="674" t="s">
        <v>78</v>
      </c>
      <c r="G26" s="675"/>
      <c r="H26" s="675"/>
      <c r="I26" s="31" t="s">
        <v>68</v>
      </c>
      <c r="J26" s="31" t="s">
        <v>69</v>
      </c>
      <c r="K26" s="32"/>
      <c r="L26" s="31"/>
      <c r="M26" s="31"/>
      <c r="N26" s="33"/>
    </row>
    <row r="27" spans="1:14" ht="6.95" customHeight="1">
      <c r="A27" s="192"/>
      <c r="B27" s="34"/>
      <c r="C27" s="15"/>
      <c r="D27" s="15"/>
      <c r="E27" s="15"/>
      <c r="F27" s="15"/>
      <c r="G27" s="15"/>
      <c r="H27" s="15"/>
      <c r="I27" s="15"/>
      <c r="J27" s="15"/>
      <c r="K27" s="15"/>
      <c r="L27" s="15"/>
      <c r="M27" s="15"/>
      <c r="N27" s="16"/>
    </row>
    <row r="28" spans="1:14" ht="30" customHeight="1">
      <c r="A28" s="192"/>
      <c r="B28" s="676" t="s">
        <v>9</v>
      </c>
      <c r="C28" s="677"/>
      <c r="D28" s="677"/>
      <c r="E28" s="677"/>
      <c r="F28" s="677"/>
      <c r="G28" s="677"/>
      <c r="H28" s="677"/>
      <c r="I28" s="677"/>
      <c r="J28" s="677"/>
      <c r="K28" s="677"/>
      <c r="L28" s="677"/>
      <c r="M28" s="677"/>
      <c r="N28" s="678"/>
    </row>
    <row r="29" spans="1:14" ht="6.95" customHeight="1" thickBot="1">
      <c r="A29" s="192"/>
      <c r="B29" s="74"/>
      <c r="C29" s="75"/>
      <c r="D29" s="75"/>
      <c r="E29" s="75"/>
      <c r="F29" s="75"/>
      <c r="G29" s="75"/>
      <c r="H29" s="75"/>
      <c r="I29" s="75"/>
      <c r="J29" s="75"/>
      <c r="K29" s="75"/>
      <c r="L29" s="75"/>
      <c r="M29" s="75"/>
      <c r="N29" s="76"/>
    </row>
    <row r="30" spans="1:14" ht="35.25" customHeight="1">
      <c r="A30" s="192"/>
      <c r="B30" s="68" t="s">
        <v>10</v>
      </c>
      <c r="C30" s="582" t="s">
        <v>11</v>
      </c>
      <c r="D30" s="681"/>
      <c r="E30" s="681"/>
      <c r="F30" s="681"/>
      <c r="G30" s="681"/>
      <c r="H30" s="681"/>
      <c r="I30" s="681"/>
      <c r="J30" s="583"/>
      <c r="K30" s="69" t="s">
        <v>79</v>
      </c>
      <c r="L30" s="682" t="s">
        <v>12</v>
      </c>
      <c r="M30" s="682"/>
      <c r="N30" s="36" t="s">
        <v>13</v>
      </c>
    </row>
    <row r="31" spans="1:14" hidden="1">
      <c r="A31" s="192"/>
      <c r="B31" s="70" t="s">
        <v>10</v>
      </c>
      <c r="C31" s="669" t="s">
        <v>11</v>
      </c>
      <c r="D31" s="669"/>
      <c r="E31" s="669"/>
      <c r="F31" s="669"/>
      <c r="G31" s="669"/>
      <c r="H31" s="669"/>
      <c r="I31" s="669"/>
      <c r="J31" s="67"/>
      <c r="K31" s="77"/>
      <c r="L31" s="670" t="s">
        <v>12</v>
      </c>
      <c r="M31" s="670"/>
      <c r="N31" s="71" t="s">
        <v>13</v>
      </c>
    </row>
    <row r="32" spans="1:14" ht="50.1" customHeight="1" thickBot="1">
      <c r="A32" s="192" t="s">
        <v>14</v>
      </c>
      <c r="B32" s="413">
        <v>3</v>
      </c>
      <c r="C32" s="711" t="s">
        <v>859</v>
      </c>
      <c r="D32" s="712"/>
      <c r="E32" s="712"/>
      <c r="F32" s="712"/>
      <c r="G32" s="712"/>
      <c r="H32" s="712"/>
      <c r="I32" s="712"/>
      <c r="J32" s="713"/>
      <c r="K32" s="400"/>
      <c r="L32" s="684" t="s">
        <v>870</v>
      </c>
      <c r="M32" s="685"/>
      <c r="N32" s="73"/>
    </row>
    <row r="33" spans="1:14" ht="6.95" customHeight="1" thickBot="1">
      <c r="A33" s="192"/>
      <c r="B33" s="74"/>
      <c r="C33" s="75"/>
      <c r="D33" s="75"/>
      <c r="E33" s="75"/>
      <c r="F33" s="75"/>
      <c r="G33" s="75"/>
      <c r="H33" s="75"/>
      <c r="I33" s="75"/>
      <c r="J33" s="75"/>
      <c r="K33" s="75"/>
      <c r="L33" s="75"/>
      <c r="M33" s="75"/>
      <c r="N33" s="76"/>
    </row>
    <row r="34" spans="1:14" ht="30" customHeight="1">
      <c r="A34" s="192"/>
      <c r="B34" s="597" t="s">
        <v>16</v>
      </c>
      <c r="C34" s="598"/>
      <c r="D34" s="598"/>
      <c r="E34" s="598"/>
      <c r="F34" s="598"/>
      <c r="G34" s="598"/>
      <c r="H34" s="598"/>
      <c r="I34" s="598"/>
      <c r="J34" s="598"/>
      <c r="K34" s="598"/>
      <c r="L34" s="598"/>
      <c r="M34" s="598"/>
      <c r="N34" s="599"/>
    </row>
    <row r="35" spans="1:14" ht="24.95" customHeight="1">
      <c r="A35" s="192"/>
      <c r="B35" s="605" t="s">
        <v>11</v>
      </c>
      <c r="C35" s="606"/>
      <c r="D35" s="606"/>
      <c r="E35" s="606"/>
      <c r="F35" s="606"/>
      <c r="G35" s="606"/>
      <c r="H35" s="606"/>
      <c r="I35" s="606" t="s">
        <v>17</v>
      </c>
      <c r="J35" s="606"/>
      <c r="K35" s="157" t="s">
        <v>13</v>
      </c>
      <c r="L35" s="606" t="s">
        <v>871</v>
      </c>
      <c r="M35" s="606"/>
      <c r="N35" s="62" t="s">
        <v>20</v>
      </c>
    </row>
    <row r="36" spans="1:14" ht="18" customHeight="1">
      <c r="A36" s="192"/>
      <c r="B36" s="714" t="s">
        <v>868</v>
      </c>
      <c r="C36" s="715"/>
      <c r="D36" s="715"/>
      <c r="E36" s="715"/>
      <c r="F36" s="715"/>
      <c r="G36" s="715"/>
      <c r="H36" s="715"/>
      <c r="I36" s="617" t="s">
        <v>866</v>
      </c>
      <c r="J36" s="618"/>
      <c r="K36" s="385">
        <v>1</v>
      </c>
      <c r="L36" s="716">
        <v>90000</v>
      </c>
      <c r="M36" s="716"/>
      <c r="N36" s="97">
        <f>K36*L36</f>
        <v>90000</v>
      </c>
    </row>
    <row r="37" spans="1:14" ht="18" customHeight="1" thickBot="1">
      <c r="A37" s="192"/>
      <c r="B37" s="575" t="s">
        <v>21</v>
      </c>
      <c r="C37" s="576"/>
      <c r="D37" s="576"/>
      <c r="E37" s="576"/>
      <c r="F37" s="576"/>
      <c r="G37" s="576"/>
      <c r="H37" s="576"/>
      <c r="I37" s="576"/>
      <c r="J37" s="576"/>
      <c r="K37" s="576"/>
      <c r="L37" s="576"/>
      <c r="M37" s="576"/>
      <c r="N37" s="99">
        <f>ROUND(SUM(N36:N36),2)</f>
        <v>90000</v>
      </c>
    </row>
    <row r="38" spans="1:14" ht="30" customHeight="1">
      <c r="A38" s="192"/>
      <c r="B38" s="597" t="s">
        <v>22</v>
      </c>
      <c r="C38" s="598"/>
      <c r="D38" s="598"/>
      <c r="E38" s="598"/>
      <c r="F38" s="598"/>
      <c r="G38" s="598"/>
      <c r="H38" s="598"/>
      <c r="I38" s="598"/>
      <c r="J38" s="598"/>
      <c r="K38" s="598"/>
      <c r="L38" s="598"/>
      <c r="M38" s="598"/>
      <c r="N38" s="599"/>
    </row>
    <row r="39" spans="1:14" ht="24.95" customHeight="1">
      <c r="A39" s="192"/>
      <c r="B39" s="605" t="s">
        <v>11</v>
      </c>
      <c r="C39" s="606"/>
      <c r="D39" s="606"/>
      <c r="E39" s="606"/>
      <c r="F39" s="606"/>
      <c r="G39" s="606"/>
      <c r="H39" s="606"/>
      <c r="I39" s="606"/>
      <c r="J39" s="157" t="s">
        <v>12</v>
      </c>
      <c r="K39" s="157" t="s">
        <v>13</v>
      </c>
      <c r="L39" s="606" t="s">
        <v>23</v>
      </c>
      <c r="M39" s="606"/>
      <c r="N39" s="62" t="s">
        <v>20</v>
      </c>
    </row>
    <row r="40" spans="1:14" ht="18" customHeight="1">
      <c r="A40" s="192"/>
      <c r="B40" s="717"/>
      <c r="C40" s="718"/>
      <c r="D40" s="718"/>
      <c r="E40" s="718"/>
      <c r="F40" s="718"/>
      <c r="G40" s="718"/>
      <c r="H40" s="718"/>
      <c r="I40" s="718"/>
      <c r="J40" s="159"/>
      <c r="K40" s="156"/>
      <c r="L40" s="719"/>
      <c r="M40" s="719"/>
      <c r="N40" s="98"/>
    </row>
    <row r="41" spans="1:14" ht="18" customHeight="1" thickBot="1">
      <c r="A41" s="192"/>
      <c r="B41" s="600" t="s">
        <v>21</v>
      </c>
      <c r="C41" s="601"/>
      <c r="D41" s="601"/>
      <c r="E41" s="601"/>
      <c r="F41" s="601"/>
      <c r="G41" s="601"/>
      <c r="H41" s="601"/>
      <c r="I41" s="601"/>
      <c r="J41" s="601"/>
      <c r="K41" s="601"/>
      <c r="L41" s="601"/>
      <c r="M41" s="601"/>
      <c r="N41" s="100">
        <f>ROUND(SUM(N40:N40),2)</f>
        <v>0</v>
      </c>
    </row>
    <row r="42" spans="1:14" ht="30" customHeight="1">
      <c r="A42" s="192"/>
      <c r="B42" s="602" t="s">
        <v>24</v>
      </c>
      <c r="C42" s="603"/>
      <c r="D42" s="603"/>
      <c r="E42" s="603"/>
      <c r="F42" s="603"/>
      <c r="G42" s="603"/>
      <c r="H42" s="603"/>
      <c r="I42" s="603"/>
      <c r="J42" s="603"/>
      <c r="K42" s="603"/>
      <c r="L42" s="603"/>
      <c r="M42" s="603"/>
      <c r="N42" s="604"/>
    </row>
    <row r="43" spans="1:14" ht="35.1" customHeight="1">
      <c r="A43" s="192"/>
      <c r="B43" s="605" t="s">
        <v>25</v>
      </c>
      <c r="C43" s="606"/>
      <c r="D43" s="606"/>
      <c r="E43" s="606"/>
      <c r="F43" s="606"/>
      <c r="G43" s="606"/>
      <c r="H43" s="157" t="s">
        <v>12</v>
      </c>
      <c r="I43" s="155" t="s">
        <v>26</v>
      </c>
      <c r="J43" s="155" t="s">
        <v>27</v>
      </c>
      <c r="K43" s="157" t="s">
        <v>28</v>
      </c>
      <c r="L43" s="606" t="s">
        <v>29</v>
      </c>
      <c r="M43" s="606"/>
      <c r="N43" s="62" t="s">
        <v>20</v>
      </c>
    </row>
    <row r="44" spans="1:14" ht="18" customHeight="1">
      <c r="A44" s="192" t="e">
        <f>+#REF!</f>
        <v>#REF!</v>
      </c>
      <c r="B44" s="607" t="s">
        <v>872</v>
      </c>
      <c r="C44" s="608"/>
      <c r="D44" s="608"/>
      <c r="E44" s="608"/>
      <c r="F44" s="608"/>
      <c r="G44" s="609"/>
      <c r="H44" s="159" t="s">
        <v>869</v>
      </c>
      <c r="I44" s="386">
        <v>1</v>
      </c>
      <c r="J44" s="156">
        <v>20</v>
      </c>
      <c r="K44" s="156">
        <f>I44*J44</f>
        <v>20</v>
      </c>
      <c r="L44" s="610">
        <v>667</v>
      </c>
      <c r="M44" s="610"/>
      <c r="N44" s="98">
        <f>L44*K44</f>
        <v>13340</v>
      </c>
    </row>
    <row r="45" spans="1:14" ht="18" customHeight="1">
      <c r="A45" s="192"/>
      <c r="B45" s="565"/>
      <c r="C45" s="566"/>
      <c r="D45" s="566"/>
      <c r="E45" s="566"/>
      <c r="F45" s="566"/>
      <c r="G45" s="567"/>
      <c r="H45" s="158"/>
      <c r="I45" s="158"/>
      <c r="J45" s="158"/>
      <c r="K45" s="158"/>
      <c r="L45" s="720"/>
      <c r="M45" s="720"/>
      <c r="N45" s="98">
        <f>ROUND(K45*L45,2)</f>
        <v>0</v>
      </c>
    </row>
    <row r="46" spans="1:14" ht="18" customHeight="1" thickBot="1">
      <c r="A46" s="192"/>
      <c r="B46" s="600" t="s">
        <v>21</v>
      </c>
      <c r="C46" s="601"/>
      <c r="D46" s="601"/>
      <c r="E46" s="601"/>
      <c r="F46" s="601"/>
      <c r="G46" s="601"/>
      <c r="H46" s="601"/>
      <c r="I46" s="601"/>
      <c r="J46" s="601"/>
      <c r="K46" s="601"/>
      <c r="L46" s="601"/>
      <c r="M46" s="601"/>
      <c r="N46" s="101">
        <f>ROUND(N44,2)</f>
        <v>13340</v>
      </c>
    </row>
    <row r="47" spans="1:14" ht="30" customHeight="1">
      <c r="A47" s="192"/>
      <c r="B47" s="597" t="s">
        <v>30</v>
      </c>
      <c r="C47" s="598"/>
      <c r="D47" s="598"/>
      <c r="E47" s="598"/>
      <c r="F47" s="598"/>
      <c r="G47" s="598"/>
      <c r="H47" s="598"/>
      <c r="I47" s="598"/>
      <c r="J47" s="598"/>
      <c r="K47" s="598"/>
      <c r="L47" s="598"/>
      <c r="M47" s="598"/>
      <c r="N47" s="599"/>
    </row>
    <row r="48" spans="1:14" ht="35.1" customHeight="1">
      <c r="A48" s="192"/>
      <c r="B48" s="562" t="s">
        <v>31</v>
      </c>
      <c r="C48" s="563"/>
      <c r="D48" s="563"/>
      <c r="E48" s="563"/>
      <c r="F48" s="563"/>
      <c r="G48" s="563"/>
      <c r="H48" s="563"/>
      <c r="I48" s="157" t="s">
        <v>32</v>
      </c>
      <c r="J48" s="155" t="s">
        <v>33</v>
      </c>
      <c r="K48" s="155" t="s">
        <v>34</v>
      </c>
      <c r="L48" s="564" t="s">
        <v>19</v>
      </c>
      <c r="M48" s="564"/>
      <c r="N48" s="63" t="s">
        <v>20</v>
      </c>
    </row>
    <row r="49" spans="1:14" ht="18" customHeight="1">
      <c r="A49" s="192"/>
      <c r="B49" s="565"/>
      <c r="C49" s="566"/>
      <c r="D49" s="566"/>
      <c r="E49" s="566"/>
      <c r="F49" s="566"/>
      <c r="G49" s="566"/>
      <c r="H49" s="567"/>
      <c r="I49" s="82"/>
      <c r="J49" s="83"/>
      <c r="K49" s="84"/>
      <c r="L49" s="721"/>
      <c r="M49" s="721"/>
      <c r="N49" s="98"/>
    </row>
    <row r="50" spans="1:14" ht="18" customHeight="1" thickBot="1">
      <c r="A50" s="192"/>
      <c r="B50" s="575" t="s">
        <v>21</v>
      </c>
      <c r="C50" s="576"/>
      <c r="D50" s="576"/>
      <c r="E50" s="576"/>
      <c r="F50" s="576"/>
      <c r="G50" s="576"/>
      <c r="H50" s="576"/>
      <c r="I50" s="576"/>
      <c r="J50" s="576"/>
      <c r="K50" s="576"/>
      <c r="L50" s="576"/>
      <c r="M50" s="576"/>
      <c r="N50" s="102">
        <f>ROUND(SUM(N49:N49),2)</f>
        <v>0</v>
      </c>
    </row>
    <row r="51" spans="1:14" ht="6.95" customHeight="1" thickBot="1">
      <c r="A51" s="192"/>
      <c r="B51" s="572"/>
      <c r="C51" s="573"/>
      <c r="D51" s="573"/>
      <c r="E51" s="573"/>
      <c r="F51" s="573"/>
      <c r="G51" s="573"/>
      <c r="H51" s="573"/>
      <c r="I51" s="573"/>
      <c r="J51" s="573"/>
      <c r="K51" s="573"/>
      <c r="L51" s="573"/>
      <c r="M51" s="573"/>
      <c r="N51" s="574"/>
    </row>
    <row r="52" spans="1:14" ht="18" customHeight="1" thickBot="1">
      <c r="A52" s="192"/>
      <c r="B52" s="569" t="s">
        <v>35</v>
      </c>
      <c r="C52" s="570"/>
      <c r="D52" s="570"/>
      <c r="E52" s="570"/>
      <c r="F52" s="570"/>
      <c r="G52" s="570"/>
      <c r="H52" s="570"/>
      <c r="I52" s="570"/>
      <c r="J52" s="570"/>
      <c r="K52" s="570"/>
      <c r="L52" s="570"/>
      <c r="M52" s="571"/>
      <c r="N52" s="103">
        <f>ROUND(N37+N41+N46+N50,2)</f>
        <v>103340</v>
      </c>
    </row>
    <row r="53" spans="1:14" ht="6.95" customHeight="1" thickBot="1">
      <c r="A53" s="192"/>
      <c r="B53" s="572"/>
      <c r="C53" s="573"/>
      <c r="D53" s="573"/>
      <c r="E53" s="573"/>
      <c r="F53" s="573"/>
      <c r="G53" s="573"/>
      <c r="H53" s="573"/>
      <c r="I53" s="573"/>
      <c r="J53" s="573"/>
      <c r="K53" s="573"/>
      <c r="L53" s="573"/>
      <c r="M53" s="573"/>
      <c r="N53" s="574"/>
    </row>
    <row r="54" spans="1:14" ht="30" customHeight="1" thickBot="1">
      <c r="A54" s="192"/>
      <c r="B54" s="577" t="s">
        <v>36</v>
      </c>
      <c r="C54" s="578"/>
      <c r="D54" s="578"/>
      <c r="E54" s="578"/>
      <c r="F54" s="578"/>
      <c r="G54" s="578"/>
      <c r="H54" s="578"/>
      <c r="I54" s="578"/>
      <c r="J54" s="578"/>
      <c r="K54" s="578"/>
      <c r="L54" s="578"/>
      <c r="M54" s="578"/>
      <c r="N54" s="579"/>
    </row>
    <row r="55" spans="1:14" ht="24.95" customHeight="1">
      <c r="A55" s="192"/>
      <c r="B55" s="580" t="s">
        <v>37</v>
      </c>
      <c r="C55" s="581"/>
      <c r="D55" s="581"/>
      <c r="E55" s="581"/>
      <c r="F55" s="581"/>
      <c r="G55" s="581"/>
      <c r="H55" s="581"/>
      <c r="I55" s="153"/>
      <c r="J55" s="154"/>
      <c r="K55" s="35" t="s">
        <v>38</v>
      </c>
      <c r="L55" s="582" t="s">
        <v>39</v>
      </c>
      <c r="M55" s="583"/>
      <c r="N55" s="37"/>
    </row>
    <row r="56" spans="1:14" ht="18" customHeight="1">
      <c r="A56" s="192"/>
      <c r="B56" s="584" t="s">
        <v>40</v>
      </c>
      <c r="C56" s="585"/>
      <c r="D56" s="585"/>
      <c r="E56" s="585"/>
      <c r="F56" s="585"/>
      <c r="G56" s="585"/>
      <c r="H56" s="585"/>
      <c r="I56" s="87"/>
      <c r="J56" s="88"/>
      <c r="K56" s="89">
        <v>0.2</v>
      </c>
      <c r="L56" s="586">
        <f>ROUND(N52*K56,2)</f>
        <v>20668</v>
      </c>
      <c r="M56" s="587"/>
      <c r="N56" s="90"/>
    </row>
    <row r="57" spans="1:14" ht="18" customHeight="1">
      <c r="A57" s="192"/>
      <c r="B57" s="91" t="s">
        <v>41</v>
      </c>
      <c r="C57" s="92"/>
      <c r="D57" s="92"/>
      <c r="E57" s="92"/>
      <c r="F57" s="92"/>
      <c r="G57" s="92"/>
      <c r="H57" s="92"/>
      <c r="I57" s="87"/>
      <c r="J57" s="88"/>
      <c r="K57" s="89">
        <v>0.05</v>
      </c>
      <c r="L57" s="586">
        <f>ROUND(N52*K57,2)</f>
        <v>5167</v>
      </c>
      <c r="M57" s="587"/>
      <c r="N57" s="90"/>
    </row>
    <row r="58" spans="1:14" ht="18" customHeight="1" thickBot="1">
      <c r="A58" s="192"/>
      <c r="B58" s="93" t="s">
        <v>42</v>
      </c>
      <c r="C58" s="94"/>
      <c r="D58" s="94"/>
      <c r="E58" s="94"/>
      <c r="F58" s="94"/>
      <c r="G58" s="94"/>
      <c r="H58" s="94"/>
      <c r="I58" s="95"/>
      <c r="J58" s="96"/>
      <c r="K58" s="89">
        <v>0.05</v>
      </c>
      <c r="L58" s="588">
        <f>ROUND(N52*K58,2)</f>
        <v>5167</v>
      </c>
      <c r="M58" s="589"/>
      <c r="N58" s="90"/>
    </row>
    <row r="59" spans="1:14" ht="18" customHeight="1" thickBot="1">
      <c r="A59" s="192"/>
      <c r="B59" s="569" t="s">
        <v>21</v>
      </c>
      <c r="C59" s="570"/>
      <c r="D59" s="570"/>
      <c r="E59" s="570"/>
      <c r="F59" s="570"/>
      <c r="G59" s="570"/>
      <c r="H59" s="570"/>
      <c r="I59" s="570"/>
      <c r="J59" s="570"/>
      <c r="K59" s="570"/>
      <c r="L59" s="570"/>
      <c r="M59" s="571"/>
      <c r="N59" s="103">
        <f>ROUND(L56+L57+L58,2)</f>
        <v>31002</v>
      </c>
    </row>
    <row r="60" spans="1:14" ht="6.95" customHeight="1" thickBot="1">
      <c r="A60" s="192"/>
      <c r="B60" s="572"/>
      <c r="C60" s="573"/>
      <c r="D60" s="573"/>
      <c r="E60" s="573"/>
      <c r="F60" s="573"/>
      <c r="G60" s="573"/>
      <c r="H60" s="573"/>
      <c r="I60" s="573"/>
      <c r="J60" s="573"/>
      <c r="K60" s="573"/>
      <c r="L60" s="573"/>
      <c r="M60" s="573"/>
      <c r="N60" s="574"/>
    </row>
    <row r="61" spans="1:14" ht="23.25" customHeight="1" thickBot="1">
      <c r="A61" s="192" t="s">
        <v>43</v>
      </c>
      <c r="B61" s="548" t="s">
        <v>44</v>
      </c>
      <c r="C61" s="549"/>
      <c r="D61" s="549"/>
      <c r="E61" s="549"/>
      <c r="F61" s="549"/>
      <c r="G61" s="549"/>
      <c r="H61" s="549"/>
      <c r="I61" s="549"/>
      <c r="J61" s="549"/>
      <c r="K61" s="549"/>
      <c r="L61" s="549"/>
      <c r="M61" s="550"/>
      <c r="N61" s="104">
        <f>ROUND(N52+N59,0)</f>
        <v>134342</v>
      </c>
    </row>
    <row r="62" spans="1:14">
      <c r="A62" s="192"/>
      <c r="B62" s="11"/>
      <c r="C62" s="12"/>
      <c r="D62" s="12"/>
      <c r="E62" s="12"/>
      <c r="F62" s="12"/>
      <c r="G62" s="12"/>
      <c r="H62" s="12"/>
      <c r="I62" s="12"/>
      <c r="J62" s="12"/>
      <c r="K62" s="12"/>
      <c r="L62" s="12"/>
      <c r="M62" s="12"/>
      <c r="N62" s="13"/>
    </row>
    <row r="63" spans="1:14">
      <c r="A63" s="192"/>
      <c r="B63" s="34"/>
      <c r="C63" s="14"/>
      <c r="D63" s="14"/>
      <c r="E63" s="14"/>
      <c r="F63" s="14"/>
      <c r="G63" s="14"/>
      <c r="H63" s="14"/>
      <c r="I63" s="14"/>
      <c r="J63" s="14"/>
      <c r="K63" s="14"/>
      <c r="L63" s="14"/>
      <c r="M63" s="14"/>
      <c r="N63" s="16"/>
    </row>
    <row r="64" spans="1:14">
      <c r="A64" s="192"/>
      <c r="B64" s="34"/>
      <c r="C64" s="14"/>
      <c r="D64" s="14"/>
      <c r="E64" s="14"/>
      <c r="F64" s="14"/>
      <c r="G64" s="14"/>
      <c r="H64" s="14"/>
      <c r="I64" s="14"/>
      <c r="J64" s="14"/>
      <c r="K64" s="14"/>
      <c r="L64" s="14"/>
      <c r="M64" s="14"/>
      <c r="N64" s="16"/>
    </row>
    <row r="65" spans="1:14">
      <c r="A65" s="192"/>
      <c r="B65" s="34"/>
      <c r="C65" s="14"/>
      <c r="D65" s="14"/>
      <c r="E65" s="14"/>
      <c r="F65" s="14"/>
      <c r="G65" s="14"/>
      <c r="H65" s="14"/>
      <c r="I65" s="14"/>
      <c r="J65" s="14"/>
      <c r="K65" s="14"/>
      <c r="L65" s="14"/>
      <c r="M65" s="14"/>
      <c r="N65" s="16"/>
    </row>
    <row r="66" spans="1:14">
      <c r="A66" s="192"/>
      <c r="B66" s="34"/>
      <c r="C66" s="14"/>
      <c r="D66" s="14"/>
      <c r="E66" s="20" t="s">
        <v>45</v>
      </c>
      <c r="F66" s="20"/>
      <c r="G66" s="20"/>
      <c r="H66" s="20"/>
      <c r="I66" s="20"/>
      <c r="J66" s="20"/>
      <c r="K66" s="14"/>
      <c r="L66" s="14"/>
      <c r="M66" s="14"/>
      <c r="N66" s="16"/>
    </row>
    <row r="67" spans="1:14">
      <c r="A67" s="192"/>
      <c r="B67" s="34"/>
      <c r="C67" s="14"/>
      <c r="D67" s="14"/>
      <c r="E67" s="14" t="s">
        <v>46</v>
      </c>
      <c r="F67" s="551"/>
      <c r="G67" s="551"/>
      <c r="H67" s="551"/>
      <c r="I67" s="551"/>
      <c r="J67" s="551"/>
      <c r="K67" s="14"/>
      <c r="L67" s="14"/>
      <c r="M67" s="14"/>
      <c r="N67" s="16"/>
    </row>
    <row r="68" spans="1:14">
      <c r="A68" s="192"/>
      <c r="B68" s="34"/>
      <c r="C68" s="14"/>
      <c r="D68" s="14"/>
      <c r="E68" s="14" t="s">
        <v>47</v>
      </c>
      <c r="F68" s="14"/>
      <c r="G68" s="14"/>
      <c r="H68" s="14"/>
      <c r="I68" s="14"/>
      <c r="J68" s="14"/>
      <c r="K68" s="14"/>
      <c r="L68" s="14"/>
      <c r="M68" s="14"/>
      <c r="N68" s="16"/>
    </row>
    <row r="69" spans="1:14">
      <c r="A69" s="192"/>
      <c r="B69" s="34"/>
      <c r="C69" s="14"/>
      <c r="D69" s="14"/>
      <c r="E69" s="14" t="s">
        <v>48</v>
      </c>
      <c r="F69" s="14"/>
      <c r="G69" s="14"/>
      <c r="H69" s="14"/>
      <c r="I69" s="14"/>
      <c r="J69" s="14"/>
      <c r="K69" s="14"/>
      <c r="L69" s="14"/>
      <c r="M69" s="14"/>
      <c r="N69" s="16"/>
    </row>
    <row r="70" spans="1:14" ht="15.75" thickBot="1">
      <c r="A70" s="38"/>
      <c r="B70" s="39"/>
      <c r="C70" s="40"/>
      <c r="D70" s="40"/>
      <c r="E70" s="40"/>
      <c r="F70" s="40" t="s">
        <v>49</v>
      </c>
      <c r="G70" s="40"/>
      <c r="H70" s="40"/>
      <c r="I70" s="40"/>
      <c r="J70" s="40"/>
      <c r="K70" s="40"/>
      <c r="L70" s="40"/>
      <c r="M70" s="40"/>
      <c r="N70" s="41"/>
    </row>
    <row r="71" spans="1:14" hidden="1">
      <c r="B71" s="42" t="s">
        <v>80</v>
      </c>
      <c r="C71" s="20"/>
      <c r="D71" s="20"/>
      <c r="E71" s="20"/>
      <c r="F71" s="20"/>
      <c r="G71" s="20"/>
      <c r="H71" s="20"/>
      <c r="I71" s="20"/>
      <c r="J71" s="20"/>
      <c r="K71" s="20"/>
      <c r="L71" s="20"/>
      <c r="M71" s="20"/>
      <c r="N71" s="43"/>
    </row>
    <row r="72" spans="1:14" hidden="1">
      <c r="B72" s="44"/>
      <c r="C72" s="45"/>
      <c r="D72" s="45"/>
      <c r="E72" s="45"/>
      <c r="F72" s="45"/>
      <c r="G72" s="45"/>
      <c r="H72" s="45"/>
      <c r="I72" s="45"/>
      <c r="J72" s="45"/>
      <c r="K72" s="45"/>
      <c r="L72" s="45"/>
      <c r="M72" s="45"/>
      <c r="N72" s="46"/>
    </row>
    <row r="73" spans="1:14" hidden="1">
      <c r="B73" s="44"/>
      <c r="C73" s="45"/>
      <c r="D73" s="45"/>
      <c r="E73" s="45"/>
      <c r="F73" s="45"/>
      <c r="G73" s="45"/>
      <c r="H73" s="45"/>
      <c r="I73" s="45"/>
      <c r="J73" s="45"/>
      <c r="K73" s="45"/>
      <c r="L73" s="45"/>
      <c r="M73" s="45"/>
      <c r="N73" s="46"/>
    </row>
    <row r="74" spans="1:14" hidden="1">
      <c r="B74" s="44"/>
      <c r="C74" s="45"/>
      <c r="D74" s="45"/>
      <c r="E74" s="45"/>
      <c r="F74" s="45"/>
      <c r="G74" s="45"/>
      <c r="H74" s="45"/>
      <c r="I74" s="45"/>
      <c r="J74" s="45"/>
      <c r="K74" s="45"/>
      <c r="L74" s="45"/>
      <c r="M74" s="45"/>
      <c r="N74" s="46"/>
    </row>
    <row r="75" spans="1:14" ht="15.75" hidden="1" thickBot="1">
      <c r="B75" s="47"/>
      <c r="C75" s="48"/>
      <c r="D75" s="48"/>
      <c r="E75" s="48"/>
      <c r="F75" s="48"/>
      <c r="G75" s="48"/>
      <c r="H75" s="48"/>
      <c r="I75" s="48"/>
      <c r="J75" s="48"/>
      <c r="K75" s="48"/>
      <c r="L75" s="48"/>
      <c r="M75" s="48"/>
      <c r="N75" s="49"/>
    </row>
    <row r="76" spans="1:14" hidden="1">
      <c r="B76" s="50"/>
      <c r="C76" s="51"/>
      <c r="D76" s="51"/>
      <c r="E76" s="51"/>
      <c r="F76" s="51"/>
      <c r="G76" s="51"/>
      <c r="H76" s="51"/>
      <c r="I76" s="51"/>
      <c r="J76" s="51"/>
      <c r="K76" s="51"/>
      <c r="L76" s="51"/>
      <c r="M76" s="51"/>
      <c r="N76" s="52"/>
    </row>
    <row r="77" spans="1:14" hidden="1">
      <c r="B77" s="53" t="s">
        <v>81</v>
      </c>
      <c r="C77" s="22"/>
      <c r="D77" s="22"/>
      <c r="E77" s="22"/>
      <c r="F77" s="22"/>
      <c r="G77" s="22"/>
      <c r="H77" s="22"/>
      <c r="I77" s="22"/>
      <c r="J77" s="22"/>
      <c r="K77" s="22"/>
      <c r="L77" s="22"/>
      <c r="M77" s="22"/>
      <c r="N77" s="23"/>
    </row>
    <row r="78" spans="1:14" ht="15" hidden="1" customHeight="1">
      <c r="B78" s="552" t="s">
        <v>82</v>
      </c>
      <c r="C78" s="553"/>
      <c r="D78" s="553"/>
      <c r="E78" s="553"/>
      <c r="F78" s="553"/>
      <c r="G78" s="553"/>
      <c r="H78" s="553"/>
      <c r="I78" s="553"/>
      <c r="J78" s="553"/>
      <c r="K78" s="553"/>
      <c r="L78" s="553"/>
      <c r="M78" s="553"/>
      <c r="N78" s="554"/>
    </row>
    <row r="79" spans="1:14" ht="15" hidden="1" customHeight="1">
      <c r="B79" s="552"/>
      <c r="C79" s="553"/>
      <c r="D79" s="553"/>
      <c r="E79" s="553"/>
      <c r="F79" s="553"/>
      <c r="G79" s="553"/>
      <c r="H79" s="553"/>
      <c r="I79" s="553"/>
      <c r="J79" s="553"/>
      <c r="K79" s="553"/>
      <c r="L79" s="553"/>
      <c r="M79" s="553"/>
      <c r="N79" s="554"/>
    </row>
    <row r="80" spans="1:14" ht="30" hidden="1" customHeight="1">
      <c r="B80" s="555" t="s">
        <v>83</v>
      </c>
      <c r="C80" s="556"/>
      <c r="D80" s="556"/>
      <c r="E80" s="556"/>
      <c r="F80" s="556"/>
      <c r="G80" s="556"/>
      <c r="H80" s="556"/>
      <c r="I80" s="556"/>
      <c r="J80" s="556"/>
      <c r="K80" s="556"/>
      <c r="L80" s="556"/>
      <c r="M80" s="556"/>
      <c r="N80" s="557"/>
    </row>
    <row r="81" spans="2:14" hidden="1">
      <c r="B81" s="555"/>
      <c r="C81" s="556"/>
      <c r="D81" s="556"/>
      <c r="E81" s="556"/>
      <c r="F81" s="556"/>
      <c r="G81" s="556"/>
      <c r="H81" s="556"/>
      <c r="I81" s="556"/>
      <c r="J81" s="556"/>
      <c r="K81" s="556"/>
      <c r="L81" s="556"/>
      <c r="M81" s="556"/>
      <c r="N81" s="557"/>
    </row>
    <row r="82" spans="2:14" hidden="1">
      <c r="B82" s="54"/>
      <c r="C82" s="55"/>
      <c r="D82" s="55"/>
      <c r="E82" s="55"/>
      <c r="F82" s="55"/>
      <c r="G82" s="55"/>
      <c r="H82" s="55"/>
      <c r="I82" s="55"/>
      <c r="J82" s="55"/>
      <c r="K82" s="55"/>
      <c r="L82" s="55"/>
      <c r="M82" s="55"/>
      <c r="N82" s="56"/>
    </row>
    <row r="83" spans="2:14" hidden="1">
      <c r="B83" s="54"/>
      <c r="C83" s="55"/>
      <c r="D83" s="55"/>
      <c r="E83" s="55"/>
      <c r="F83" s="55"/>
      <c r="G83" s="55"/>
      <c r="H83" s="55"/>
      <c r="I83" s="55"/>
      <c r="J83" s="55"/>
      <c r="K83" s="55"/>
      <c r="L83" s="55"/>
      <c r="M83" s="55"/>
      <c r="N83" s="56"/>
    </row>
    <row r="84" spans="2:14" hidden="1">
      <c r="B84" s="54"/>
      <c r="C84" s="55"/>
      <c r="D84" s="55"/>
      <c r="E84" s="55"/>
      <c r="F84" s="55"/>
      <c r="G84" s="55"/>
      <c r="H84" s="55"/>
      <c r="I84" s="55"/>
      <c r="J84" s="55"/>
      <c r="K84" s="55"/>
      <c r="L84" s="55"/>
      <c r="M84" s="55"/>
      <c r="N84" s="56"/>
    </row>
    <row r="85" spans="2:14" hidden="1">
      <c r="B85" s="53"/>
      <c r="C85" s="22"/>
      <c r="D85" s="22"/>
      <c r="E85" s="22"/>
      <c r="F85" s="22"/>
      <c r="G85" s="22"/>
      <c r="H85" s="22"/>
      <c r="I85" s="22"/>
      <c r="J85" s="22"/>
      <c r="K85" s="22"/>
      <c r="L85" s="22"/>
      <c r="M85" s="22"/>
      <c r="N85" s="23"/>
    </row>
    <row r="86" spans="2:14" hidden="1">
      <c r="B86" s="34"/>
      <c r="C86" s="14"/>
      <c r="D86" s="14"/>
      <c r="E86" s="14" t="s">
        <v>45</v>
      </c>
      <c r="F86" s="20"/>
      <c r="G86" s="20"/>
      <c r="H86" s="14"/>
      <c r="I86" s="14"/>
      <c r="J86" s="14"/>
      <c r="K86" s="14"/>
      <c r="L86" s="14"/>
      <c r="M86" s="14"/>
      <c r="N86" s="16"/>
    </row>
    <row r="87" spans="2:14" hidden="1">
      <c r="B87" s="34"/>
      <c r="C87" s="14"/>
      <c r="D87" s="14"/>
      <c r="E87" s="57" t="s">
        <v>46</v>
      </c>
      <c r="F87" s="14"/>
      <c r="G87" s="14"/>
      <c r="H87" s="57"/>
      <c r="I87" s="57"/>
      <c r="J87" s="57"/>
      <c r="K87" s="14"/>
      <c r="L87" s="14"/>
      <c r="M87" s="14"/>
      <c r="N87" s="16"/>
    </row>
    <row r="88" spans="2:14" hidden="1">
      <c r="B88" s="34"/>
      <c r="C88" s="14"/>
      <c r="D88" s="14"/>
      <c r="E88" s="58" t="s">
        <v>50</v>
      </c>
      <c r="F88" s="14"/>
      <c r="G88" s="14"/>
      <c r="H88" s="58"/>
      <c r="I88" s="58"/>
      <c r="J88" s="58"/>
      <c r="K88" s="14"/>
      <c r="L88" s="14"/>
      <c r="M88" s="14"/>
      <c r="N88" s="16"/>
    </row>
    <row r="89" spans="2:14" hidden="1">
      <c r="B89" s="59"/>
      <c r="C89" s="22"/>
      <c r="D89" s="22"/>
      <c r="E89" s="14" t="s">
        <v>48</v>
      </c>
      <c r="F89" s="14"/>
      <c r="G89" s="14"/>
      <c r="H89" s="14"/>
      <c r="I89" s="14"/>
      <c r="J89" s="14"/>
      <c r="K89" s="22"/>
      <c r="L89" s="22"/>
      <c r="M89" s="22"/>
      <c r="N89" s="23"/>
    </row>
    <row r="90" spans="2:14" hidden="1">
      <c r="B90" s="59"/>
      <c r="C90" s="22"/>
      <c r="D90" s="22"/>
      <c r="E90" s="22"/>
      <c r="F90" s="14"/>
      <c r="G90" s="14"/>
      <c r="H90" s="14"/>
      <c r="I90" s="14"/>
      <c r="J90" s="14"/>
      <c r="K90" s="22"/>
      <c r="L90" s="22"/>
      <c r="M90" s="22"/>
      <c r="N90" s="23"/>
    </row>
    <row r="91" spans="2:14" hidden="1">
      <c r="B91" s="59" t="s">
        <v>84</v>
      </c>
      <c r="C91" s="58"/>
      <c r="D91" s="58"/>
      <c r="E91" s="14"/>
      <c r="F91" s="14"/>
      <c r="G91" s="14"/>
      <c r="H91" s="14"/>
      <c r="I91" s="14"/>
      <c r="J91" s="558"/>
      <c r="K91" s="558"/>
      <c r="L91" s="558"/>
      <c r="M91" s="558"/>
      <c r="N91" s="559"/>
    </row>
    <row r="92" spans="2:14" ht="15.75" hidden="1" thickBot="1">
      <c r="B92" s="60" t="s">
        <v>85</v>
      </c>
      <c r="C92" s="61"/>
      <c r="D92" s="61"/>
      <c r="E92" s="40"/>
      <c r="F92" s="40"/>
      <c r="G92" s="40"/>
      <c r="H92" s="40"/>
      <c r="I92" s="40"/>
      <c r="J92" s="560"/>
      <c r="K92" s="560"/>
      <c r="L92" s="560"/>
      <c r="M92" s="560"/>
      <c r="N92" s="561"/>
    </row>
  </sheetData>
  <mergeCells count="77">
    <mergeCell ref="B80:N81"/>
    <mergeCell ref="J91:N92"/>
    <mergeCell ref="L57:M57"/>
    <mergeCell ref="L58:M58"/>
    <mergeCell ref="B59:M59"/>
    <mergeCell ref="B60:N60"/>
    <mergeCell ref="B61:M61"/>
    <mergeCell ref="F67:J67"/>
    <mergeCell ref="B55:H55"/>
    <mergeCell ref="L55:M55"/>
    <mergeCell ref="B56:H56"/>
    <mergeCell ref="L56:M56"/>
    <mergeCell ref="B78:N79"/>
    <mergeCell ref="B50:M50"/>
    <mergeCell ref="B51:N51"/>
    <mergeCell ref="B52:M52"/>
    <mergeCell ref="B53:N53"/>
    <mergeCell ref="B54:N54"/>
    <mergeCell ref="B47:N47"/>
    <mergeCell ref="B48:H48"/>
    <mergeCell ref="L48:M48"/>
    <mergeCell ref="B49:H49"/>
    <mergeCell ref="L49:M49"/>
    <mergeCell ref="B44:G44"/>
    <mergeCell ref="L44:M44"/>
    <mergeCell ref="B45:G45"/>
    <mergeCell ref="L45:M45"/>
    <mergeCell ref="B46:M46"/>
    <mergeCell ref="B40:I40"/>
    <mergeCell ref="L40:M40"/>
    <mergeCell ref="B41:M41"/>
    <mergeCell ref="B42:N42"/>
    <mergeCell ref="B43:G43"/>
    <mergeCell ref="L43:M43"/>
    <mergeCell ref="B37:M37"/>
    <mergeCell ref="B38:N38"/>
    <mergeCell ref="B39:I39"/>
    <mergeCell ref="L39:M39"/>
    <mergeCell ref="B36:H36"/>
    <mergeCell ref="I36:J36"/>
    <mergeCell ref="L36:M36"/>
    <mergeCell ref="C31:I31"/>
    <mergeCell ref="L31:M31"/>
    <mergeCell ref="L32:M32"/>
    <mergeCell ref="B34:N34"/>
    <mergeCell ref="B35:H35"/>
    <mergeCell ref="I35:J35"/>
    <mergeCell ref="L35:M35"/>
    <mergeCell ref="C32:J32"/>
    <mergeCell ref="C19:I19"/>
    <mergeCell ref="K19:N19"/>
    <mergeCell ref="F26:H26"/>
    <mergeCell ref="B28:N28"/>
    <mergeCell ref="C30:J30"/>
    <mergeCell ref="L30:M30"/>
    <mergeCell ref="E16:M17"/>
    <mergeCell ref="B10:E10"/>
    <mergeCell ref="I10:J10"/>
    <mergeCell ref="D12:G12"/>
    <mergeCell ref="K12:M12"/>
    <mergeCell ref="L13:N13"/>
    <mergeCell ref="B7:N7"/>
    <mergeCell ref="B1:B6"/>
    <mergeCell ref="C1:J1"/>
    <mergeCell ref="K1:K2"/>
    <mergeCell ref="L1:N2"/>
    <mergeCell ref="C2:J2"/>
    <mergeCell ref="C3:J3"/>
    <mergeCell ref="K3:K4"/>
    <mergeCell ref="L3:N4"/>
    <mergeCell ref="C4:J4"/>
    <mergeCell ref="C5:J5"/>
    <mergeCell ref="K5:K6"/>
    <mergeCell ref="L5:L6"/>
    <mergeCell ref="M5:M6"/>
    <mergeCell ref="N5:N6"/>
    <mergeCell ref="C6:J6"/>
  </mergeCells>
  <pageMargins left="0.7" right="0.7" top="0.75" bottom="0.75" header="0.3" footer="0.3"/>
  <pageSetup scale="50"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11</vt:i4>
      </vt:variant>
      <vt:variant>
        <vt:lpstr>Rangos con nombre</vt:lpstr>
      </vt:variant>
      <vt:variant>
        <vt:i4>10</vt:i4>
      </vt:variant>
    </vt:vector>
  </HeadingPairs>
  <TitlesOfParts>
    <vt:vector size="21" baseType="lpstr">
      <vt:lpstr>MANO DE OBRA</vt:lpstr>
      <vt:lpstr>EQUIPOS</vt:lpstr>
      <vt:lpstr>MATERIALES</vt:lpstr>
      <vt:lpstr>TRANSPORTE</vt:lpstr>
      <vt:lpstr>DISTANCIA ACARREO</vt:lpstr>
      <vt:lpstr>PRESUPUESTO</vt:lpstr>
      <vt:lpstr>1P EST Y DIS</vt:lpstr>
      <vt:lpstr>OFERTA ECONOMICA</vt:lpstr>
      <vt:lpstr>SUMINISTRO Y TRAN DE CANASTILLA</vt:lpstr>
      <vt:lpstr>SUMINISTRO DE ACERO</vt:lpstr>
      <vt:lpstr>AQUILER DE RIELES</vt:lpstr>
      <vt:lpstr>'AQUILER DE RIELES'!Área_de_impresión</vt:lpstr>
      <vt:lpstr>'DISTANCIA ACARREO'!Área_de_impresión</vt:lpstr>
      <vt:lpstr>EQUIPOS!Área_de_impresión</vt:lpstr>
      <vt:lpstr>'MANO DE OBRA'!Área_de_impresión</vt:lpstr>
      <vt:lpstr>MATERIALES!Área_de_impresión</vt:lpstr>
      <vt:lpstr>'OFERTA ECONOMICA'!Área_de_impresión</vt:lpstr>
      <vt:lpstr>PRESUPUESTO!Área_de_impresión</vt:lpstr>
      <vt:lpstr>'SUMINISTRO DE ACERO'!Área_de_impresión</vt:lpstr>
      <vt:lpstr>'SUMINISTRO Y TRAN DE CANASTILLA'!Área_de_impresión</vt:lpstr>
      <vt:lpstr>TRANSPORTE!Área_de_impresión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Jaime Alcides Rodríguez Peña</dc:creator>
  <cp:lastModifiedBy>Administrador</cp:lastModifiedBy>
  <cp:lastPrinted>2021-06-21T17:43:51Z</cp:lastPrinted>
  <dcterms:created xsi:type="dcterms:W3CDTF">2017-08-24T15:27:19Z</dcterms:created>
  <dcterms:modified xsi:type="dcterms:W3CDTF">2022-05-31T20:04:13Z</dcterms:modified>
</cp:coreProperties>
</file>