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nionline-my.sharepoint.com/personal/vherrera_ani_gov_co/Documents/Escritorio/ANI/CONCURSOS DE MERITOS/INTERVENTORIAS INTEGRALES MODULOS 2022/M9-INTERVENTORIA PUERTA DE HIERRO/RADICADOS/"/>
    </mc:Choice>
  </mc:AlternateContent>
  <xr:revisionPtr revIDLastSave="0" documentId="8_{40A9FB0C-AEC7-40D8-8FA5-E6095BB554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en Limpio" sheetId="7" r:id="rId1"/>
  </sheets>
  <definedNames>
    <definedName name="_xlnm.Print_Area" localSheetId="0">'Formato en Limpio'!$A$1:$L$91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3" i="7" l="1"/>
  <c r="J74" i="7"/>
  <c r="J80" i="7"/>
  <c r="J82" i="7"/>
  <c r="J83" i="7"/>
  <c r="J84" i="7"/>
  <c r="J85" i="7"/>
  <c r="K13" i="7"/>
  <c r="K24" i="7"/>
  <c r="K26" i="7"/>
  <c r="K33" i="7"/>
  <c r="K46" i="7"/>
  <c r="K47" i="7"/>
  <c r="K49" i="7"/>
  <c r="K56" i="7"/>
  <c r="K23" i="7"/>
  <c r="K27" i="7"/>
  <c r="K51" i="7"/>
  <c r="L51" i="7" s="1"/>
  <c r="I85" i="7"/>
  <c r="I84" i="7"/>
  <c r="I83" i="7"/>
  <c r="I82" i="7"/>
  <c r="J81" i="7"/>
  <c r="I81" i="7"/>
  <c r="I80" i="7"/>
  <c r="J79" i="7"/>
  <c r="I79" i="7"/>
  <c r="K79" i="7" s="1"/>
  <c r="J78" i="7"/>
  <c r="I78" i="7"/>
  <c r="J77" i="7"/>
  <c r="I77" i="7"/>
  <c r="J76" i="7"/>
  <c r="I76" i="7"/>
  <c r="K76" i="7" s="1"/>
  <c r="J75" i="7"/>
  <c r="I75" i="7"/>
  <c r="K75" i="7" s="1"/>
  <c r="I74" i="7"/>
  <c r="I73" i="7"/>
  <c r="J72" i="7"/>
  <c r="I72" i="7"/>
  <c r="K72" i="7" s="1"/>
  <c r="J71" i="7"/>
  <c r="I71" i="7"/>
  <c r="J60" i="7"/>
  <c r="N60" i="7"/>
  <c r="J59" i="7"/>
  <c r="N59" i="7"/>
  <c r="N58" i="7"/>
  <c r="J58" i="7"/>
  <c r="J57" i="7"/>
  <c r="N57" i="7"/>
  <c r="N56" i="7"/>
  <c r="J56" i="7"/>
  <c r="J55" i="7"/>
  <c r="N55" i="7"/>
  <c r="J54" i="7"/>
  <c r="K54" i="7"/>
  <c r="N53" i="7"/>
  <c r="J53" i="7"/>
  <c r="K53" i="7"/>
  <c r="J52" i="7"/>
  <c r="K52" i="7"/>
  <c r="N51" i="7"/>
  <c r="J51" i="7"/>
  <c r="N50" i="7"/>
  <c r="K50" i="7"/>
  <c r="J50" i="7"/>
  <c r="N49" i="7"/>
  <c r="J49" i="7"/>
  <c r="N47" i="7"/>
  <c r="J47" i="7"/>
  <c r="N46" i="7"/>
  <c r="J46" i="7"/>
  <c r="J45" i="7"/>
  <c r="N45" i="7"/>
  <c r="N44" i="7"/>
  <c r="J44" i="7"/>
  <c r="K44" i="7"/>
  <c r="L44" i="7" s="1"/>
  <c r="J43" i="7"/>
  <c r="N43" i="7"/>
  <c r="N42" i="7"/>
  <c r="K42" i="7"/>
  <c r="J42" i="7"/>
  <c r="J41" i="7"/>
  <c r="N41" i="7"/>
  <c r="N40" i="7"/>
  <c r="K40" i="7"/>
  <c r="J40" i="7"/>
  <c r="N39" i="7"/>
  <c r="K39" i="7"/>
  <c r="J39" i="7"/>
  <c r="J38" i="7"/>
  <c r="N38" i="7"/>
  <c r="J37" i="7"/>
  <c r="N37" i="7"/>
  <c r="J36" i="7"/>
  <c r="N36" i="7"/>
  <c r="N35" i="7"/>
  <c r="K35" i="7"/>
  <c r="J35" i="7"/>
  <c r="N34" i="7"/>
  <c r="K34" i="7"/>
  <c r="J34" i="7"/>
  <c r="N33" i="7"/>
  <c r="J33" i="7"/>
  <c r="J32" i="7"/>
  <c r="N32" i="7"/>
  <c r="N31" i="7"/>
  <c r="J31" i="7"/>
  <c r="K31" i="7"/>
  <c r="N30" i="7"/>
  <c r="K30" i="7"/>
  <c r="J30" i="7"/>
  <c r="N29" i="7"/>
  <c r="K29" i="7"/>
  <c r="J29" i="7"/>
  <c r="J28" i="7"/>
  <c r="N28" i="7"/>
  <c r="J27" i="7"/>
  <c r="N26" i="7"/>
  <c r="J26" i="7"/>
  <c r="J25" i="7"/>
  <c r="N25" i="7"/>
  <c r="N24" i="7"/>
  <c r="J24" i="7"/>
  <c r="N23" i="7"/>
  <c r="J23" i="7"/>
  <c r="J22" i="7"/>
  <c r="N22" i="7"/>
  <c r="N21" i="7"/>
  <c r="K21" i="7"/>
  <c r="J21" i="7"/>
  <c r="N20" i="7"/>
  <c r="K20" i="7"/>
  <c r="J20" i="7"/>
  <c r="J19" i="7"/>
  <c r="N19" i="7"/>
  <c r="N18" i="7"/>
  <c r="J18" i="7"/>
  <c r="K18" i="7"/>
  <c r="J16" i="7"/>
  <c r="N16" i="7"/>
  <c r="N15" i="7"/>
  <c r="K15" i="7"/>
  <c r="L15" i="7" s="1"/>
  <c r="J15" i="7"/>
  <c r="J14" i="7"/>
  <c r="N14" i="7"/>
  <c r="J13" i="7"/>
  <c r="J12" i="7"/>
  <c r="N12" i="7"/>
  <c r="L34" i="7" l="1"/>
  <c r="L39" i="7"/>
  <c r="L21" i="7"/>
  <c r="L47" i="7"/>
  <c r="K73" i="7"/>
  <c r="K74" i="7"/>
  <c r="K77" i="7"/>
  <c r="K83" i="7"/>
  <c r="K85" i="7"/>
  <c r="K84" i="7"/>
  <c r="K80" i="7"/>
  <c r="K78" i="7"/>
  <c r="K82" i="7"/>
  <c r="K81" i="7"/>
  <c r="L29" i="7"/>
  <c r="K58" i="7"/>
  <c r="L58" i="7" s="1"/>
  <c r="L20" i="7"/>
  <c r="L40" i="7"/>
  <c r="L56" i="7"/>
  <c r="L42" i="7"/>
  <c r="L33" i="7"/>
  <c r="I86" i="7"/>
  <c r="J86" i="7"/>
  <c r="L26" i="7"/>
  <c r="L35" i="7"/>
  <c r="L50" i="7"/>
  <c r="L23" i="7"/>
  <c r="J61" i="7"/>
  <c r="J63" i="7" s="1"/>
  <c r="L46" i="7"/>
  <c r="L24" i="7"/>
  <c r="L30" i="7"/>
  <c r="L49" i="7"/>
  <c r="L31" i="7"/>
  <c r="L18" i="7"/>
  <c r="L27" i="7"/>
  <c r="L38" i="7"/>
  <c r="L52" i="7"/>
  <c r="L54" i="7"/>
  <c r="L53" i="7"/>
  <c r="K22" i="7"/>
  <c r="L22" i="7" s="1"/>
  <c r="K25" i="7"/>
  <c r="L25" i="7" s="1"/>
  <c r="K45" i="7"/>
  <c r="L45" i="7" s="1"/>
  <c r="N27" i="7"/>
  <c r="N54" i="7"/>
  <c r="K57" i="7"/>
  <c r="L57" i="7" s="1"/>
  <c r="K38" i="7"/>
  <c r="N52" i="7"/>
  <c r="K37" i="7"/>
  <c r="L37" i="7" s="1"/>
  <c r="N13" i="7"/>
  <c r="K55" i="7"/>
  <c r="L55" i="7" s="1"/>
  <c r="K71" i="7"/>
  <c r="K59" i="7"/>
  <c r="L59" i="7" s="1"/>
  <c r="K43" i="7"/>
  <c r="L43" i="7" s="1"/>
  <c r="L13" i="7"/>
  <c r="K19" i="7"/>
  <c r="L19" i="7" s="1"/>
  <c r="K32" i="7"/>
  <c r="L32" i="7" s="1"/>
  <c r="K16" i="7"/>
  <c r="L16" i="7" s="1"/>
  <c r="K14" i="7"/>
  <c r="L14" i="7" s="1"/>
  <c r="K36" i="7"/>
  <c r="L36" i="7" s="1"/>
  <c r="K41" i="7"/>
  <c r="L41" i="7" s="1"/>
  <c r="K28" i="7"/>
  <c r="L28" i="7" s="1"/>
  <c r="K12" i="7"/>
  <c r="L12" i="7" s="1"/>
  <c r="K60" i="7"/>
  <c r="L60" i="7" s="1"/>
  <c r="K86" i="7" l="1"/>
  <c r="I89" i="7"/>
  <c r="I90" i="7" s="1"/>
  <c r="I91" i="7" s="1"/>
  <c r="L61" i="7"/>
  <c r="L63" i="7" s="1"/>
  <c r="K61" i="7"/>
  <c r="K63" i="7" s="1"/>
  <c r="J89" i="7" s="1"/>
  <c r="K89" i="7" l="1"/>
  <c r="K90" i="7" s="1"/>
  <c r="K91" i="7" s="1"/>
  <c r="J90" i="7"/>
  <c r="J91" i="7" s="1"/>
  <c r="J94" i="7" l="1"/>
  <c r="C94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Gerardo Bernal Arias</author>
  </authors>
  <commentList>
    <comment ref="H85" authorId="0" shapeId="0" xr:uid="{D0B4D465-8B30-48FB-9E1B-F614B28C13D9}">
      <text>
        <r>
          <rPr>
            <b/>
            <sz val="9"/>
            <color indexed="81"/>
            <rFont val="Tahoma"/>
            <family val="2"/>
          </rPr>
          <t>Gerardo Bernal Arias:</t>
        </r>
        <r>
          <rPr>
            <sz val="9"/>
            <color indexed="81"/>
            <rFont val="Tahoma"/>
            <family val="2"/>
          </rPr>
          <t xml:space="preserve">
1 cada 6 meses
</t>
        </r>
      </text>
    </comment>
  </commentList>
</comments>
</file>

<file path=xl/sharedStrings.xml><?xml version="1.0" encoding="utf-8"?>
<sst xmlns="http://schemas.openxmlformats.org/spreadsheetml/2006/main" count="145" uniqueCount="116">
  <si>
    <t>AGENCIA NACIONAL DE INFRAESTRUCTURA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</si>
  <si>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</si>
  <si>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</si>
  <si>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</si>
  <si>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</si>
  <si>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</si>
  <si>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</si>
  <si>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</si>
  <si>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</si>
  <si>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</si>
  <si>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</si>
  <si>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COSTOS DE PERSONAL</t>
  </si>
  <si>
    <t xml:space="preserve">ETAPA DE CONSTRUCCION OPERACION Y MANTENIMIENTO </t>
  </si>
  <si>
    <t>ETAPA DE OPERACIÓN Y MANTENIMIENTO</t>
  </si>
  <si>
    <t xml:space="preserve">CARGO / OFICIO </t>
  </si>
  <si>
    <t>VALORES PARCIALES (PESOS DE DICIEMBRE DE 2021)</t>
  </si>
  <si>
    <t>CANTIDAD DE PERSONAS</t>
  </si>
  <si>
    <t>% DE DEDICACION</t>
  </si>
  <si>
    <t xml:space="preserve">TIEMPO TOTAL EN MESES </t>
  </si>
  <si>
    <t>ETAPA DE CONSTRUCCION OPERACION Y MANTENIMIETO</t>
  </si>
  <si>
    <t>Director de Interventoria</t>
  </si>
  <si>
    <t>Subdirector Tecnico - Operativo</t>
  </si>
  <si>
    <t>Subdirector Financiero</t>
  </si>
  <si>
    <t>Sudirector Jurídico</t>
  </si>
  <si>
    <t>Ingeniero Residente  Ambiental</t>
  </si>
  <si>
    <t>Residente Social</t>
  </si>
  <si>
    <t>Ingeniero Residente Operativo</t>
  </si>
  <si>
    <t>Ingeniero Residente Técnico</t>
  </si>
  <si>
    <t>Ingeniero Residente de Redes</t>
  </si>
  <si>
    <t>Ingeniero Residente Puentes</t>
  </si>
  <si>
    <t>Ingeniero Residente SISO</t>
  </si>
  <si>
    <t xml:space="preserve">Ingeniero Mecanico  </t>
  </si>
  <si>
    <t>Ingeniero Electrico</t>
  </si>
  <si>
    <t>Especialista en Estructuras</t>
  </si>
  <si>
    <t>Especialista en Pavimentos</t>
  </si>
  <si>
    <t>Especialista en Geotecnia y Suelos</t>
  </si>
  <si>
    <t>Especialista en Hidráulica e Hidrología</t>
  </si>
  <si>
    <t>Especialista en Vías</t>
  </si>
  <si>
    <t>Especialista en seguridad industrial y salud ocupacional</t>
  </si>
  <si>
    <t>Especialista Ambiental</t>
  </si>
  <si>
    <t xml:space="preserve">Especialista en Tránsito y Transporte </t>
  </si>
  <si>
    <t xml:space="preserve">Especialista en avaluos </t>
  </si>
  <si>
    <t>Abogado Especialista en Derecho Administrativo</t>
  </si>
  <si>
    <t>Abogado  Gestión Predial</t>
  </si>
  <si>
    <t>Auditor de Sistemas de peajes y/o pesaje y/o tarifas</t>
  </si>
  <si>
    <t>Profesional Auditor Interno de Calidad</t>
  </si>
  <si>
    <t>Profesional Aseguramiento y Gestión   Calidad</t>
  </si>
  <si>
    <t>Profesional Auditor Seguridad Vial</t>
  </si>
  <si>
    <t>Profesional en Área Socio-ambiental</t>
  </si>
  <si>
    <t xml:space="preserve">Profesional Social </t>
  </si>
  <si>
    <t>Profesional Predial</t>
  </si>
  <si>
    <t>Profesional Financiero</t>
  </si>
  <si>
    <t>Profesional Contable</t>
  </si>
  <si>
    <t>Profesional riesgos</t>
  </si>
  <si>
    <t>Profesional Programaciòn y presupuesto</t>
  </si>
  <si>
    <t>Auxiliar de Ingeniería  SISOMA</t>
  </si>
  <si>
    <t>Auxiliar de Ingeniería  PREDIAL</t>
  </si>
  <si>
    <t>Ingeniero auxiliar</t>
  </si>
  <si>
    <t>Auxiliar de ingenieria</t>
  </si>
  <si>
    <t>Auxiliar Social</t>
  </si>
  <si>
    <t>Auxiliar de Ingeniería  Peajes y Operativo</t>
  </si>
  <si>
    <t>Auxiliar de ingenieria ANI</t>
  </si>
  <si>
    <t>Topógrafo</t>
  </si>
  <si>
    <t>Cadenero I</t>
  </si>
  <si>
    <t>Cadenero II</t>
  </si>
  <si>
    <t xml:space="preserve">Inspector de Obra </t>
  </si>
  <si>
    <t>Inspector SISOMA</t>
  </si>
  <si>
    <t xml:space="preserve">Asistente Administrativa </t>
  </si>
  <si>
    <t>Conductor</t>
  </si>
  <si>
    <t>SUBTOTAL COSTOS DE PERSONAL (1)</t>
  </si>
  <si>
    <t>FACTOR MULTIPLICADOR (2)</t>
  </si>
  <si>
    <t xml:space="preserve">TOTAL COSTOS DE PERSONAL = (1) * (2) = (3) </t>
  </si>
  <si>
    <t xml:space="preserve">OTROS COSTOS </t>
  </si>
  <si>
    <t>K</t>
  </si>
  <si>
    <t>L</t>
  </si>
  <si>
    <t>M</t>
  </si>
  <si>
    <t>N</t>
  </si>
  <si>
    <t>O</t>
  </si>
  <si>
    <t>P</t>
  </si>
  <si>
    <t>Q</t>
  </si>
  <si>
    <t>R</t>
  </si>
  <si>
    <t>S</t>
  </si>
  <si>
    <t xml:space="preserve">VALOR UNITARIO 
</t>
  </si>
  <si>
    <t>UNIDAD</t>
  </si>
  <si>
    <t>VALORES PARCIALES 
(PESOS DICIEMBRE 2021)</t>
  </si>
  <si>
    <t>CANTIDAD</t>
  </si>
  <si>
    <t>MESES DE USO O KM TOTAL O GLOBAL</t>
  </si>
  <si>
    <t xml:space="preserve">VALOR TOTAL (PESOS ENERO 2022) </t>
  </si>
  <si>
    <t>Computador portátil - (incluye ANI)</t>
  </si>
  <si>
    <t>UN</t>
  </si>
  <si>
    <t>Global</t>
  </si>
  <si>
    <t>Computadores de escritorio</t>
  </si>
  <si>
    <t>Escaner</t>
  </si>
  <si>
    <t xml:space="preserve">Dron </t>
  </si>
  <si>
    <t>Adquisición de equipos celulares (incluye ANI)</t>
  </si>
  <si>
    <t>Equipos de video peajes</t>
  </si>
  <si>
    <t>Adquisición plan telefonia celular (incluye ANI)</t>
  </si>
  <si>
    <t>Alquiler  de Vehiculo</t>
  </si>
  <si>
    <t>Mes</t>
  </si>
  <si>
    <t>Alquiler  Equipo de Topografía</t>
  </si>
  <si>
    <t>Alquiler de Oficina en el lugar del proyecto (Incluye Servicios Públicos y Dotación)</t>
  </si>
  <si>
    <t>Papelería, fotocopias, heliografías, informes y otros</t>
  </si>
  <si>
    <t>Comunicaciones (telefonía, fax. email, etc)</t>
  </si>
  <si>
    <t xml:space="preserve">Medición deflectometría </t>
  </si>
  <si>
    <t>Km</t>
  </si>
  <si>
    <t>Medición Indicadores, y demás ensayos requeridos.</t>
  </si>
  <si>
    <t>Ensayos de laboratorio y mediciones de campo</t>
  </si>
  <si>
    <t>SUBTOTAL COSTOS INDIRECTOS (4)</t>
  </si>
  <si>
    <t>COSTO BÁSICO = (3) + (4) = (5)</t>
  </si>
  <si>
    <t>IVA = 16% * (5) = (6)</t>
  </si>
  <si>
    <t>COSTO TOTAL INTERVENTORIA 
= (5) + (6)= (7)</t>
  </si>
  <si>
    <t xml:space="preserve">VALOR MES </t>
  </si>
  <si>
    <t>REMUNERACION MENSUAL (PESOS DE  2022)</t>
  </si>
  <si>
    <t>VALOR TOTAL (PESOS DE DICIEMBRE DE 2022)
N+I</t>
  </si>
  <si>
    <t>ANEXO 4A - PRESUPUESTO DESAGREGADO - PERSONAL MINIMO  OBLIGATORIO  DEDICACIONES Y OTROS COSTOS</t>
  </si>
  <si>
    <t xml:space="preserve">INTERVENTORÍA INTEGRAL PARA EL CONTRATO DE CONCESIÓN DEL CORREDOR PUERTA DE HIERRO - CRUZ DEL VISO Y CARRETO - PALMAR DE VARELA
PLAZO:  23 Meses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</si>
</sst>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[$$-240A]#,##0"/>
    <numFmt numFmtId="166" formatCode="_-&quot;$&quot;\ * #,##0.00_-;\-&quot;$&quot;\ * #,##0.00_-;_-&quot;$&quot;\ * &quot;-&quot;_-;_-@_-"/>
    <numFmt numFmtId="167" formatCode="_(&quot;$&quot;\ * #,##0_);_(&quot;$&quot;\ * \(#,##0\);_(&quot;$&quot;\ * &quot;-&quot;??_);_(@_)"/>
    <numFmt numFmtId="168" formatCode="_(* #,##0.00_);_(* \(#,##0.00\);_(* &quot;-&quot;??_);_(@_)"/>
    <numFmt numFmtId="169" formatCode="_(&quot;$&quot;\ * #,##0.00_);_(&quot;$&quot;\ * \(#,##0.00\);_(&quot;$&quot;\ * &quot;-&quot;??_);_(@_)"/>
    <numFmt numFmtId="170" formatCode="[$$-240A]\ #,##0.00"/>
    <numFmt numFmtId="171" formatCode="_-[$$-409]* #,##0.00_ ;_-[$$-409]* \-#,##0.00\ ;_-[$$-409]* &quot;-&quot;??_ ;_-@_ "/>
    <numFmt numFmtId="172" formatCode="_-[$$-240A]\ * #,##0.00_-;\-[$$-240A]\ * #,##0.00_-;_-[$$-240A]\ * &quot;-&quot;??_-;_-@_-"/>
    <numFmt numFmtId="173" formatCode="0.0%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b/>
      <sz val="16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"/>
      <family val="2"/>
    </font>
    <font>
      <b/>
      <sz val="8"/>
      <color theme="1"/>
      <name val="Arial Narrow"/>
      <family val="2"/>
    </font>
    <font>
      <sz val="10"/>
      <color theme="1"/>
      <name val="Arial"/>
      <family val="2"/>
    </font>
    <font>
      <b/>
      <sz val="11"/>
      <name val="Arial Narrow"/>
      <family val="2"/>
    </font>
    <font>
      <b/>
      <sz val="12"/>
      <color rgb="FF002060"/>
      <name val="Arial Narrow"/>
      <family val="2"/>
    </font>
    <font>
      <sz val="10"/>
      <color rgb="FF002060"/>
      <name val="Arial Narrow"/>
      <family val="2"/>
    </font>
    <font>
      <sz val="11"/>
      <color rgb="FF0070C0"/>
      <name val="Arial Narrow"/>
      <family val="2"/>
    </font>
    <font>
      <sz val="10"/>
      <color rgb="FF0070C0"/>
      <name val="Arial Narrow"/>
      <family val="2"/>
    </font>
    <font>
      <b/>
      <sz val="12"/>
      <color rgb="FF0070C0"/>
      <name val="Arial Narrow"/>
      <family val="2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 Narrow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7E6E6"/>
        <bgColor indexed="64"/>
      </patternFill>
    </fill>
  </fills>
  <borders count="1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auto="1"/>
      </right>
      <top/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10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98">
    <xf numFmtId="0" fontId="0" fillId="0" borderId="0" xfId="0"/>
    <xf numFmtId="0" fontId="2" fillId="0" borderId="0" xfId="0" applyFont="1"/>
    <xf numFmtId="0" fontId="7" fillId="0" borderId="0" xfId="2" applyFont="1"/>
    <xf numFmtId="0" fontId="4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7" fillId="4" borderId="7" xfId="2" applyFont="1" applyFill="1" applyBorder="1"/>
    <xf numFmtId="0" fontId="7" fillId="4" borderId="8" xfId="2" applyFont="1" applyFill="1" applyBorder="1" applyAlignment="1">
      <alignment horizontal="left" wrapText="1"/>
    </xf>
    <xf numFmtId="0" fontId="7" fillId="4" borderId="8" xfId="2" applyFont="1" applyFill="1" applyBorder="1" applyAlignment="1">
      <alignment wrapText="1"/>
    </xf>
    <xf numFmtId="0" fontId="7" fillId="4" borderId="8" xfId="2" applyFont="1" applyFill="1" applyBorder="1"/>
    <xf numFmtId="0" fontId="7" fillId="4" borderId="8" xfId="2" applyFont="1" applyFill="1" applyBorder="1" applyAlignment="1">
      <alignment horizontal="left" vertical="center" wrapText="1"/>
    </xf>
    <xf numFmtId="1" fontId="7" fillId="4" borderId="9" xfId="2" applyNumberFormat="1" applyFont="1" applyFill="1" applyBorder="1" applyAlignment="1">
      <alignment horizontal="left" wrapText="1"/>
    </xf>
    <xf numFmtId="0" fontId="17" fillId="0" borderId="0" xfId="2" applyFont="1" applyAlignment="1">
      <alignment horizontal="center"/>
    </xf>
    <xf numFmtId="0" fontId="18" fillId="4" borderId="0" xfId="0" applyFont="1" applyFill="1" applyAlignment="1">
      <alignment horizontal="center" vertical="center"/>
    </xf>
    <xf numFmtId="44" fontId="9" fillId="0" borderId="0" xfId="3" applyFont="1" applyBorder="1" applyAlignment="1">
      <alignment horizontal="center" vertical="center" wrapText="1"/>
    </xf>
    <xf numFmtId="42" fontId="0" fillId="0" borderId="0" xfId="0" applyNumberFormat="1"/>
    <xf numFmtId="170" fontId="0" fillId="0" borderId="0" xfId="0" applyNumberFormat="1"/>
    <xf numFmtId="44" fontId="7" fillId="0" borderId="0" xfId="3" applyFont="1" applyFill="1" applyBorder="1" applyAlignment="1"/>
    <xf numFmtId="0" fontId="6" fillId="2" borderId="26" xfId="0" applyFont="1" applyFill="1" applyBorder="1" applyAlignment="1">
      <alignment horizontal="center" vertical="center" wrapText="1"/>
    </xf>
    <xf numFmtId="0" fontId="13" fillId="0" borderId="27" xfId="2" applyFont="1" applyBorder="1" applyAlignment="1">
      <alignment horizontal="center" vertical="center" wrapText="1"/>
    </xf>
    <xf numFmtId="0" fontId="13" fillId="0" borderId="28" xfId="2" applyFont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/>
    </xf>
    <xf numFmtId="164" fontId="0" fillId="0" borderId="0" xfId="0" applyNumberFormat="1"/>
    <xf numFmtId="171" fontId="9" fillId="0" borderId="3" xfId="3" applyNumberFormat="1" applyFont="1" applyFill="1" applyBorder="1" applyAlignment="1">
      <alignment horizontal="right" vertical="center" wrapText="1"/>
    </xf>
    <xf numFmtId="170" fontId="20" fillId="8" borderId="38" xfId="2" applyNumberFormat="1" applyFont="1" applyFill="1" applyBorder="1" applyAlignment="1">
      <alignment horizontal="center" vertical="center" wrapText="1"/>
    </xf>
    <xf numFmtId="172" fontId="9" fillId="0" borderId="2" xfId="3" applyNumberFormat="1" applyFont="1" applyFill="1" applyBorder="1" applyAlignment="1">
      <alignment horizontal="right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6" fillId="3" borderId="12" xfId="2" applyFont="1" applyFill="1" applyBorder="1" applyAlignment="1">
      <alignment horizontal="center" vertical="center" wrapText="1"/>
    </xf>
    <xf numFmtId="0" fontId="6" fillId="2" borderId="44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/>
    </xf>
    <xf numFmtId="170" fontId="20" fillId="0" borderId="0" xfId="2" applyNumberFormat="1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170" fontId="24" fillId="8" borderId="55" xfId="2" applyNumberFormat="1" applyFont="1" applyFill="1" applyBorder="1" applyAlignment="1">
      <alignment horizontal="center" vertical="center" wrapText="1"/>
    </xf>
    <xf numFmtId="170" fontId="24" fillId="8" borderId="38" xfId="2" applyNumberFormat="1" applyFont="1" applyFill="1" applyBorder="1" applyAlignment="1">
      <alignment horizontal="center" vertical="center" wrapText="1"/>
    </xf>
    <xf numFmtId="0" fontId="4" fillId="0" borderId="58" xfId="2" applyFont="1" applyBorder="1" applyAlignment="1">
      <alignment horizontal="center" vertical="center" wrapText="1"/>
    </xf>
    <xf numFmtId="0" fontId="4" fillId="0" borderId="59" xfId="2" applyFont="1" applyBorder="1" applyAlignment="1">
      <alignment horizontal="center" vertical="center" wrapText="1"/>
    </xf>
    <xf numFmtId="42" fontId="7" fillId="0" borderId="0" xfId="4" applyFont="1" applyFill="1" applyBorder="1" applyAlignment="1">
      <alignment horizontal="center" vertical="center"/>
    </xf>
    <xf numFmtId="42" fontId="21" fillId="0" borderId="67" xfId="4" applyFont="1" applyFill="1" applyBorder="1" applyAlignment="1">
      <alignment horizontal="center" vertical="center"/>
    </xf>
    <xf numFmtId="42" fontId="21" fillId="0" borderId="50" xfId="4" applyFont="1" applyFill="1" applyBorder="1" applyAlignment="1">
      <alignment horizontal="center" vertical="center"/>
    </xf>
    <xf numFmtId="0" fontId="22" fillId="0" borderId="30" xfId="0" applyFont="1" applyBorder="1" applyAlignment="1">
      <alignment horizontal="left"/>
    </xf>
    <xf numFmtId="0" fontId="19" fillId="0" borderId="0" xfId="2" applyFont="1" applyAlignment="1">
      <alignment horizontal="center"/>
    </xf>
    <xf numFmtId="0" fontId="13" fillId="0" borderId="0" xfId="2" applyFont="1" applyAlignment="1">
      <alignment horizontal="left"/>
    </xf>
    <xf numFmtId="0" fontId="0" fillId="0" borderId="0" xfId="0" applyAlignment="1">
      <alignment horizontal="left" vertical="center" wrapText="1"/>
    </xf>
    <xf numFmtId="0" fontId="13" fillId="0" borderId="0" xfId="2" applyFont="1" applyAlignment="1">
      <alignment horizontal="left" vertical="center"/>
    </xf>
    <xf numFmtId="0" fontId="11" fillId="0" borderId="40" xfId="2" applyFont="1" applyBorder="1" applyAlignment="1">
      <alignment horizontal="center" vertical="center" wrapText="1"/>
    </xf>
    <xf numFmtId="0" fontId="11" fillId="0" borderId="69" xfId="2" applyFont="1" applyBorder="1" applyAlignment="1">
      <alignment horizontal="center" vertical="center" wrapText="1"/>
    </xf>
    <xf numFmtId="0" fontId="11" fillId="0" borderId="70" xfId="2" applyFont="1" applyBorder="1" applyAlignment="1">
      <alignment horizontal="center" vertical="center" wrapText="1"/>
    </xf>
    <xf numFmtId="0" fontId="11" fillId="0" borderId="71" xfId="2" applyFont="1" applyBorder="1" applyAlignment="1">
      <alignment horizontal="center" vertical="center" wrapText="1"/>
    </xf>
    <xf numFmtId="0" fontId="11" fillId="8" borderId="65" xfId="2" applyFont="1" applyFill="1" applyBorder="1" applyAlignment="1">
      <alignment horizontal="center" vertical="center" wrapText="1"/>
    </xf>
    <xf numFmtId="0" fontId="11" fillId="8" borderId="31" xfId="2" applyFont="1" applyFill="1" applyBorder="1" applyAlignment="1">
      <alignment horizontal="center" vertical="center" wrapText="1"/>
    </xf>
    <xf numFmtId="42" fontId="21" fillId="0" borderId="77" xfId="4" applyFont="1" applyFill="1" applyBorder="1" applyAlignment="1">
      <alignment horizontal="center" vertical="center"/>
    </xf>
    <xf numFmtId="0" fontId="13" fillId="0" borderId="21" xfId="2" applyFont="1" applyBorder="1" applyAlignment="1">
      <alignment horizontal="center" vertical="center" wrapText="1"/>
    </xf>
    <xf numFmtId="44" fontId="9" fillId="0" borderId="0" xfId="3" applyFont="1" applyFill="1" applyBorder="1" applyAlignment="1">
      <alignment horizontal="center" vertical="center" wrapText="1"/>
    </xf>
    <xf numFmtId="0" fontId="13" fillId="0" borderId="80" xfId="2" applyFont="1" applyBorder="1" applyAlignment="1">
      <alignment horizontal="center" vertical="center" wrapText="1"/>
    </xf>
    <xf numFmtId="0" fontId="13" fillId="0" borderId="81" xfId="2" applyFont="1" applyBorder="1" applyAlignment="1">
      <alignment horizontal="center" vertical="center" wrapText="1"/>
    </xf>
    <xf numFmtId="0" fontId="11" fillId="0" borderId="81" xfId="2" applyFont="1" applyBorder="1" applyAlignment="1">
      <alignment horizontal="center" vertical="center" wrapText="1"/>
    </xf>
    <xf numFmtId="2" fontId="24" fillId="5" borderId="38" xfId="2" applyNumberFormat="1" applyFont="1" applyFill="1" applyBorder="1" applyAlignment="1">
      <alignment horizontal="center" vertical="center"/>
    </xf>
    <xf numFmtId="0" fontId="22" fillId="0" borderId="58" xfId="0" applyFont="1" applyBorder="1" applyAlignment="1">
      <alignment horizontal="left"/>
    </xf>
    <xf numFmtId="170" fontId="24" fillId="8" borderId="44" xfId="2" applyNumberFormat="1" applyFont="1" applyFill="1" applyBorder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  <xf numFmtId="0" fontId="11" fillId="0" borderId="82" xfId="2" applyFont="1" applyBorder="1" applyAlignment="1">
      <alignment horizontal="center" vertical="center" wrapText="1"/>
    </xf>
    <xf numFmtId="0" fontId="2" fillId="0" borderId="85" xfId="0" applyFont="1" applyBorder="1"/>
    <xf numFmtId="167" fontId="16" fillId="0" borderId="86" xfId="2" applyNumberFormat="1" applyFont="1" applyBorder="1" applyAlignment="1">
      <alignment horizontal="center" vertical="center"/>
    </xf>
    <xf numFmtId="167" fontId="16" fillId="0" borderId="87" xfId="5" applyNumberFormat="1" applyFont="1" applyBorder="1" applyAlignment="1">
      <alignment horizontal="center" vertical="center"/>
    </xf>
    <xf numFmtId="167" fontId="16" fillId="0" borderId="88" xfId="2" applyNumberFormat="1" applyFont="1" applyBorder="1" applyAlignment="1">
      <alignment horizontal="center" vertical="center"/>
    </xf>
    <xf numFmtId="167" fontId="16" fillId="0" borderId="89" xfId="2" applyNumberFormat="1" applyFont="1" applyBorder="1" applyAlignment="1">
      <alignment horizontal="center" vertical="center"/>
    </xf>
    <xf numFmtId="173" fontId="3" fillId="9" borderId="38" xfId="0" applyNumberFormat="1" applyFont="1" applyFill="1" applyBorder="1" applyAlignment="1">
      <alignment horizontal="center" vertical="center"/>
    </xf>
    <xf numFmtId="0" fontId="4" fillId="9" borderId="91" xfId="0" applyFont="1" applyFill="1" applyBorder="1" applyAlignment="1">
      <alignment horizontal="left"/>
    </xf>
    <xf numFmtId="171" fontId="9" fillId="0" borderId="92" xfId="3" applyNumberFormat="1" applyFont="1" applyFill="1" applyBorder="1" applyAlignment="1">
      <alignment horizontal="right" vertical="center" wrapText="1"/>
    </xf>
    <xf numFmtId="165" fontId="3" fillId="0" borderId="93" xfId="0" applyNumberFormat="1" applyFont="1" applyBorder="1" applyAlignment="1">
      <alignment horizontal="center"/>
    </xf>
    <xf numFmtId="165" fontId="3" fillId="0" borderId="92" xfId="0" applyNumberFormat="1" applyFont="1" applyBorder="1" applyAlignment="1">
      <alignment horizontal="center"/>
    </xf>
    <xf numFmtId="165" fontId="3" fillId="0" borderId="94" xfId="0" applyNumberFormat="1" applyFont="1" applyBorder="1" applyAlignment="1">
      <alignment horizontal="center"/>
    </xf>
    <xf numFmtId="0" fontId="4" fillId="9" borderId="90" xfId="0" applyFont="1" applyFill="1" applyBorder="1" applyAlignment="1">
      <alignment horizontal="left"/>
    </xf>
    <xf numFmtId="0" fontId="4" fillId="9" borderId="95" xfId="2" applyFont="1" applyFill="1" applyBorder="1" applyAlignment="1">
      <alignment horizontal="center" vertical="center" wrapText="1"/>
    </xf>
    <xf numFmtId="171" fontId="9" fillId="0" borderId="96" xfId="3" applyNumberFormat="1" applyFont="1" applyBorder="1" applyAlignment="1">
      <alignment horizontal="right" vertical="center" wrapText="1"/>
    </xf>
    <xf numFmtId="0" fontId="6" fillId="0" borderId="97" xfId="2" applyFont="1" applyBorder="1" applyAlignment="1">
      <alignment horizontal="center" vertical="center" wrapText="1"/>
    </xf>
    <xf numFmtId="0" fontId="6" fillId="0" borderId="98" xfId="2" applyFont="1" applyBorder="1" applyAlignment="1">
      <alignment horizontal="center" vertical="center" wrapText="1"/>
    </xf>
    <xf numFmtId="0" fontId="6" fillId="0" borderId="99" xfId="2" applyFont="1" applyBorder="1" applyAlignment="1">
      <alignment horizontal="center" vertical="center" wrapText="1"/>
    </xf>
    <xf numFmtId="172" fontId="9" fillId="0" borderId="100" xfId="3" applyNumberFormat="1" applyFont="1" applyFill="1" applyBorder="1" applyAlignment="1">
      <alignment horizontal="right" vertical="center" wrapText="1"/>
    </xf>
    <xf numFmtId="0" fontId="16" fillId="9" borderId="10" xfId="0" applyFont="1" applyFill="1" applyBorder="1" applyAlignment="1">
      <alignment horizontal="center" vertical="center"/>
    </xf>
    <xf numFmtId="0" fontId="16" fillId="9" borderId="83" xfId="2" applyFont="1" applyFill="1" applyBorder="1" applyAlignment="1">
      <alignment horizontal="center" vertical="center"/>
    </xf>
    <xf numFmtId="0" fontId="16" fillId="9" borderId="90" xfId="2" applyFont="1" applyFill="1" applyBorder="1" applyAlignment="1">
      <alignment horizontal="center" vertical="center"/>
    </xf>
    <xf numFmtId="0" fontId="16" fillId="9" borderId="84" xfId="2" applyFont="1" applyFill="1" applyBorder="1" applyAlignment="1">
      <alignment horizontal="center" vertical="center" wrapText="1"/>
    </xf>
    <xf numFmtId="167" fontId="26" fillId="7" borderId="24" xfId="2" applyNumberFormat="1" applyFont="1" applyFill="1" applyBorder="1" applyAlignment="1">
      <alignment horizontal="center" vertical="center"/>
    </xf>
    <xf numFmtId="170" fontId="20" fillId="8" borderId="55" xfId="2" applyNumberFormat="1" applyFont="1" applyFill="1" applyBorder="1" applyAlignment="1">
      <alignment horizontal="center" vertical="center" wrapText="1"/>
    </xf>
    <xf numFmtId="1" fontId="0" fillId="0" borderId="36" xfId="0" applyNumberFormat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0" fontId="6" fillId="8" borderId="38" xfId="0" applyFont="1" applyFill="1" applyBorder="1" applyAlignment="1">
      <alignment horizontal="center" vertical="center" wrapText="1"/>
    </xf>
    <xf numFmtId="1" fontId="0" fillId="0" borderId="105" xfId="0" applyNumberFormat="1" applyBorder="1" applyAlignment="1">
      <alignment horizontal="center" vertical="center"/>
    </xf>
    <xf numFmtId="169" fontId="29" fillId="4" borderId="29" xfId="6" applyFont="1" applyFill="1" applyBorder="1" applyAlignment="1">
      <alignment horizontal="center" vertical="center"/>
    </xf>
    <xf numFmtId="169" fontId="29" fillId="4" borderId="3" xfId="6" applyFont="1" applyFill="1" applyBorder="1" applyAlignment="1">
      <alignment horizontal="center" vertical="center"/>
    </xf>
    <xf numFmtId="169" fontId="29" fillId="4" borderId="3" xfId="6" applyFont="1" applyFill="1" applyBorder="1" applyAlignment="1">
      <alignment horizontal="center" vertical="center" wrapText="1"/>
    </xf>
    <xf numFmtId="167" fontId="2" fillId="0" borderId="0" xfId="0" applyNumberFormat="1" applyFont="1"/>
    <xf numFmtId="0" fontId="12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5" fillId="0" borderId="14" xfId="0" applyFont="1" applyFill="1" applyBorder="1" applyAlignment="1">
      <alignment horizontal="left"/>
    </xf>
    <xf numFmtId="172" fontId="9" fillId="0" borderId="34" xfId="3" applyNumberFormat="1" applyFont="1" applyFill="1" applyBorder="1" applyAlignment="1">
      <alignment horizontal="right" vertical="center" wrapText="1"/>
    </xf>
    <xf numFmtId="0" fontId="9" fillId="0" borderId="47" xfId="0" applyFont="1" applyFill="1" applyBorder="1" applyAlignment="1">
      <alignment horizontal="center" vertical="center"/>
    </xf>
    <xf numFmtId="9" fontId="9" fillId="0" borderId="48" xfId="1" applyFont="1" applyFill="1" applyBorder="1" applyAlignment="1">
      <alignment horizontal="center" vertical="center"/>
    </xf>
    <xf numFmtId="1" fontId="9" fillId="0" borderId="51" xfId="1" applyNumberFormat="1" applyFont="1" applyFill="1" applyBorder="1" applyAlignment="1">
      <alignment horizontal="center" vertical="center"/>
    </xf>
    <xf numFmtId="44" fontId="22" fillId="0" borderId="56" xfId="3" applyFont="1" applyFill="1" applyBorder="1" applyAlignment="1">
      <alignment horizontal="center" vertical="center"/>
    </xf>
    <xf numFmtId="166" fontId="23" fillId="0" borderId="53" xfId="0" applyNumberFormat="1" applyFont="1" applyFill="1" applyBorder="1" applyAlignment="1">
      <alignment horizontal="center" vertical="center"/>
    </xf>
    <xf numFmtId="166" fontId="23" fillId="0" borderId="105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/>
    </xf>
    <xf numFmtId="0" fontId="9" fillId="0" borderId="49" xfId="0" applyFont="1" applyFill="1" applyBorder="1" applyAlignment="1">
      <alignment horizontal="center" vertical="center"/>
    </xf>
    <xf numFmtId="9" fontId="9" fillId="0" borderId="39" xfId="1" applyFont="1" applyFill="1" applyBorder="1" applyAlignment="1">
      <alignment horizontal="center" vertical="center"/>
    </xf>
    <xf numFmtId="1" fontId="9" fillId="0" borderId="52" xfId="1" applyNumberFormat="1" applyFont="1" applyFill="1" applyBorder="1" applyAlignment="1">
      <alignment horizontal="center" vertical="center"/>
    </xf>
    <xf numFmtId="44" fontId="22" fillId="0" borderId="57" xfId="3" applyFont="1" applyFill="1" applyBorder="1" applyAlignment="1">
      <alignment horizontal="center" vertical="center"/>
    </xf>
    <xf numFmtId="166" fontId="23" fillId="0" borderId="54" xfId="0" applyNumberFormat="1" applyFont="1" applyFill="1" applyBorder="1" applyAlignment="1">
      <alignment horizontal="center" vertical="center"/>
    </xf>
    <xf numFmtId="166" fontId="23" fillId="0" borderId="36" xfId="0" applyNumberFormat="1" applyFont="1" applyFill="1" applyBorder="1" applyAlignment="1">
      <alignment horizontal="center" vertical="center"/>
    </xf>
    <xf numFmtId="9" fontId="9" fillId="0" borderId="39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left" wrapText="1"/>
    </xf>
    <xf numFmtId="0" fontId="5" fillId="0" borderId="15" xfId="0" applyFont="1" applyFill="1" applyBorder="1" applyAlignment="1">
      <alignment horizontal="left" vertical="top" wrapText="1"/>
    </xf>
    <xf numFmtId="0" fontId="5" fillId="0" borderId="25" xfId="0" applyFont="1" applyFill="1" applyBorder="1" applyAlignment="1">
      <alignment vertical="center" wrapText="1"/>
    </xf>
    <xf numFmtId="0" fontId="9" fillId="0" borderId="101" xfId="0" applyFont="1" applyFill="1" applyBorder="1" applyAlignment="1">
      <alignment horizontal="center" vertical="center"/>
    </xf>
    <xf numFmtId="9" fontId="9" fillId="0" borderId="102" xfId="1" applyFont="1" applyFill="1" applyBorder="1" applyAlignment="1">
      <alignment horizontal="center" vertical="center"/>
    </xf>
    <xf numFmtId="1" fontId="9" fillId="0" borderId="103" xfId="1" applyNumberFormat="1" applyFont="1" applyFill="1" applyBorder="1" applyAlignment="1">
      <alignment horizontal="center" vertical="center"/>
    </xf>
    <xf numFmtId="44" fontId="22" fillId="0" borderId="68" xfId="3" applyFont="1" applyFill="1" applyBorder="1" applyAlignment="1">
      <alignment horizontal="center" vertical="center"/>
    </xf>
    <xf numFmtId="166" fontId="23" fillId="0" borderId="72" xfId="0" applyNumberFormat="1" applyFont="1" applyFill="1" applyBorder="1" applyAlignment="1">
      <alignment horizontal="center" vertical="center"/>
    </xf>
    <xf numFmtId="166" fontId="23" fillId="0" borderId="73" xfId="0" applyNumberFormat="1" applyFont="1" applyFill="1" applyBorder="1" applyAlignment="1">
      <alignment horizontal="center" vertical="center"/>
    </xf>
    <xf numFmtId="0" fontId="7" fillId="0" borderId="29" xfId="2" applyFont="1" applyFill="1" applyBorder="1" applyAlignment="1">
      <alignment horizontal="center" vertical="center"/>
    </xf>
    <xf numFmtId="1" fontId="15" fillId="0" borderId="29" xfId="2" applyNumberFormat="1" applyFont="1" applyFill="1" applyBorder="1" applyAlignment="1">
      <alignment horizontal="center" vertical="center"/>
    </xf>
    <xf numFmtId="1" fontId="15" fillId="0" borderId="34" xfId="2" applyNumberFormat="1" applyFont="1" applyFill="1" applyBorder="1" applyAlignment="1">
      <alignment horizontal="center" vertical="center"/>
    </xf>
    <xf numFmtId="42" fontId="21" fillId="0" borderId="42" xfId="4" applyFont="1" applyFill="1" applyBorder="1" applyAlignment="1">
      <alignment horizontal="center" vertical="center"/>
    </xf>
    <xf numFmtId="42" fontId="21" fillId="0" borderId="35" xfId="4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1" fontId="15" fillId="0" borderId="3" xfId="2" applyNumberFormat="1" applyFont="1" applyFill="1" applyBorder="1" applyAlignment="1">
      <alignment horizontal="center" vertical="center"/>
    </xf>
    <xf numFmtId="1" fontId="15" fillId="0" borderId="2" xfId="2" applyNumberFormat="1" applyFont="1" applyFill="1" applyBorder="1" applyAlignment="1">
      <alignment horizontal="center" vertical="center"/>
    </xf>
    <xf numFmtId="42" fontId="21" fillId="0" borderId="43" xfId="4" applyFont="1" applyFill="1" applyBorder="1" applyAlignment="1">
      <alignment horizontal="center" vertical="center"/>
    </xf>
    <xf numFmtId="42" fontId="21" fillId="0" borderId="36" xfId="4" applyFont="1" applyFill="1" applyBorder="1" applyAlignment="1">
      <alignment horizontal="center" vertical="center"/>
    </xf>
    <xf numFmtId="1" fontId="15" fillId="0" borderId="4" xfId="2" applyNumberFormat="1" applyFont="1" applyFill="1" applyBorder="1" applyAlignment="1">
      <alignment horizontal="center" vertical="center"/>
    </xf>
    <xf numFmtId="1" fontId="7" fillId="0" borderId="13" xfId="2" applyNumberFormat="1" applyFont="1" applyFill="1" applyBorder="1" applyAlignment="1">
      <alignment horizontal="center" vertical="center"/>
    </xf>
    <xf numFmtId="1" fontId="15" fillId="0" borderId="13" xfId="2" applyNumberFormat="1" applyFont="1" applyFill="1" applyBorder="1" applyAlignment="1">
      <alignment horizontal="center" vertical="center"/>
    </xf>
    <xf numFmtId="42" fontId="21" fillId="0" borderId="104" xfId="4" applyFont="1" applyFill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/>
    </xf>
    <xf numFmtId="165" fontId="3" fillId="0" borderId="110" xfId="0" applyNumberFormat="1" applyFont="1" applyBorder="1" applyAlignment="1">
      <alignment horizontal="center"/>
    </xf>
    <xf numFmtId="1" fontId="30" fillId="0" borderId="3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9" fontId="9" fillId="0" borderId="107" xfId="1" applyFont="1" applyFill="1" applyBorder="1" applyAlignment="1">
      <alignment horizontal="center" vertical="center"/>
    </xf>
    <xf numFmtId="9" fontId="9" fillId="0" borderId="108" xfId="1" applyFont="1" applyFill="1" applyBorder="1" applyAlignment="1">
      <alignment horizontal="center" vertical="center"/>
    </xf>
    <xf numFmtId="9" fontId="9" fillId="0" borderId="109" xfId="1" applyFont="1" applyFill="1" applyBorder="1" applyAlignment="1">
      <alignment horizontal="center" vertical="center"/>
    </xf>
    <xf numFmtId="1" fontId="29" fillId="0" borderId="29" xfId="2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6" borderId="21" xfId="2" applyFont="1" applyFill="1" applyBorder="1" applyAlignment="1">
      <alignment horizontal="center" vertical="center" wrapText="1"/>
    </xf>
    <xf numFmtId="0" fontId="6" fillId="6" borderId="20" xfId="2" applyFont="1" applyFill="1" applyBorder="1" applyAlignment="1">
      <alignment horizontal="center" vertical="center" wrapText="1"/>
    </xf>
    <xf numFmtId="0" fontId="6" fillId="6" borderId="106" xfId="2" applyFont="1" applyFill="1" applyBorder="1" applyAlignment="1">
      <alignment horizontal="center" vertical="center" wrapText="1"/>
    </xf>
    <xf numFmtId="0" fontId="6" fillId="6" borderId="24" xfId="2" applyFont="1" applyFill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4" fillId="2" borderId="19" xfId="2" applyFont="1" applyFill="1" applyBorder="1" applyAlignment="1">
      <alignment horizontal="center" vertical="center" wrapText="1"/>
    </xf>
    <xf numFmtId="0" fontId="14" fillId="2" borderId="24" xfId="2" applyFont="1" applyFill="1" applyBorder="1" applyAlignment="1">
      <alignment horizontal="center" vertical="center" wrapText="1"/>
    </xf>
    <xf numFmtId="0" fontId="11" fillId="2" borderId="65" xfId="2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68" xfId="2" applyFont="1" applyFill="1" applyBorder="1" applyAlignment="1">
      <alignment horizontal="center" vertical="center" wrapText="1"/>
    </xf>
    <xf numFmtId="0" fontId="11" fillId="2" borderId="31" xfId="2" applyFont="1" applyFill="1" applyBorder="1" applyAlignment="1">
      <alignment horizontal="center" vertical="center" wrapText="1"/>
    </xf>
    <xf numFmtId="0" fontId="11" fillId="2" borderId="32" xfId="2" applyFont="1" applyFill="1" applyBorder="1" applyAlignment="1">
      <alignment horizontal="center" vertical="center" wrapText="1"/>
    </xf>
    <xf numFmtId="0" fontId="11" fillId="2" borderId="33" xfId="2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 wrapText="1"/>
    </xf>
    <xf numFmtId="0" fontId="11" fillId="3" borderId="0" xfId="2" applyFont="1" applyFill="1" applyAlignment="1">
      <alignment horizontal="center" vertical="center" wrapText="1"/>
    </xf>
    <xf numFmtId="0" fontId="11" fillId="3" borderId="22" xfId="2" applyFont="1" applyFill="1" applyBorder="1" applyAlignment="1">
      <alignment horizontal="center" vertical="center" wrapText="1"/>
    </xf>
    <xf numFmtId="0" fontId="11" fillId="3" borderId="23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6" borderId="44" xfId="2" applyFont="1" applyFill="1" applyBorder="1" applyAlignment="1">
      <alignment horizontal="center" vertical="center" wrapText="1"/>
    </xf>
    <xf numFmtId="0" fontId="6" fillId="6" borderId="45" xfId="2" applyFont="1" applyFill="1" applyBorder="1" applyAlignment="1">
      <alignment horizontal="center" vertical="center" wrapText="1"/>
    </xf>
    <xf numFmtId="0" fontId="6" fillId="6" borderId="46" xfId="2" applyFont="1" applyFill="1" applyBorder="1" applyAlignment="1">
      <alignment horizontal="center" vertical="center" wrapText="1"/>
    </xf>
    <xf numFmtId="0" fontId="4" fillId="2" borderId="78" xfId="2" applyFont="1" applyFill="1" applyBorder="1" applyAlignment="1">
      <alignment horizontal="center" vertical="center" wrapText="1"/>
    </xf>
    <xf numFmtId="0" fontId="4" fillId="2" borderId="57" xfId="2" applyFont="1" applyFill="1" applyBorder="1" applyAlignment="1">
      <alignment horizontal="center" vertical="center" wrapText="1"/>
    </xf>
    <xf numFmtId="0" fontId="11" fillId="3" borderId="79" xfId="2" applyFont="1" applyFill="1" applyBorder="1" applyAlignment="1">
      <alignment horizontal="center" vertical="center" wrapText="1"/>
    </xf>
    <xf numFmtId="0" fontId="11" fillId="3" borderId="57" xfId="2" applyFont="1" applyFill="1" applyBorder="1" applyAlignment="1">
      <alignment horizontal="center" vertical="center" wrapText="1"/>
    </xf>
    <xf numFmtId="0" fontId="4" fillId="6" borderId="65" xfId="2" applyFont="1" applyFill="1" applyBorder="1" applyAlignment="1">
      <alignment horizontal="center" vertical="center" wrapText="1"/>
    </xf>
    <xf numFmtId="0" fontId="4" fillId="6" borderId="68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74" xfId="2" applyFont="1" applyFill="1" applyBorder="1" applyAlignment="1">
      <alignment horizontal="center" vertical="center" wrapText="1"/>
    </xf>
    <xf numFmtId="0" fontId="6" fillId="2" borderId="60" xfId="2" applyFont="1" applyFill="1" applyBorder="1" applyAlignment="1">
      <alignment horizontal="center" vertical="center" wrapText="1"/>
    </xf>
    <xf numFmtId="0" fontId="6" fillId="2" borderId="63" xfId="2" applyFont="1" applyFill="1" applyBorder="1" applyAlignment="1">
      <alignment horizontal="center" vertical="center" wrapText="1"/>
    </xf>
    <xf numFmtId="0" fontId="6" fillId="2" borderId="61" xfId="2" applyFont="1" applyFill="1" applyBorder="1" applyAlignment="1">
      <alignment horizontal="center" vertical="center" wrapText="1"/>
    </xf>
    <xf numFmtId="0" fontId="6" fillId="2" borderId="62" xfId="2" applyFont="1" applyFill="1" applyBorder="1" applyAlignment="1">
      <alignment horizontal="center" vertical="center" wrapText="1"/>
    </xf>
    <xf numFmtId="0" fontId="6" fillId="2" borderId="64" xfId="2" applyFont="1" applyFill="1" applyBorder="1" applyAlignment="1">
      <alignment horizontal="center" vertical="center" wrapText="1"/>
    </xf>
    <xf numFmtId="0" fontId="6" fillId="3" borderId="74" xfId="2" applyFont="1" applyFill="1" applyBorder="1" applyAlignment="1">
      <alignment horizontal="center" vertical="center" wrapText="1"/>
    </xf>
    <xf numFmtId="0" fontId="6" fillId="3" borderId="60" xfId="2" applyFont="1" applyFill="1" applyBorder="1" applyAlignment="1">
      <alignment horizontal="center" vertical="center" wrapText="1"/>
    </xf>
    <xf numFmtId="0" fontId="6" fillId="3" borderId="63" xfId="2" applyFont="1" applyFill="1" applyBorder="1" applyAlignment="1">
      <alignment horizontal="center" vertical="center" wrapText="1"/>
    </xf>
    <xf numFmtId="0" fontId="6" fillId="3" borderId="61" xfId="2" applyFont="1" applyFill="1" applyBorder="1" applyAlignment="1">
      <alignment horizontal="center" vertical="center" wrapText="1"/>
    </xf>
    <xf numFmtId="0" fontId="6" fillId="3" borderId="62" xfId="2" applyFont="1" applyFill="1" applyBorder="1" applyAlignment="1">
      <alignment horizontal="center" vertical="center" wrapText="1"/>
    </xf>
    <xf numFmtId="0" fontId="6" fillId="3" borderId="64" xfId="2" applyFont="1" applyFill="1" applyBorder="1" applyAlignment="1">
      <alignment horizontal="center" vertical="center" wrapText="1"/>
    </xf>
    <xf numFmtId="0" fontId="6" fillId="2" borderId="75" xfId="2" applyFont="1" applyFill="1" applyBorder="1" applyAlignment="1">
      <alignment horizontal="center" vertical="center" wrapText="1"/>
    </xf>
    <xf numFmtId="0" fontId="6" fillId="2" borderId="76" xfId="2" applyFont="1" applyFill="1" applyBorder="1" applyAlignment="1">
      <alignment horizontal="center" vertical="center" wrapText="1"/>
    </xf>
    <xf numFmtId="0" fontId="6" fillId="3" borderId="66" xfId="2" applyFont="1" applyFill="1" applyBorder="1" applyAlignment="1">
      <alignment horizontal="center" vertical="center" wrapText="1"/>
    </xf>
    <xf numFmtId="0" fontId="25" fillId="0" borderId="65" xfId="0" applyFont="1" applyBorder="1" applyAlignment="1">
      <alignment horizontal="center" vertical="center" wrapText="1"/>
    </xf>
  </cellXfs>
  <cellStyles count="7">
    <cellStyle name="Comma 2" xfId="5" xr:uid="{D72E8F48-94D1-4831-B2F6-45A5CD4E00AF}"/>
    <cellStyle name="Moneda" xfId="3" builtinId="4"/>
    <cellStyle name="Moneda [0]" xfId="4" builtinId="7"/>
    <cellStyle name="Moneda 2" xfId="6" xr:uid="{AAA738BD-EFEE-4D0F-9845-9B25CBAB95A8}"/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colors>
    <mruColors>
      <color rgb="FFFFFF99"/>
      <color rgb="FFFFCCFF"/>
      <color rgb="FF33CC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66675</xdr:rowOff>
    </xdr:from>
    <xdr:to>
      <xdr:col>1</xdr:col>
      <xdr:colOff>2867025</xdr:colOff>
      <xdr:row>7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9C9B3A-B907-4B65-9B1F-52D82C811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66675"/>
          <a:ext cx="2867025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536DF-CB97-419A-BC9C-11A90DA8EB4C}">
  <dimension ref="B2:T108"/>
  <sheetViews>
    <sheetView tabSelected="1" view="pageBreakPreview" topLeftCell="C1" zoomScaleNormal="100" zoomScaleSheetLayoutView="100" workbookViewId="0">
      <selection activeCell="N5" sqref="N5"/>
    </sheetView>
  </sheetViews>
  <sheetFormatPr baseColWidth="10" defaultColWidth="11.42578125" defaultRowHeight="15.75" x14ac:dyDescent="0.25"/>
  <cols>
    <col min="1" max="1" width="4.28515625" customWidth="1"/>
    <col min="2" max="2" width="45.85546875" style="1" customWidth="1"/>
    <col min="3" max="3" width="16.140625" style="1" customWidth="1"/>
    <col min="4" max="4" width="11.5703125" style="1" customWidth="1"/>
    <col min="5" max="5" width="12.42578125" style="1" customWidth="1"/>
    <col min="6" max="6" width="15.140625" style="1" customWidth="1"/>
    <col min="7" max="7" width="11.28515625" style="1" customWidth="1"/>
    <col min="8" max="8" width="13.7109375" style="1" customWidth="1"/>
    <col min="9" max="9" width="22" style="1" customWidth="1"/>
    <col min="10" max="10" width="23.140625" style="1" customWidth="1"/>
    <col min="11" max="11" width="22.28515625" style="1" customWidth="1"/>
    <col min="12" max="12" width="21.5703125" style="1" customWidth="1"/>
    <col min="13" max="13" width="8.5703125" customWidth="1"/>
    <col min="14" max="14" width="15.140625" customWidth="1"/>
    <col min="15" max="15" width="10.42578125" customWidth="1"/>
    <col min="16" max="16" width="17.7109375" customWidth="1"/>
    <col min="17" max="17" width="19.85546875" customWidth="1"/>
    <col min="18" max="18" width="13.5703125" customWidth="1"/>
    <col min="19" max="19" width="18.85546875" customWidth="1"/>
    <col min="20" max="20" width="21.28515625" customWidth="1"/>
    <col min="22" max="22" width="22.42578125" customWidth="1"/>
    <col min="25" max="25" width="17" customWidth="1"/>
    <col min="27" max="27" width="17" customWidth="1"/>
  </cols>
  <sheetData>
    <row r="2" spans="2:20" ht="31.5" customHeight="1" x14ac:dyDescent="0.3">
      <c r="D2" s="48"/>
      <c r="E2" s="50" t="s">
        <v>0</v>
      </c>
      <c r="F2" s="48"/>
      <c r="G2" s="48"/>
      <c r="H2" s="48"/>
      <c r="I2" s="48"/>
      <c r="J2" s="48"/>
      <c r="K2" s="48"/>
      <c r="L2" s="100"/>
    </row>
    <row r="3" spans="2:20" ht="23.45" customHeight="1" x14ac:dyDescent="0.25"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2:20" ht="30" customHeight="1" x14ac:dyDescent="0.25">
      <c r="C4" s="158" t="s">
        <v>114</v>
      </c>
      <c r="D4" s="158"/>
      <c r="E4" s="158"/>
      <c r="F4" s="158"/>
      <c r="G4" s="158"/>
      <c r="H4" s="158"/>
      <c r="I4" s="158"/>
      <c r="J4" s="158"/>
      <c r="K4" s="158"/>
      <c r="L4" s="158"/>
      <c r="M4" s="100"/>
      <c r="N4" s="100"/>
      <c r="O4" s="100"/>
    </row>
    <row r="5" spans="2:20" ht="17.25" customHeight="1" x14ac:dyDescent="0.25"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49"/>
      <c r="N5" s="49"/>
      <c r="O5" s="49"/>
    </row>
    <row r="6" spans="2:20" ht="79.5" customHeight="1" x14ac:dyDescent="0.25">
      <c r="C6" s="158" t="s">
        <v>115</v>
      </c>
      <c r="D6" s="158"/>
      <c r="E6" s="158"/>
      <c r="F6" s="158"/>
      <c r="G6" s="158"/>
      <c r="H6" s="158"/>
      <c r="I6" s="158"/>
      <c r="J6" s="158"/>
      <c r="K6" s="158"/>
      <c r="L6" s="158"/>
      <c r="M6" s="102"/>
      <c r="N6" s="102"/>
      <c r="O6" s="102"/>
    </row>
    <row r="7" spans="2:20" ht="24" thickBot="1" x14ac:dyDescent="0.3"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2"/>
    </row>
    <row r="8" spans="2:20" ht="24" thickBot="1" x14ac:dyDescent="0.3">
      <c r="B8" s="100"/>
      <c r="C8" s="52" t="s">
        <v>1</v>
      </c>
      <c r="D8" s="53" t="s">
        <v>2</v>
      </c>
      <c r="E8" s="53" t="s">
        <v>3</v>
      </c>
      <c r="F8" s="53" t="s">
        <v>4</v>
      </c>
      <c r="G8" s="53" t="s">
        <v>5</v>
      </c>
      <c r="H8" s="53" t="s">
        <v>6</v>
      </c>
      <c r="I8" s="53" t="s">
        <v>7</v>
      </c>
      <c r="J8" s="53" t="s">
        <v>8</v>
      </c>
      <c r="K8" s="53" t="s">
        <v>9</v>
      </c>
      <c r="L8" s="54" t="s">
        <v>10</v>
      </c>
      <c r="M8" s="34"/>
      <c r="N8" s="34"/>
      <c r="O8" s="34"/>
      <c r="P8" s="34"/>
      <c r="Q8" s="34"/>
      <c r="R8" s="34"/>
      <c r="S8" s="34"/>
      <c r="T8" s="34"/>
    </row>
    <row r="9" spans="2:20" ht="69" customHeight="1" thickBot="1" x14ac:dyDescent="0.3">
      <c r="B9" s="3" t="s">
        <v>11</v>
      </c>
      <c r="C9" s="159" t="s">
        <v>112</v>
      </c>
      <c r="D9" s="161" t="s">
        <v>12</v>
      </c>
      <c r="E9" s="162"/>
      <c r="F9" s="163"/>
      <c r="G9" s="167" t="s">
        <v>13</v>
      </c>
      <c r="H9" s="168"/>
      <c r="I9" s="168"/>
      <c r="L9" s="51"/>
      <c r="P9" s="171"/>
      <c r="Q9" s="171"/>
      <c r="R9" s="171"/>
      <c r="S9" s="171"/>
      <c r="T9" s="34"/>
    </row>
    <row r="10" spans="2:20" ht="69" customHeight="1" thickBot="1" x14ac:dyDescent="0.3">
      <c r="B10" s="152" t="s">
        <v>14</v>
      </c>
      <c r="C10" s="159"/>
      <c r="D10" s="164"/>
      <c r="E10" s="165"/>
      <c r="F10" s="166"/>
      <c r="G10" s="169"/>
      <c r="H10" s="170"/>
      <c r="I10" s="170"/>
      <c r="J10" s="154" t="s">
        <v>15</v>
      </c>
      <c r="K10" s="155"/>
      <c r="L10" s="156" t="s">
        <v>113</v>
      </c>
      <c r="Q10" s="101"/>
      <c r="R10" s="102"/>
    </row>
    <row r="11" spans="2:20" ht="84" customHeight="1" thickBot="1" x14ac:dyDescent="0.3">
      <c r="B11" s="153"/>
      <c r="C11" s="160"/>
      <c r="D11" s="27" t="s">
        <v>16</v>
      </c>
      <c r="E11" s="28" t="s">
        <v>17</v>
      </c>
      <c r="F11" s="19" t="s">
        <v>18</v>
      </c>
      <c r="G11" s="29" t="s">
        <v>16</v>
      </c>
      <c r="H11" s="30" t="s">
        <v>17</v>
      </c>
      <c r="I11" s="31" t="s">
        <v>18</v>
      </c>
      <c r="J11" s="33" t="s">
        <v>19</v>
      </c>
      <c r="K11" s="32" t="s">
        <v>13</v>
      </c>
      <c r="L11" s="157"/>
      <c r="N11" s="94" t="s">
        <v>18</v>
      </c>
      <c r="Q11" s="101"/>
      <c r="R11" s="101"/>
    </row>
    <row r="12" spans="2:20" ht="16.5" customHeight="1" x14ac:dyDescent="0.3">
      <c r="B12" s="104" t="s">
        <v>20</v>
      </c>
      <c r="C12" s="105"/>
      <c r="D12" s="106"/>
      <c r="E12" s="107"/>
      <c r="F12" s="108"/>
      <c r="G12" s="147">
        <v>1</v>
      </c>
      <c r="H12" s="148">
        <v>0.5</v>
      </c>
      <c r="I12" s="146">
        <v>23</v>
      </c>
      <c r="J12" s="109">
        <f t="shared" ref="J12:J60" si="0">C12*D12*E12*F12</f>
        <v>0</v>
      </c>
      <c r="K12" s="110">
        <f t="shared" ref="K12:K60" si="1">C12*G12*H12*I12</f>
        <v>0</v>
      </c>
      <c r="L12" s="111">
        <f t="shared" ref="L12:L60" si="2">J12+K12</f>
        <v>0</v>
      </c>
      <c r="N12" s="95">
        <f>F12+I12</f>
        <v>23</v>
      </c>
      <c r="Q12" s="35"/>
      <c r="R12" s="35"/>
    </row>
    <row r="13" spans="2:20" ht="15" customHeight="1" x14ac:dyDescent="0.3">
      <c r="B13" s="112" t="s">
        <v>21</v>
      </c>
      <c r="C13" s="105"/>
      <c r="D13" s="113"/>
      <c r="E13" s="114"/>
      <c r="F13" s="115"/>
      <c r="G13" s="147">
        <v>1</v>
      </c>
      <c r="H13" s="149">
        <v>0.5</v>
      </c>
      <c r="I13" s="146">
        <v>23</v>
      </c>
      <c r="J13" s="116">
        <f t="shared" si="0"/>
        <v>0</v>
      </c>
      <c r="K13" s="117">
        <f t="shared" si="1"/>
        <v>0</v>
      </c>
      <c r="L13" s="118">
        <f t="shared" si="2"/>
        <v>0</v>
      </c>
      <c r="N13" s="92">
        <f t="shared" ref="N13:N60" si="3">F13+I13</f>
        <v>23</v>
      </c>
      <c r="Q13" s="35"/>
      <c r="R13" s="35"/>
    </row>
    <row r="14" spans="2:20" ht="16.5" x14ac:dyDescent="0.3">
      <c r="B14" s="112" t="s">
        <v>22</v>
      </c>
      <c r="C14" s="105"/>
      <c r="D14" s="113"/>
      <c r="E14" s="114"/>
      <c r="F14" s="115"/>
      <c r="G14" s="147">
        <v>1</v>
      </c>
      <c r="H14" s="149">
        <v>0.25</v>
      </c>
      <c r="I14" s="146">
        <v>23</v>
      </c>
      <c r="J14" s="116">
        <f t="shared" si="0"/>
        <v>0</v>
      </c>
      <c r="K14" s="117">
        <f t="shared" si="1"/>
        <v>0</v>
      </c>
      <c r="L14" s="118">
        <f t="shared" si="2"/>
        <v>0</v>
      </c>
      <c r="N14" s="92">
        <f t="shared" si="3"/>
        <v>23</v>
      </c>
      <c r="Q14" s="35"/>
      <c r="R14" s="35"/>
    </row>
    <row r="15" spans="2:20" ht="16.5" x14ac:dyDescent="0.3">
      <c r="B15" s="112" t="s">
        <v>23</v>
      </c>
      <c r="C15" s="105"/>
      <c r="D15" s="113"/>
      <c r="E15" s="114"/>
      <c r="F15" s="115"/>
      <c r="G15" s="147">
        <v>1</v>
      </c>
      <c r="H15" s="149">
        <v>0.1</v>
      </c>
      <c r="I15" s="146">
        <v>23</v>
      </c>
      <c r="J15" s="116">
        <f t="shared" si="0"/>
        <v>0</v>
      </c>
      <c r="K15" s="117">
        <f t="shared" si="1"/>
        <v>0</v>
      </c>
      <c r="L15" s="118">
        <f t="shared" si="2"/>
        <v>0</v>
      </c>
      <c r="N15" s="92">
        <f t="shared" si="3"/>
        <v>23</v>
      </c>
      <c r="Q15" s="35"/>
      <c r="R15" s="35"/>
    </row>
    <row r="16" spans="2:20" ht="15.75" customHeight="1" x14ac:dyDescent="0.3">
      <c r="B16" s="112" t="s">
        <v>24</v>
      </c>
      <c r="C16" s="105"/>
      <c r="D16" s="113"/>
      <c r="E16" s="114"/>
      <c r="F16" s="115"/>
      <c r="G16" s="147">
        <v>1</v>
      </c>
      <c r="H16" s="149">
        <v>0.5</v>
      </c>
      <c r="I16" s="146">
        <v>23</v>
      </c>
      <c r="J16" s="116">
        <f t="shared" si="0"/>
        <v>0</v>
      </c>
      <c r="K16" s="117">
        <f t="shared" si="1"/>
        <v>0</v>
      </c>
      <c r="L16" s="118">
        <f t="shared" si="2"/>
        <v>0</v>
      </c>
      <c r="N16" s="92">
        <f t="shared" si="3"/>
        <v>23</v>
      </c>
      <c r="Q16" s="35"/>
      <c r="R16" s="35"/>
    </row>
    <row r="17" spans="2:18" ht="15.75" customHeight="1" x14ac:dyDescent="0.3">
      <c r="B17" s="112" t="s">
        <v>25</v>
      </c>
      <c r="C17" s="105"/>
      <c r="D17" s="113"/>
      <c r="E17" s="114"/>
      <c r="F17" s="115"/>
      <c r="G17" s="147"/>
      <c r="H17" s="149"/>
      <c r="I17" s="146"/>
      <c r="J17" s="116"/>
      <c r="K17" s="117"/>
      <c r="L17" s="118"/>
      <c r="N17" s="92"/>
      <c r="Q17" s="35"/>
      <c r="R17" s="35"/>
    </row>
    <row r="18" spans="2:18" ht="16.5" x14ac:dyDescent="0.3">
      <c r="B18" s="112" t="s">
        <v>26</v>
      </c>
      <c r="C18" s="105"/>
      <c r="D18" s="113"/>
      <c r="E18" s="114"/>
      <c r="F18" s="115"/>
      <c r="G18" s="147">
        <v>1</v>
      </c>
      <c r="H18" s="149">
        <v>1</v>
      </c>
      <c r="I18" s="146">
        <v>23</v>
      </c>
      <c r="J18" s="116">
        <f t="shared" si="0"/>
        <v>0</v>
      </c>
      <c r="K18" s="117">
        <f t="shared" si="1"/>
        <v>0</v>
      </c>
      <c r="L18" s="118">
        <f t="shared" si="2"/>
        <v>0</v>
      </c>
      <c r="N18" s="92">
        <f t="shared" si="3"/>
        <v>23</v>
      </c>
      <c r="Q18" s="35"/>
      <c r="R18" s="35"/>
    </row>
    <row r="19" spans="2:18" ht="15.75" customHeight="1" x14ac:dyDescent="0.3">
      <c r="B19" s="112" t="s">
        <v>27</v>
      </c>
      <c r="C19" s="105"/>
      <c r="D19" s="113"/>
      <c r="E19" s="114"/>
      <c r="F19" s="115"/>
      <c r="G19" s="147">
        <v>1</v>
      </c>
      <c r="H19" s="149">
        <v>0.5</v>
      </c>
      <c r="I19" s="146">
        <v>23</v>
      </c>
      <c r="J19" s="116">
        <f t="shared" si="0"/>
        <v>0</v>
      </c>
      <c r="K19" s="117">
        <f t="shared" si="1"/>
        <v>0</v>
      </c>
      <c r="L19" s="118">
        <f t="shared" si="2"/>
        <v>0</v>
      </c>
      <c r="N19" s="92">
        <f t="shared" si="3"/>
        <v>23</v>
      </c>
      <c r="Q19" s="35"/>
      <c r="R19" s="35"/>
    </row>
    <row r="20" spans="2:18" ht="15.75" customHeight="1" x14ac:dyDescent="0.3">
      <c r="B20" s="112" t="s">
        <v>28</v>
      </c>
      <c r="C20" s="105"/>
      <c r="D20" s="113"/>
      <c r="E20" s="114"/>
      <c r="F20" s="115"/>
      <c r="G20" s="147"/>
      <c r="H20" s="149"/>
      <c r="I20" s="146"/>
      <c r="J20" s="116">
        <f t="shared" si="0"/>
        <v>0</v>
      </c>
      <c r="K20" s="117">
        <f t="shared" si="1"/>
        <v>0</v>
      </c>
      <c r="L20" s="118">
        <f t="shared" si="2"/>
        <v>0</v>
      </c>
      <c r="N20" s="92">
        <f t="shared" si="3"/>
        <v>0</v>
      </c>
      <c r="Q20" s="35"/>
      <c r="R20" s="35"/>
    </row>
    <row r="21" spans="2:18" ht="16.5" x14ac:dyDescent="0.3">
      <c r="B21" s="112" t="s">
        <v>29</v>
      </c>
      <c r="C21" s="105"/>
      <c r="D21" s="113"/>
      <c r="E21" s="119"/>
      <c r="F21" s="115"/>
      <c r="G21" s="147"/>
      <c r="H21" s="149"/>
      <c r="I21" s="146"/>
      <c r="J21" s="116">
        <f t="shared" si="0"/>
        <v>0</v>
      </c>
      <c r="K21" s="117">
        <f t="shared" si="1"/>
        <v>0</v>
      </c>
      <c r="L21" s="118">
        <f t="shared" si="2"/>
        <v>0</v>
      </c>
      <c r="N21" s="92">
        <f t="shared" si="3"/>
        <v>0</v>
      </c>
      <c r="Q21" s="35"/>
      <c r="R21" s="35"/>
    </row>
    <row r="22" spans="2:18" ht="15.75" customHeight="1" x14ac:dyDescent="0.3">
      <c r="B22" s="112" t="s">
        <v>30</v>
      </c>
      <c r="C22" s="105"/>
      <c r="D22" s="113"/>
      <c r="E22" s="114"/>
      <c r="F22" s="115"/>
      <c r="G22" s="147">
        <v>1</v>
      </c>
      <c r="H22" s="149">
        <v>0.2</v>
      </c>
      <c r="I22" s="146">
        <v>23</v>
      </c>
      <c r="J22" s="116">
        <f t="shared" si="0"/>
        <v>0</v>
      </c>
      <c r="K22" s="117">
        <f t="shared" si="1"/>
        <v>0</v>
      </c>
      <c r="L22" s="118">
        <f t="shared" si="2"/>
        <v>0</v>
      </c>
      <c r="N22" s="92">
        <f t="shared" si="3"/>
        <v>23</v>
      </c>
      <c r="Q22" s="35"/>
      <c r="R22" s="35"/>
    </row>
    <row r="23" spans="2:18" ht="15.75" customHeight="1" x14ac:dyDescent="0.3">
      <c r="B23" s="112" t="s">
        <v>31</v>
      </c>
      <c r="C23" s="105"/>
      <c r="D23" s="113"/>
      <c r="E23" s="114"/>
      <c r="F23" s="115"/>
      <c r="G23" s="147"/>
      <c r="H23" s="149"/>
      <c r="I23" s="146"/>
      <c r="J23" s="116">
        <f t="shared" si="0"/>
        <v>0</v>
      </c>
      <c r="K23" s="117">
        <f t="shared" si="1"/>
        <v>0</v>
      </c>
      <c r="L23" s="118">
        <f t="shared" si="2"/>
        <v>0</v>
      </c>
      <c r="N23" s="92">
        <f t="shared" si="3"/>
        <v>0</v>
      </c>
      <c r="Q23" s="35"/>
      <c r="R23" s="35"/>
    </row>
    <row r="24" spans="2:18" ht="16.5" x14ac:dyDescent="0.25">
      <c r="B24" s="120" t="s">
        <v>32</v>
      </c>
      <c r="C24" s="105"/>
      <c r="D24" s="113"/>
      <c r="E24" s="114"/>
      <c r="F24" s="115"/>
      <c r="G24" s="147"/>
      <c r="H24" s="149"/>
      <c r="I24" s="146"/>
      <c r="J24" s="116">
        <f t="shared" si="0"/>
        <v>0</v>
      </c>
      <c r="K24" s="117">
        <f t="shared" si="1"/>
        <v>0</v>
      </c>
      <c r="L24" s="118">
        <f t="shared" si="2"/>
        <v>0</v>
      </c>
      <c r="N24" s="92">
        <f t="shared" si="3"/>
        <v>0</v>
      </c>
      <c r="Q24" s="35"/>
      <c r="R24" s="35"/>
    </row>
    <row r="25" spans="2:18" ht="14.45" customHeight="1" x14ac:dyDescent="0.3">
      <c r="B25" s="121" t="s">
        <v>33</v>
      </c>
      <c r="C25" s="105"/>
      <c r="D25" s="113"/>
      <c r="E25" s="114"/>
      <c r="F25" s="115"/>
      <c r="G25" s="147">
        <v>1</v>
      </c>
      <c r="H25" s="149">
        <v>0.1</v>
      </c>
      <c r="I25" s="146">
        <v>23</v>
      </c>
      <c r="J25" s="116">
        <f t="shared" si="0"/>
        <v>0</v>
      </c>
      <c r="K25" s="117">
        <f t="shared" si="1"/>
        <v>0</v>
      </c>
      <c r="L25" s="118">
        <f t="shared" si="2"/>
        <v>0</v>
      </c>
      <c r="N25" s="92">
        <f t="shared" si="3"/>
        <v>23</v>
      </c>
      <c r="Q25" s="35"/>
      <c r="R25" s="35"/>
    </row>
    <row r="26" spans="2:18" ht="14.45" customHeight="1" x14ac:dyDescent="0.3">
      <c r="B26" s="112" t="s">
        <v>34</v>
      </c>
      <c r="C26" s="105"/>
      <c r="D26" s="113"/>
      <c r="E26" s="114"/>
      <c r="F26" s="115"/>
      <c r="G26" s="147">
        <v>1</v>
      </c>
      <c r="H26" s="149">
        <v>0.1</v>
      </c>
      <c r="I26" s="146">
        <v>23</v>
      </c>
      <c r="J26" s="116">
        <f t="shared" si="0"/>
        <v>0</v>
      </c>
      <c r="K26" s="117">
        <f t="shared" si="1"/>
        <v>0</v>
      </c>
      <c r="L26" s="118">
        <f t="shared" si="2"/>
        <v>0</v>
      </c>
      <c r="N26" s="92">
        <f t="shared" si="3"/>
        <v>23</v>
      </c>
      <c r="Q26" s="35"/>
      <c r="R26" s="35"/>
    </row>
    <row r="27" spans="2:18" ht="14.45" customHeight="1" x14ac:dyDescent="0.3">
      <c r="B27" s="112" t="s">
        <v>35</v>
      </c>
      <c r="C27" s="105"/>
      <c r="D27" s="113"/>
      <c r="E27" s="114"/>
      <c r="F27" s="115"/>
      <c r="G27" s="147">
        <v>1</v>
      </c>
      <c r="H27" s="149">
        <v>0.1</v>
      </c>
      <c r="I27" s="146">
        <v>23</v>
      </c>
      <c r="J27" s="116">
        <f t="shared" si="0"/>
        <v>0</v>
      </c>
      <c r="K27" s="117">
        <f t="shared" si="1"/>
        <v>0</v>
      </c>
      <c r="L27" s="118">
        <f t="shared" si="2"/>
        <v>0</v>
      </c>
      <c r="N27" s="92">
        <f t="shared" si="3"/>
        <v>23</v>
      </c>
      <c r="Q27" s="35"/>
      <c r="R27" s="35"/>
    </row>
    <row r="28" spans="2:18" ht="14.45" customHeight="1" x14ac:dyDescent="0.3">
      <c r="B28" s="112" t="s">
        <v>36</v>
      </c>
      <c r="C28" s="105"/>
      <c r="D28" s="113"/>
      <c r="E28" s="114"/>
      <c r="F28" s="115"/>
      <c r="G28" s="147">
        <v>1</v>
      </c>
      <c r="H28" s="149">
        <v>0.1</v>
      </c>
      <c r="I28" s="146">
        <v>23</v>
      </c>
      <c r="J28" s="116">
        <f t="shared" si="0"/>
        <v>0</v>
      </c>
      <c r="K28" s="117">
        <f t="shared" si="1"/>
        <v>0</v>
      </c>
      <c r="L28" s="118">
        <f t="shared" si="2"/>
        <v>0</v>
      </c>
      <c r="N28" s="92">
        <f t="shared" si="3"/>
        <v>23</v>
      </c>
      <c r="Q28" s="35"/>
      <c r="R28" s="35"/>
    </row>
    <row r="29" spans="2:18" ht="14.45" customHeight="1" x14ac:dyDescent="0.3">
      <c r="B29" s="112" t="s">
        <v>37</v>
      </c>
      <c r="C29" s="105"/>
      <c r="D29" s="113"/>
      <c r="E29" s="114"/>
      <c r="F29" s="115"/>
      <c r="G29" s="147">
        <v>1</v>
      </c>
      <c r="H29" s="149">
        <v>0.1</v>
      </c>
      <c r="I29" s="146">
        <v>23</v>
      </c>
      <c r="J29" s="116">
        <f t="shared" si="0"/>
        <v>0</v>
      </c>
      <c r="K29" s="117">
        <f t="shared" si="1"/>
        <v>0</v>
      </c>
      <c r="L29" s="118">
        <f t="shared" si="2"/>
        <v>0</v>
      </c>
      <c r="N29" s="92">
        <f t="shared" si="3"/>
        <v>23</v>
      </c>
      <c r="Q29" s="35"/>
      <c r="R29" s="35"/>
    </row>
    <row r="30" spans="2:18" ht="14.45" customHeight="1" x14ac:dyDescent="0.3">
      <c r="B30" s="121" t="s">
        <v>38</v>
      </c>
      <c r="C30" s="105"/>
      <c r="D30" s="113"/>
      <c r="E30" s="114"/>
      <c r="F30" s="115"/>
      <c r="G30" s="147">
        <v>1</v>
      </c>
      <c r="H30" s="149">
        <v>0</v>
      </c>
      <c r="I30" s="146">
        <v>23</v>
      </c>
      <c r="J30" s="116">
        <f t="shared" si="0"/>
        <v>0</v>
      </c>
      <c r="K30" s="117">
        <f t="shared" si="1"/>
        <v>0</v>
      </c>
      <c r="L30" s="118">
        <f t="shared" si="2"/>
        <v>0</v>
      </c>
      <c r="N30" s="92">
        <f t="shared" si="3"/>
        <v>23</v>
      </c>
      <c r="Q30" s="35"/>
      <c r="R30" s="35"/>
    </row>
    <row r="31" spans="2:18" ht="14.45" customHeight="1" x14ac:dyDescent="0.3">
      <c r="B31" s="112" t="s">
        <v>39</v>
      </c>
      <c r="C31" s="105"/>
      <c r="D31" s="113"/>
      <c r="E31" s="114"/>
      <c r="F31" s="115"/>
      <c r="G31" s="147">
        <v>1</v>
      </c>
      <c r="H31" s="149">
        <v>0.1</v>
      </c>
      <c r="I31" s="146">
        <v>23</v>
      </c>
      <c r="J31" s="116">
        <f t="shared" si="0"/>
        <v>0</v>
      </c>
      <c r="K31" s="117">
        <f t="shared" si="1"/>
        <v>0</v>
      </c>
      <c r="L31" s="118">
        <f t="shared" si="2"/>
        <v>0</v>
      </c>
      <c r="N31" s="92">
        <f t="shared" si="3"/>
        <v>23</v>
      </c>
      <c r="Q31" s="35"/>
      <c r="R31" s="35"/>
    </row>
    <row r="32" spans="2:18" ht="14.45" customHeight="1" x14ac:dyDescent="0.3">
      <c r="B32" s="112" t="s">
        <v>40</v>
      </c>
      <c r="C32" s="105"/>
      <c r="D32" s="113"/>
      <c r="E32" s="114"/>
      <c r="F32" s="115"/>
      <c r="G32" s="147">
        <v>1</v>
      </c>
      <c r="H32" s="149">
        <v>0.1</v>
      </c>
      <c r="I32" s="146">
        <v>23</v>
      </c>
      <c r="J32" s="116">
        <f t="shared" si="0"/>
        <v>0</v>
      </c>
      <c r="K32" s="117">
        <f t="shared" si="1"/>
        <v>0</v>
      </c>
      <c r="L32" s="118">
        <f t="shared" si="2"/>
        <v>0</v>
      </c>
      <c r="N32" s="92">
        <f t="shared" si="3"/>
        <v>23</v>
      </c>
      <c r="Q32" s="35"/>
      <c r="R32" s="35"/>
    </row>
    <row r="33" spans="2:18" ht="14.45" customHeight="1" x14ac:dyDescent="0.3">
      <c r="B33" s="112" t="s">
        <v>41</v>
      </c>
      <c r="C33" s="105"/>
      <c r="D33" s="113"/>
      <c r="E33" s="114"/>
      <c r="F33" s="115"/>
      <c r="G33" s="147"/>
      <c r="H33" s="149"/>
      <c r="I33" s="146"/>
      <c r="J33" s="116">
        <f t="shared" si="0"/>
        <v>0</v>
      </c>
      <c r="K33" s="117">
        <f t="shared" si="1"/>
        <v>0</v>
      </c>
      <c r="L33" s="118">
        <f t="shared" si="2"/>
        <v>0</v>
      </c>
      <c r="N33" s="92">
        <f t="shared" si="3"/>
        <v>0</v>
      </c>
      <c r="Q33" s="35"/>
      <c r="R33" s="35"/>
    </row>
    <row r="34" spans="2:18" ht="30" customHeight="1" x14ac:dyDescent="0.25">
      <c r="B34" s="122" t="s">
        <v>42</v>
      </c>
      <c r="C34" s="105"/>
      <c r="D34" s="113"/>
      <c r="E34" s="114"/>
      <c r="F34" s="115"/>
      <c r="G34" s="147">
        <v>1</v>
      </c>
      <c r="H34" s="149">
        <v>0.5</v>
      </c>
      <c r="I34" s="146">
        <v>23</v>
      </c>
      <c r="J34" s="116">
        <f t="shared" si="0"/>
        <v>0</v>
      </c>
      <c r="K34" s="117">
        <f t="shared" si="1"/>
        <v>0</v>
      </c>
      <c r="L34" s="118">
        <f t="shared" si="2"/>
        <v>0</v>
      </c>
      <c r="N34" s="92">
        <f t="shared" si="3"/>
        <v>23</v>
      </c>
      <c r="Q34" s="35"/>
      <c r="R34" s="35"/>
    </row>
    <row r="35" spans="2:18" ht="15.75" customHeight="1" x14ac:dyDescent="0.3">
      <c r="B35" s="121" t="s">
        <v>43</v>
      </c>
      <c r="C35" s="105"/>
      <c r="D35" s="113"/>
      <c r="E35" s="114"/>
      <c r="F35" s="115"/>
      <c r="G35" s="147">
        <v>1</v>
      </c>
      <c r="H35" s="149">
        <v>0.25</v>
      </c>
      <c r="I35" s="146">
        <v>23</v>
      </c>
      <c r="J35" s="116">
        <f t="shared" si="0"/>
        <v>0</v>
      </c>
      <c r="K35" s="117">
        <f t="shared" si="1"/>
        <v>0</v>
      </c>
      <c r="L35" s="118">
        <f t="shared" si="2"/>
        <v>0</v>
      </c>
      <c r="N35" s="92">
        <f t="shared" si="3"/>
        <v>23</v>
      </c>
      <c r="Q35" s="35"/>
      <c r="R35" s="35"/>
    </row>
    <row r="36" spans="2:18" ht="16.5" x14ac:dyDescent="0.3">
      <c r="B36" s="112" t="s">
        <v>44</v>
      </c>
      <c r="C36" s="105"/>
      <c r="D36" s="113"/>
      <c r="E36" s="114"/>
      <c r="F36" s="115"/>
      <c r="G36" s="147">
        <v>1</v>
      </c>
      <c r="H36" s="149">
        <v>0.25</v>
      </c>
      <c r="I36" s="146">
        <v>23</v>
      </c>
      <c r="J36" s="116">
        <f t="shared" si="0"/>
        <v>0</v>
      </c>
      <c r="K36" s="117">
        <f t="shared" si="1"/>
        <v>0</v>
      </c>
      <c r="L36" s="118">
        <f t="shared" si="2"/>
        <v>0</v>
      </c>
      <c r="N36" s="92">
        <f t="shared" si="3"/>
        <v>23</v>
      </c>
      <c r="Q36" s="35"/>
      <c r="R36" s="35"/>
    </row>
    <row r="37" spans="2:18" ht="16.5" x14ac:dyDescent="0.3">
      <c r="B37" s="112" t="s">
        <v>45</v>
      </c>
      <c r="C37" s="105"/>
      <c r="D37" s="113"/>
      <c r="E37" s="114"/>
      <c r="F37" s="115"/>
      <c r="G37" s="147">
        <v>1</v>
      </c>
      <c r="H37" s="149">
        <v>0.25</v>
      </c>
      <c r="I37" s="146">
        <v>23</v>
      </c>
      <c r="J37" s="116">
        <f t="shared" si="0"/>
        <v>0</v>
      </c>
      <c r="K37" s="117">
        <f t="shared" si="1"/>
        <v>0</v>
      </c>
      <c r="L37" s="118">
        <f t="shared" si="2"/>
        <v>0</v>
      </c>
      <c r="N37" s="92">
        <f t="shared" si="3"/>
        <v>23</v>
      </c>
      <c r="Q37" s="35"/>
      <c r="R37" s="35"/>
    </row>
    <row r="38" spans="2:18" ht="15.75" customHeight="1" x14ac:dyDescent="0.3">
      <c r="B38" s="112" t="s">
        <v>46</v>
      </c>
      <c r="C38" s="105"/>
      <c r="D38" s="113"/>
      <c r="E38" s="114"/>
      <c r="F38" s="115"/>
      <c r="G38" s="147">
        <v>1</v>
      </c>
      <c r="H38" s="149">
        <v>0.25</v>
      </c>
      <c r="I38" s="146">
        <v>23</v>
      </c>
      <c r="J38" s="116">
        <f t="shared" si="0"/>
        <v>0</v>
      </c>
      <c r="K38" s="117">
        <f t="shared" si="1"/>
        <v>0</v>
      </c>
      <c r="L38" s="118">
        <f t="shared" si="2"/>
        <v>0</v>
      </c>
      <c r="N38" s="92">
        <f t="shared" si="3"/>
        <v>23</v>
      </c>
      <c r="Q38" s="35"/>
      <c r="R38" s="35"/>
    </row>
    <row r="39" spans="2:18" ht="16.5" x14ac:dyDescent="0.3">
      <c r="B39" s="112" t="s">
        <v>47</v>
      </c>
      <c r="C39" s="105"/>
      <c r="D39" s="113"/>
      <c r="E39" s="114"/>
      <c r="F39" s="115"/>
      <c r="G39" s="147">
        <v>1</v>
      </c>
      <c r="H39" s="149">
        <v>0.25</v>
      </c>
      <c r="I39" s="146">
        <v>23</v>
      </c>
      <c r="J39" s="116">
        <f t="shared" si="0"/>
        <v>0</v>
      </c>
      <c r="K39" s="117">
        <f t="shared" si="1"/>
        <v>0</v>
      </c>
      <c r="L39" s="118">
        <f t="shared" si="2"/>
        <v>0</v>
      </c>
      <c r="N39" s="92">
        <f t="shared" si="3"/>
        <v>23</v>
      </c>
      <c r="Q39" s="35"/>
      <c r="R39" s="35"/>
    </row>
    <row r="40" spans="2:18" ht="16.5" x14ac:dyDescent="0.3">
      <c r="B40" s="112" t="s">
        <v>48</v>
      </c>
      <c r="C40" s="105"/>
      <c r="D40" s="113"/>
      <c r="E40" s="114"/>
      <c r="F40" s="115"/>
      <c r="G40" s="147"/>
      <c r="H40" s="149"/>
      <c r="I40" s="146">
        <v>23</v>
      </c>
      <c r="J40" s="116">
        <f t="shared" si="0"/>
        <v>0</v>
      </c>
      <c r="K40" s="117">
        <f t="shared" si="1"/>
        <v>0</v>
      </c>
      <c r="L40" s="118">
        <f t="shared" si="2"/>
        <v>0</v>
      </c>
      <c r="N40" s="92">
        <f t="shared" si="3"/>
        <v>23</v>
      </c>
      <c r="Q40" s="35"/>
      <c r="R40" s="35"/>
    </row>
    <row r="41" spans="2:18" ht="16.5" x14ac:dyDescent="0.3">
      <c r="B41" s="112" t="s">
        <v>49</v>
      </c>
      <c r="C41" s="105"/>
      <c r="D41" s="113"/>
      <c r="E41" s="114"/>
      <c r="F41" s="115"/>
      <c r="G41" s="147">
        <v>1</v>
      </c>
      <c r="H41" s="149">
        <v>0.5</v>
      </c>
      <c r="I41" s="146">
        <v>23</v>
      </c>
      <c r="J41" s="116">
        <f t="shared" si="0"/>
        <v>0</v>
      </c>
      <c r="K41" s="117">
        <f t="shared" si="1"/>
        <v>0</v>
      </c>
      <c r="L41" s="118">
        <f t="shared" si="2"/>
        <v>0</v>
      </c>
      <c r="N41" s="92">
        <f t="shared" si="3"/>
        <v>23</v>
      </c>
      <c r="Q41" s="35"/>
      <c r="R41" s="35"/>
    </row>
    <row r="42" spans="2:18" ht="16.5" x14ac:dyDescent="0.3">
      <c r="B42" s="112" t="s">
        <v>50</v>
      </c>
      <c r="C42" s="105"/>
      <c r="D42" s="113"/>
      <c r="E42" s="114"/>
      <c r="F42" s="115"/>
      <c r="G42" s="147">
        <v>1</v>
      </c>
      <c r="H42" s="149">
        <v>0.5</v>
      </c>
      <c r="I42" s="146">
        <v>23</v>
      </c>
      <c r="J42" s="116">
        <f t="shared" si="0"/>
        <v>0</v>
      </c>
      <c r="K42" s="117">
        <f t="shared" si="1"/>
        <v>0</v>
      </c>
      <c r="L42" s="118">
        <f t="shared" si="2"/>
        <v>0</v>
      </c>
      <c r="N42" s="92">
        <f t="shared" si="3"/>
        <v>23</v>
      </c>
      <c r="Q42" s="35"/>
      <c r="R42" s="35"/>
    </row>
    <row r="43" spans="2:18" ht="16.5" x14ac:dyDescent="0.3">
      <c r="B43" s="112" t="s">
        <v>51</v>
      </c>
      <c r="C43" s="105"/>
      <c r="D43" s="113"/>
      <c r="E43" s="114"/>
      <c r="F43" s="115"/>
      <c r="G43" s="147">
        <v>1</v>
      </c>
      <c r="H43" s="149">
        <v>0.25</v>
      </c>
      <c r="I43" s="146">
        <v>23</v>
      </c>
      <c r="J43" s="116">
        <f t="shared" si="0"/>
        <v>0</v>
      </c>
      <c r="K43" s="117">
        <f t="shared" si="1"/>
        <v>0</v>
      </c>
      <c r="L43" s="118">
        <f t="shared" si="2"/>
        <v>0</v>
      </c>
      <c r="N43" s="92">
        <f t="shared" si="3"/>
        <v>23</v>
      </c>
      <c r="Q43" s="35"/>
      <c r="R43" s="35"/>
    </row>
    <row r="44" spans="2:18" ht="16.5" x14ac:dyDescent="0.3">
      <c r="B44" s="112" t="s">
        <v>52</v>
      </c>
      <c r="C44" s="105"/>
      <c r="D44" s="113"/>
      <c r="E44" s="114"/>
      <c r="F44" s="115"/>
      <c r="G44" s="147">
        <v>1</v>
      </c>
      <c r="H44" s="149">
        <v>0.25</v>
      </c>
      <c r="I44" s="146">
        <v>23</v>
      </c>
      <c r="J44" s="116">
        <f t="shared" si="0"/>
        <v>0</v>
      </c>
      <c r="K44" s="117">
        <f t="shared" si="1"/>
        <v>0</v>
      </c>
      <c r="L44" s="118">
        <f t="shared" si="2"/>
        <v>0</v>
      </c>
      <c r="N44" s="92">
        <f t="shared" si="3"/>
        <v>23</v>
      </c>
      <c r="Q44" s="35"/>
      <c r="R44" s="35"/>
    </row>
    <row r="45" spans="2:18" ht="16.5" x14ac:dyDescent="0.3">
      <c r="B45" s="112" t="s">
        <v>53</v>
      </c>
      <c r="C45" s="105"/>
      <c r="D45" s="113"/>
      <c r="E45" s="114"/>
      <c r="F45" s="115"/>
      <c r="G45" s="147">
        <v>1</v>
      </c>
      <c r="H45" s="149">
        <v>0.25</v>
      </c>
      <c r="I45" s="146">
        <v>23</v>
      </c>
      <c r="J45" s="116">
        <f t="shared" si="0"/>
        <v>0</v>
      </c>
      <c r="K45" s="117">
        <f t="shared" si="1"/>
        <v>0</v>
      </c>
      <c r="L45" s="118">
        <f t="shared" si="2"/>
        <v>0</v>
      </c>
      <c r="N45" s="92">
        <f t="shared" si="3"/>
        <v>23</v>
      </c>
      <c r="Q45" s="35"/>
      <c r="R45" s="35"/>
    </row>
    <row r="46" spans="2:18" ht="16.5" x14ac:dyDescent="0.3">
      <c r="B46" s="112" t="s">
        <v>54</v>
      </c>
      <c r="C46" s="105"/>
      <c r="D46" s="113"/>
      <c r="E46" s="114"/>
      <c r="F46" s="115"/>
      <c r="G46" s="147"/>
      <c r="H46" s="149"/>
      <c r="I46" s="146"/>
      <c r="J46" s="116">
        <f t="shared" si="0"/>
        <v>0</v>
      </c>
      <c r="K46" s="117">
        <f t="shared" si="1"/>
        <v>0</v>
      </c>
      <c r="L46" s="118">
        <f t="shared" si="2"/>
        <v>0</v>
      </c>
      <c r="N46" s="92">
        <f t="shared" si="3"/>
        <v>0</v>
      </c>
      <c r="Q46" s="35"/>
      <c r="R46" s="35"/>
    </row>
    <row r="47" spans="2:18" ht="16.5" x14ac:dyDescent="0.3">
      <c r="B47" s="112" t="s">
        <v>55</v>
      </c>
      <c r="C47" s="105"/>
      <c r="D47" s="113"/>
      <c r="E47" s="114"/>
      <c r="F47" s="115"/>
      <c r="G47" s="147"/>
      <c r="H47" s="149"/>
      <c r="I47" s="146"/>
      <c r="J47" s="116">
        <f t="shared" si="0"/>
        <v>0</v>
      </c>
      <c r="K47" s="117">
        <f t="shared" si="1"/>
        <v>0</v>
      </c>
      <c r="L47" s="118">
        <f t="shared" si="2"/>
        <v>0</v>
      </c>
      <c r="N47" s="92">
        <f t="shared" si="3"/>
        <v>0</v>
      </c>
      <c r="Q47" s="35"/>
      <c r="R47" s="35"/>
    </row>
    <row r="48" spans="2:18" ht="16.5" x14ac:dyDescent="0.3">
      <c r="B48" s="112" t="s">
        <v>56</v>
      </c>
      <c r="C48" s="105"/>
      <c r="D48" s="113"/>
      <c r="E48" s="114"/>
      <c r="F48" s="115"/>
      <c r="G48" s="147"/>
      <c r="H48" s="149"/>
      <c r="I48" s="146"/>
      <c r="J48" s="116"/>
      <c r="K48" s="117"/>
      <c r="L48" s="118"/>
      <c r="N48" s="92"/>
      <c r="Q48" s="35"/>
      <c r="R48" s="35"/>
    </row>
    <row r="49" spans="2:20" ht="16.5" x14ac:dyDescent="0.3">
      <c r="B49" s="112" t="s">
        <v>57</v>
      </c>
      <c r="C49" s="105"/>
      <c r="D49" s="113"/>
      <c r="E49" s="114"/>
      <c r="F49" s="115"/>
      <c r="G49" s="147"/>
      <c r="H49" s="149"/>
      <c r="I49" s="146"/>
      <c r="J49" s="116">
        <f t="shared" si="0"/>
        <v>0</v>
      </c>
      <c r="K49" s="117">
        <f t="shared" si="1"/>
        <v>0</v>
      </c>
      <c r="L49" s="118">
        <f t="shared" si="2"/>
        <v>0</v>
      </c>
      <c r="N49" s="92">
        <f t="shared" si="3"/>
        <v>0</v>
      </c>
      <c r="Q49" s="35"/>
      <c r="R49" s="35"/>
    </row>
    <row r="50" spans="2:20" ht="16.5" x14ac:dyDescent="0.3">
      <c r="B50" s="112" t="s">
        <v>58</v>
      </c>
      <c r="C50" s="105"/>
      <c r="D50" s="113"/>
      <c r="E50" s="114"/>
      <c r="F50" s="115"/>
      <c r="G50" s="147"/>
      <c r="H50" s="149"/>
      <c r="I50" s="146"/>
      <c r="J50" s="116">
        <f t="shared" si="0"/>
        <v>0</v>
      </c>
      <c r="K50" s="117">
        <f t="shared" si="1"/>
        <v>0</v>
      </c>
      <c r="L50" s="118">
        <f t="shared" si="2"/>
        <v>0</v>
      </c>
      <c r="N50" s="92">
        <f t="shared" si="3"/>
        <v>0</v>
      </c>
      <c r="Q50" s="35"/>
      <c r="R50" s="35"/>
    </row>
    <row r="51" spans="2:20" ht="16.5" x14ac:dyDescent="0.3">
      <c r="B51" s="112" t="s">
        <v>59</v>
      </c>
      <c r="C51" s="105"/>
      <c r="D51" s="113"/>
      <c r="E51" s="114"/>
      <c r="F51" s="115"/>
      <c r="G51" s="147"/>
      <c r="H51" s="149"/>
      <c r="I51" s="146"/>
      <c r="J51" s="116">
        <f t="shared" si="0"/>
        <v>0</v>
      </c>
      <c r="K51" s="117">
        <f t="shared" si="1"/>
        <v>0</v>
      </c>
      <c r="L51" s="118">
        <f t="shared" si="2"/>
        <v>0</v>
      </c>
      <c r="N51" s="92">
        <f t="shared" si="3"/>
        <v>0</v>
      </c>
      <c r="Q51" s="35"/>
      <c r="R51" s="35"/>
    </row>
    <row r="52" spans="2:20" ht="16.5" x14ac:dyDescent="0.3">
      <c r="B52" s="121" t="s">
        <v>60</v>
      </c>
      <c r="C52" s="105"/>
      <c r="D52" s="113"/>
      <c r="E52" s="114"/>
      <c r="F52" s="115"/>
      <c r="G52" s="147">
        <v>1</v>
      </c>
      <c r="H52" s="149">
        <v>1</v>
      </c>
      <c r="I52" s="146">
        <v>23</v>
      </c>
      <c r="J52" s="116">
        <f t="shared" si="0"/>
        <v>0</v>
      </c>
      <c r="K52" s="117">
        <f t="shared" si="1"/>
        <v>0</v>
      </c>
      <c r="L52" s="118">
        <f t="shared" si="2"/>
        <v>0</v>
      </c>
      <c r="N52" s="92">
        <f t="shared" si="3"/>
        <v>23</v>
      </c>
      <c r="Q52" s="35"/>
      <c r="R52" s="35"/>
    </row>
    <row r="53" spans="2:20" ht="16.5" x14ac:dyDescent="0.25">
      <c r="B53" s="120" t="s">
        <v>61</v>
      </c>
      <c r="C53" s="105"/>
      <c r="D53" s="113"/>
      <c r="E53" s="114"/>
      <c r="F53" s="115"/>
      <c r="G53" s="147">
        <v>1</v>
      </c>
      <c r="H53" s="149">
        <v>1</v>
      </c>
      <c r="I53" s="146">
        <v>23</v>
      </c>
      <c r="J53" s="116">
        <f t="shared" si="0"/>
        <v>0</v>
      </c>
      <c r="K53" s="117">
        <f t="shared" si="1"/>
        <v>0</v>
      </c>
      <c r="L53" s="118">
        <f t="shared" si="2"/>
        <v>0</v>
      </c>
      <c r="N53" s="92">
        <f t="shared" si="3"/>
        <v>23</v>
      </c>
      <c r="Q53" s="35"/>
      <c r="R53" s="35"/>
    </row>
    <row r="54" spans="2:20" ht="15.75" customHeight="1" x14ac:dyDescent="0.3">
      <c r="B54" s="112" t="s">
        <v>62</v>
      </c>
      <c r="C54" s="105"/>
      <c r="D54" s="113"/>
      <c r="E54" s="114"/>
      <c r="F54" s="115"/>
      <c r="G54" s="147">
        <v>1</v>
      </c>
      <c r="H54" s="149">
        <v>0.25</v>
      </c>
      <c r="I54" s="146">
        <v>23</v>
      </c>
      <c r="J54" s="116">
        <f t="shared" si="0"/>
        <v>0</v>
      </c>
      <c r="K54" s="117">
        <f t="shared" si="1"/>
        <v>0</v>
      </c>
      <c r="L54" s="118">
        <f t="shared" si="2"/>
        <v>0</v>
      </c>
      <c r="N54" s="92">
        <f t="shared" si="3"/>
        <v>23</v>
      </c>
      <c r="Q54" s="35"/>
      <c r="R54" s="35"/>
    </row>
    <row r="55" spans="2:20" ht="16.5" x14ac:dyDescent="0.3">
      <c r="B55" s="112" t="s">
        <v>63</v>
      </c>
      <c r="C55" s="105"/>
      <c r="D55" s="113"/>
      <c r="E55" s="114"/>
      <c r="F55" s="115"/>
      <c r="G55" s="147">
        <v>1</v>
      </c>
      <c r="H55" s="149">
        <v>0.25</v>
      </c>
      <c r="I55" s="146">
        <v>23</v>
      </c>
      <c r="J55" s="116">
        <f t="shared" si="0"/>
        <v>0</v>
      </c>
      <c r="K55" s="117">
        <f t="shared" si="1"/>
        <v>0</v>
      </c>
      <c r="L55" s="118">
        <f t="shared" si="2"/>
        <v>0</v>
      </c>
      <c r="N55" s="92">
        <f t="shared" si="3"/>
        <v>23</v>
      </c>
      <c r="Q55" s="35"/>
      <c r="R55" s="35"/>
    </row>
    <row r="56" spans="2:20" ht="15.75" customHeight="1" x14ac:dyDescent="0.3">
      <c r="B56" s="112" t="s">
        <v>64</v>
      </c>
      <c r="C56" s="105"/>
      <c r="D56" s="113"/>
      <c r="E56" s="114"/>
      <c r="F56" s="115"/>
      <c r="G56" s="147">
        <v>1</v>
      </c>
      <c r="H56" s="149">
        <v>0.25</v>
      </c>
      <c r="I56" s="146">
        <v>23</v>
      </c>
      <c r="J56" s="116">
        <f t="shared" si="0"/>
        <v>0</v>
      </c>
      <c r="K56" s="117">
        <f t="shared" si="1"/>
        <v>0</v>
      </c>
      <c r="L56" s="118">
        <f t="shared" si="2"/>
        <v>0</v>
      </c>
      <c r="N56" s="92">
        <f t="shared" si="3"/>
        <v>23</v>
      </c>
      <c r="Q56" s="35"/>
      <c r="R56" s="35"/>
    </row>
    <row r="57" spans="2:20" ht="16.5" customHeight="1" x14ac:dyDescent="0.3">
      <c r="B57" s="112" t="s">
        <v>65</v>
      </c>
      <c r="C57" s="26"/>
      <c r="D57" s="113"/>
      <c r="E57" s="114"/>
      <c r="F57" s="115"/>
      <c r="G57" s="147">
        <v>1</v>
      </c>
      <c r="H57" s="149">
        <v>1</v>
      </c>
      <c r="I57" s="146">
        <v>23</v>
      </c>
      <c r="J57" s="116">
        <f t="shared" si="0"/>
        <v>0</v>
      </c>
      <c r="K57" s="117">
        <f t="shared" si="1"/>
        <v>0</v>
      </c>
      <c r="L57" s="118">
        <f t="shared" si="2"/>
        <v>0</v>
      </c>
      <c r="N57" s="92">
        <f t="shared" si="3"/>
        <v>23</v>
      </c>
      <c r="Q57" s="35"/>
      <c r="R57" s="35"/>
    </row>
    <row r="58" spans="2:20" ht="16.5" x14ac:dyDescent="0.3">
      <c r="B58" s="112" t="s">
        <v>66</v>
      </c>
      <c r="C58" s="26"/>
      <c r="D58" s="113"/>
      <c r="E58" s="114"/>
      <c r="F58" s="115"/>
      <c r="G58" s="147">
        <v>1</v>
      </c>
      <c r="H58" s="149">
        <v>1</v>
      </c>
      <c r="I58" s="146">
        <v>23</v>
      </c>
      <c r="J58" s="116">
        <f t="shared" si="0"/>
        <v>0</v>
      </c>
      <c r="K58" s="117">
        <f t="shared" si="1"/>
        <v>0</v>
      </c>
      <c r="L58" s="118">
        <f t="shared" si="2"/>
        <v>0</v>
      </c>
      <c r="N58" s="92">
        <f t="shared" si="3"/>
        <v>23</v>
      </c>
      <c r="Q58" s="35"/>
      <c r="R58" s="35"/>
    </row>
    <row r="59" spans="2:20" ht="16.5" x14ac:dyDescent="0.3">
      <c r="B59" s="112" t="s">
        <v>67</v>
      </c>
      <c r="C59" s="105"/>
      <c r="D59" s="113"/>
      <c r="E59" s="114"/>
      <c r="F59" s="115"/>
      <c r="G59" s="147">
        <v>1</v>
      </c>
      <c r="H59" s="149">
        <v>1</v>
      </c>
      <c r="I59" s="146">
        <v>23</v>
      </c>
      <c r="J59" s="116">
        <f t="shared" si="0"/>
        <v>0</v>
      </c>
      <c r="K59" s="117">
        <f t="shared" si="1"/>
        <v>0</v>
      </c>
      <c r="L59" s="118">
        <f t="shared" si="2"/>
        <v>0</v>
      </c>
      <c r="N59" s="92">
        <f t="shared" si="3"/>
        <v>23</v>
      </c>
      <c r="Q59" s="35"/>
      <c r="R59" s="35"/>
    </row>
    <row r="60" spans="2:20" ht="15.75" customHeight="1" thickBot="1" x14ac:dyDescent="0.3">
      <c r="B60" s="123" t="s">
        <v>68</v>
      </c>
      <c r="C60" s="85"/>
      <c r="D60" s="124"/>
      <c r="E60" s="125"/>
      <c r="F60" s="126"/>
      <c r="G60" s="147">
        <v>2</v>
      </c>
      <c r="H60" s="150">
        <v>1</v>
      </c>
      <c r="I60" s="146">
        <v>23</v>
      </c>
      <c r="J60" s="127">
        <f t="shared" si="0"/>
        <v>0</v>
      </c>
      <c r="K60" s="128">
        <f t="shared" si="1"/>
        <v>0</v>
      </c>
      <c r="L60" s="129">
        <f t="shared" si="2"/>
        <v>0</v>
      </c>
      <c r="N60" s="93">
        <f t="shared" si="3"/>
        <v>23</v>
      </c>
      <c r="Q60" s="35"/>
      <c r="R60" s="35"/>
    </row>
    <row r="61" spans="2:20" ht="17.25" thickBot="1" x14ac:dyDescent="0.3">
      <c r="B61" s="74" t="s">
        <v>69</v>
      </c>
      <c r="C61" s="75"/>
      <c r="D61" s="76"/>
      <c r="E61" s="77"/>
      <c r="F61" s="78"/>
      <c r="G61" s="145"/>
      <c r="H61" s="144"/>
      <c r="I61" s="78"/>
      <c r="J61" s="40">
        <f>SUM(J12:J60)</f>
        <v>0</v>
      </c>
      <c r="K61" s="39">
        <f>SUM(K12:K60)</f>
        <v>0</v>
      </c>
      <c r="L61" s="65">
        <f>SUM(L12:L60)</f>
        <v>0</v>
      </c>
      <c r="M61" s="36"/>
      <c r="N61" s="36"/>
      <c r="O61" s="36"/>
      <c r="Q61" s="37"/>
      <c r="R61" s="37"/>
    </row>
    <row r="62" spans="2:20" ht="17.25" thickBot="1" x14ac:dyDescent="0.35">
      <c r="B62" s="79" t="s">
        <v>70</v>
      </c>
      <c r="C62" s="24"/>
      <c r="D62" s="5"/>
      <c r="E62" s="4"/>
      <c r="F62" s="6"/>
      <c r="G62" s="5"/>
      <c r="H62" s="4"/>
      <c r="I62" s="6"/>
      <c r="J62" s="46"/>
      <c r="K62" s="64"/>
      <c r="L62" s="63">
        <v>2.2000000000000002</v>
      </c>
      <c r="M62" s="38"/>
      <c r="N62" s="38"/>
      <c r="O62" s="38"/>
      <c r="Q62" s="38"/>
      <c r="R62" s="38"/>
    </row>
    <row r="63" spans="2:20" ht="31.5" customHeight="1" thickBot="1" x14ac:dyDescent="0.3">
      <c r="B63" s="80" t="s">
        <v>71</v>
      </c>
      <c r="C63" s="81"/>
      <c r="D63" s="82"/>
      <c r="E63" s="83"/>
      <c r="F63" s="84"/>
      <c r="G63" s="82"/>
      <c r="H63" s="83"/>
      <c r="I63" s="84"/>
      <c r="J63" s="40">
        <f>J61*$L$62</f>
        <v>0</v>
      </c>
      <c r="K63" s="40">
        <f t="shared" ref="K63:L63" si="4">K61*$L$62</f>
        <v>0</v>
      </c>
      <c r="L63" s="40">
        <f t="shared" si="4"/>
        <v>0</v>
      </c>
      <c r="M63" s="101"/>
      <c r="N63" s="101"/>
      <c r="O63" s="101"/>
      <c r="Q63" s="37"/>
      <c r="R63" s="37"/>
    </row>
    <row r="64" spans="2:20" ht="16.5" x14ac:dyDescent="0.25">
      <c r="C64" s="15"/>
      <c r="M64" s="1"/>
      <c r="N64" s="1"/>
      <c r="O64" s="1"/>
      <c r="P64" s="1"/>
      <c r="Q64" s="1"/>
      <c r="R64" s="1"/>
      <c r="S64" s="1"/>
      <c r="T64" s="1"/>
    </row>
    <row r="65" spans="2:19" ht="17.25" thickBot="1" x14ac:dyDescent="0.3">
      <c r="C65" s="59"/>
      <c r="L65" s="101"/>
      <c r="S65" s="17"/>
    </row>
    <row r="66" spans="2:19" ht="21" thickBot="1" x14ac:dyDescent="0.3">
      <c r="B66" s="58" t="s">
        <v>72</v>
      </c>
      <c r="C66" s="60" t="s">
        <v>73</v>
      </c>
      <c r="D66" s="61" t="s">
        <v>74</v>
      </c>
      <c r="E66" s="62" t="s">
        <v>75</v>
      </c>
      <c r="F66" s="62" t="s">
        <v>76</v>
      </c>
      <c r="G66" s="62" t="s">
        <v>77</v>
      </c>
      <c r="H66" s="62" t="s">
        <v>78</v>
      </c>
      <c r="I66" s="62" t="s">
        <v>79</v>
      </c>
      <c r="J66" s="67" t="s">
        <v>80</v>
      </c>
      <c r="K66" s="66" t="s">
        <v>81</v>
      </c>
      <c r="L66" s="101"/>
      <c r="M66" s="34"/>
      <c r="N66" s="34"/>
      <c r="O66" s="34"/>
      <c r="P66" s="34"/>
    </row>
    <row r="67" spans="2:19" ht="75.75" customHeight="1" thickBot="1" x14ac:dyDescent="0.3">
      <c r="B67" s="20"/>
      <c r="C67" s="41" t="s">
        <v>82</v>
      </c>
      <c r="D67" s="55" t="s">
        <v>83</v>
      </c>
      <c r="E67" s="175" t="s">
        <v>19</v>
      </c>
      <c r="F67" s="176"/>
      <c r="G67" s="177" t="s">
        <v>13</v>
      </c>
      <c r="H67" s="178"/>
      <c r="I67" s="179" t="s">
        <v>84</v>
      </c>
      <c r="J67" s="180"/>
      <c r="L67" s="101"/>
      <c r="M67" s="171"/>
      <c r="N67" s="171"/>
      <c r="O67" s="171"/>
      <c r="P67" s="181"/>
    </row>
    <row r="68" spans="2:19" ht="15" customHeight="1" x14ac:dyDescent="0.25">
      <c r="B68" s="20"/>
      <c r="C68" s="41"/>
      <c r="D68" s="55"/>
      <c r="E68" s="182" t="s">
        <v>85</v>
      </c>
      <c r="F68" s="185" t="s">
        <v>86</v>
      </c>
      <c r="G68" s="188" t="s">
        <v>85</v>
      </c>
      <c r="H68" s="191" t="s">
        <v>86</v>
      </c>
      <c r="I68" s="194" t="s">
        <v>19</v>
      </c>
      <c r="J68" s="196" t="s">
        <v>13</v>
      </c>
      <c r="K68" s="172" t="s">
        <v>87</v>
      </c>
      <c r="M68" s="171"/>
      <c r="O68" s="171"/>
    </row>
    <row r="69" spans="2:19" ht="15" customHeight="1" x14ac:dyDescent="0.25">
      <c r="B69" s="20"/>
      <c r="C69" s="41"/>
      <c r="D69" s="55"/>
      <c r="E69" s="183"/>
      <c r="F69" s="186"/>
      <c r="G69" s="189"/>
      <c r="H69" s="192"/>
      <c r="I69" s="195"/>
      <c r="J69" s="197"/>
      <c r="K69" s="173"/>
      <c r="M69" s="171"/>
      <c r="O69" s="171"/>
    </row>
    <row r="70" spans="2:19" ht="25.5" customHeight="1" thickBot="1" x14ac:dyDescent="0.3">
      <c r="B70" s="21"/>
      <c r="C70" s="42"/>
      <c r="D70" s="56"/>
      <c r="E70" s="184"/>
      <c r="F70" s="187"/>
      <c r="G70" s="190"/>
      <c r="H70" s="193"/>
      <c r="I70" s="195"/>
      <c r="J70" s="197"/>
      <c r="K70" s="174"/>
      <c r="M70" s="171"/>
      <c r="O70" s="171"/>
    </row>
    <row r="71" spans="2:19" x14ac:dyDescent="0.25">
      <c r="B71" s="7" t="s">
        <v>88</v>
      </c>
      <c r="C71" s="96"/>
      <c r="D71" s="130" t="s">
        <v>89</v>
      </c>
      <c r="E71" s="131"/>
      <c r="F71" s="131"/>
      <c r="G71" s="151">
        <v>3</v>
      </c>
      <c r="H71" s="132" t="s">
        <v>90</v>
      </c>
      <c r="I71" s="133">
        <f>C71*E71</f>
        <v>0</v>
      </c>
      <c r="J71" s="134">
        <f t="shared" ref="J71:J77" si="5">C71*G71</f>
        <v>0</v>
      </c>
      <c r="K71" s="44">
        <f t="shared" ref="K71:K85" si="6">I71+J71</f>
        <v>0</v>
      </c>
      <c r="M71" s="43"/>
      <c r="O71" s="43"/>
    </row>
    <row r="72" spans="2:19" x14ac:dyDescent="0.25">
      <c r="B72" s="8" t="s">
        <v>91</v>
      </c>
      <c r="C72" s="97"/>
      <c r="D72" s="135" t="s">
        <v>89</v>
      </c>
      <c r="E72" s="136"/>
      <c r="F72" s="136"/>
      <c r="G72" s="151">
        <v>8</v>
      </c>
      <c r="H72" s="137" t="s">
        <v>90</v>
      </c>
      <c r="I72" s="138">
        <f t="shared" ref="I72:I84" si="7">C72*E72</f>
        <v>0</v>
      </c>
      <c r="J72" s="139">
        <f t="shared" si="5"/>
        <v>0</v>
      </c>
      <c r="K72" s="45">
        <f t="shared" si="6"/>
        <v>0</v>
      </c>
      <c r="M72" s="43"/>
      <c r="O72" s="43"/>
    </row>
    <row r="73" spans="2:19" x14ac:dyDescent="0.25">
      <c r="B73" s="8" t="s">
        <v>92</v>
      </c>
      <c r="C73" s="97"/>
      <c r="D73" s="135" t="s">
        <v>89</v>
      </c>
      <c r="E73" s="136"/>
      <c r="F73" s="136"/>
      <c r="G73" s="151">
        <v>1</v>
      </c>
      <c r="H73" s="137" t="s">
        <v>90</v>
      </c>
      <c r="I73" s="138">
        <f t="shared" si="7"/>
        <v>0</v>
      </c>
      <c r="J73" s="139">
        <f t="shared" si="5"/>
        <v>0</v>
      </c>
      <c r="K73" s="45">
        <f t="shared" si="6"/>
        <v>0</v>
      </c>
      <c r="M73" s="43"/>
      <c r="O73" s="43"/>
    </row>
    <row r="74" spans="2:19" x14ac:dyDescent="0.25">
      <c r="B74" s="8" t="s">
        <v>93</v>
      </c>
      <c r="C74" s="97"/>
      <c r="D74" s="135" t="s">
        <v>89</v>
      </c>
      <c r="E74" s="136"/>
      <c r="F74" s="136"/>
      <c r="G74" s="151">
        <v>1</v>
      </c>
      <c r="H74" s="137" t="s">
        <v>90</v>
      </c>
      <c r="I74" s="138">
        <f t="shared" si="7"/>
        <v>0</v>
      </c>
      <c r="J74" s="139">
        <f t="shared" si="5"/>
        <v>0</v>
      </c>
      <c r="K74" s="45">
        <f t="shared" si="6"/>
        <v>0</v>
      </c>
      <c r="M74" s="43"/>
      <c r="O74" s="43"/>
    </row>
    <row r="75" spans="2:19" x14ac:dyDescent="0.25">
      <c r="B75" s="8" t="s">
        <v>94</v>
      </c>
      <c r="C75" s="97"/>
      <c r="D75" s="135" t="s">
        <v>89</v>
      </c>
      <c r="E75" s="136"/>
      <c r="F75" s="136"/>
      <c r="G75" s="151">
        <v>6</v>
      </c>
      <c r="H75" s="137" t="s">
        <v>90</v>
      </c>
      <c r="I75" s="138">
        <f t="shared" si="7"/>
        <v>0</v>
      </c>
      <c r="J75" s="139">
        <f t="shared" si="5"/>
        <v>0</v>
      </c>
      <c r="K75" s="45">
        <f t="shared" si="6"/>
        <v>0</v>
      </c>
      <c r="M75" s="43"/>
      <c r="O75" s="43"/>
    </row>
    <row r="76" spans="2:19" x14ac:dyDescent="0.25">
      <c r="B76" s="9" t="s">
        <v>95</v>
      </c>
      <c r="C76" s="97"/>
      <c r="D76" s="135" t="s">
        <v>89</v>
      </c>
      <c r="E76" s="136"/>
      <c r="F76" s="136"/>
      <c r="G76" s="151">
        <v>2</v>
      </c>
      <c r="H76" s="137" t="s">
        <v>90</v>
      </c>
      <c r="I76" s="138">
        <f t="shared" si="7"/>
        <v>0</v>
      </c>
      <c r="J76" s="139">
        <f t="shared" si="5"/>
        <v>0</v>
      </c>
      <c r="K76" s="45">
        <f t="shared" si="6"/>
        <v>0</v>
      </c>
      <c r="M76" s="43"/>
      <c r="O76" s="43"/>
    </row>
    <row r="77" spans="2:19" x14ac:dyDescent="0.25">
      <c r="B77" s="8" t="s">
        <v>96</v>
      </c>
      <c r="C77" s="97"/>
      <c r="D77" s="135" t="s">
        <v>89</v>
      </c>
      <c r="E77" s="140"/>
      <c r="F77" s="136"/>
      <c r="G77" s="151">
        <v>6</v>
      </c>
      <c r="H77" s="137" t="s">
        <v>90</v>
      </c>
      <c r="I77" s="138">
        <f t="shared" si="7"/>
        <v>0</v>
      </c>
      <c r="J77" s="139">
        <f t="shared" si="5"/>
        <v>0</v>
      </c>
      <c r="K77" s="45">
        <f t="shared" si="6"/>
        <v>0</v>
      </c>
      <c r="M77" s="43"/>
      <c r="O77" s="43"/>
    </row>
    <row r="78" spans="2:19" x14ac:dyDescent="0.25">
      <c r="B78" s="9" t="s">
        <v>97</v>
      </c>
      <c r="C78" s="98"/>
      <c r="D78" s="135" t="s">
        <v>98</v>
      </c>
      <c r="E78" s="136"/>
      <c r="F78" s="136"/>
      <c r="G78" s="151">
        <v>2</v>
      </c>
      <c r="H78" s="137">
        <v>23</v>
      </c>
      <c r="I78" s="138">
        <f>C78*E78*F78</f>
        <v>0</v>
      </c>
      <c r="J78" s="138">
        <f>C78*G78*H78</f>
        <v>0</v>
      </c>
      <c r="K78" s="45">
        <f t="shared" si="6"/>
        <v>0</v>
      </c>
      <c r="M78" s="43"/>
      <c r="O78" s="43"/>
    </row>
    <row r="79" spans="2:19" x14ac:dyDescent="0.25">
      <c r="B79" s="10" t="s">
        <v>99</v>
      </c>
      <c r="C79" s="97"/>
      <c r="D79" s="135" t="s">
        <v>98</v>
      </c>
      <c r="E79" s="136"/>
      <c r="F79" s="136"/>
      <c r="G79" s="151">
        <v>1</v>
      </c>
      <c r="H79" s="137">
        <v>23</v>
      </c>
      <c r="I79" s="138">
        <f t="shared" ref="I79:I85" si="8">C79*E79*F79</f>
        <v>0</v>
      </c>
      <c r="J79" s="138">
        <f t="shared" ref="J79:J82" si="9">C79*G79*H79</f>
        <v>0</v>
      </c>
      <c r="K79" s="45">
        <f t="shared" si="6"/>
        <v>0</v>
      </c>
      <c r="M79" s="43"/>
      <c r="O79" s="43"/>
    </row>
    <row r="80" spans="2:19" ht="26.25" x14ac:dyDescent="0.25">
      <c r="B80" s="8" t="s">
        <v>100</v>
      </c>
      <c r="C80" s="97"/>
      <c r="D80" s="135" t="s">
        <v>98</v>
      </c>
      <c r="E80" s="136"/>
      <c r="F80" s="136"/>
      <c r="G80" s="151">
        <v>1</v>
      </c>
      <c r="H80" s="137">
        <v>23</v>
      </c>
      <c r="I80" s="138">
        <f t="shared" si="8"/>
        <v>0</v>
      </c>
      <c r="J80" s="138">
        <f t="shared" si="9"/>
        <v>0</v>
      </c>
      <c r="K80" s="45">
        <f t="shared" si="6"/>
        <v>0</v>
      </c>
      <c r="M80" s="43"/>
      <c r="O80" s="43"/>
    </row>
    <row r="81" spans="2:16" x14ac:dyDescent="0.25">
      <c r="B81" s="8" t="s">
        <v>101</v>
      </c>
      <c r="C81" s="97"/>
      <c r="D81" s="135" t="s">
        <v>98</v>
      </c>
      <c r="E81" s="136"/>
      <c r="F81" s="136"/>
      <c r="G81" s="151">
        <v>1</v>
      </c>
      <c r="H81" s="137">
        <v>23</v>
      </c>
      <c r="I81" s="138">
        <f>C81*E81*F81</f>
        <v>0</v>
      </c>
      <c r="J81" s="138">
        <f t="shared" si="9"/>
        <v>0</v>
      </c>
      <c r="K81" s="45">
        <f t="shared" si="6"/>
        <v>0</v>
      </c>
      <c r="M81" s="43"/>
      <c r="O81" s="43"/>
    </row>
    <row r="82" spans="2:16" x14ac:dyDescent="0.25">
      <c r="B82" s="8" t="s">
        <v>102</v>
      </c>
      <c r="C82" s="97"/>
      <c r="D82" s="135" t="s">
        <v>98</v>
      </c>
      <c r="E82" s="136"/>
      <c r="F82" s="136"/>
      <c r="G82" s="151">
        <v>1</v>
      </c>
      <c r="H82" s="137">
        <v>23</v>
      </c>
      <c r="I82" s="138">
        <f t="shared" si="8"/>
        <v>0</v>
      </c>
      <c r="J82" s="138">
        <f t="shared" si="9"/>
        <v>0</v>
      </c>
      <c r="K82" s="45">
        <f t="shared" si="6"/>
        <v>0</v>
      </c>
      <c r="M82" s="43"/>
      <c r="O82" s="43"/>
    </row>
    <row r="83" spans="2:16" x14ac:dyDescent="0.25">
      <c r="B83" s="11" t="s">
        <v>103</v>
      </c>
      <c r="C83" s="97"/>
      <c r="D83" s="135" t="s">
        <v>104</v>
      </c>
      <c r="E83" s="136"/>
      <c r="F83" s="136"/>
      <c r="G83" s="151">
        <v>2</v>
      </c>
      <c r="H83" s="137">
        <v>202</v>
      </c>
      <c r="I83" s="138">
        <f t="shared" si="7"/>
        <v>0</v>
      </c>
      <c r="J83" s="139">
        <f>C83*G83*H83</f>
        <v>0</v>
      </c>
      <c r="K83" s="45">
        <f t="shared" si="6"/>
        <v>0</v>
      </c>
      <c r="M83" s="43"/>
      <c r="O83" s="43"/>
    </row>
    <row r="84" spans="2:16" x14ac:dyDescent="0.25">
      <c r="B84" s="11" t="s">
        <v>105</v>
      </c>
      <c r="C84" s="97"/>
      <c r="D84" s="135" t="s">
        <v>104</v>
      </c>
      <c r="E84" s="136"/>
      <c r="F84" s="136"/>
      <c r="G84" s="151">
        <v>10</v>
      </c>
      <c r="H84" s="137">
        <v>202</v>
      </c>
      <c r="I84" s="138">
        <f t="shared" si="7"/>
        <v>0</v>
      </c>
      <c r="J84" s="139">
        <f>C84*G84*H84</f>
        <v>0</v>
      </c>
      <c r="K84" s="45">
        <f t="shared" si="6"/>
        <v>0</v>
      </c>
      <c r="M84" s="43"/>
      <c r="O84" s="43"/>
    </row>
    <row r="85" spans="2:16" ht="16.5" thickBot="1" x14ac:dyDescent="0.3">
      <c r="B85" s="12" t="s">
        <v>106</v>
      </c>
      <c r="C85" s="97"/>
      <c r="D85" s="141" t="s">
        <v>98</v>
      </c>
      <c r="E85" s="142"/>
      <c r="F85" s="136"/>
      <c r="G85" s="151">
        <v>1</v>
      </c>
      <c r="H85" s="137">
        <v>10</v>
      </c>
      <c r="I85" s="143">
        <f t="shared" si="8"/>
        <v>0</v>
      </c>
      <c r="J85" s="143">
        <f t="shared" ref="J85" si="10">C85*G85*H85</f>
        <v>0</v>
      </c>
      <c r="K85" s="57">
        <f t="shared" si="6"/>
        <v>0</v>
      </c>
      <c r="L85" s="37"/>
      <c r="M85" s="37"/>
      <c r="N85" s="37"/>
      <c r="O85" s="37"/>
      <c r="P85" s="37"/>
    </row>
    <row r="86" spans="2:16" ht="16.5" thickBot="1" x14ac:dyDescent="0.3">
      <c r="B86" s="86" t="s">
        <v>107</v>
      </c>
      <c r="C86" s="22"/>
      <c r="D86" s="22"/>
      <c r="E86" s="22"/>
      <c r="F86" s="22"/>
      <c r="G86" s="22"/>
      <c r="H86" s="22"/>
      <c r="I86" s="25">
        <f>SUM(I71:I85)</f>
        <v>0</v>
      </c>
      <c r="J86" s="91">
        <f>SUM(J71:J85)</f>
        <v>0</v>
      </c>
      <c r="K86" s="25">
        <f>SUM(K71:K85)</f>
        <v>0</v>
      </c>
      <c r="L86" s="37"/>
      <c r="M86" s="37"/>
      <c r="N86" s="37"/>
      <c r="O86" s="37"/>
      <c r="P86" s="37"/>
    </row>
    <row r="87" spans="2:16" x14ac:dyDescent="0.25">
      <c r="B87" s="2"/>
      <c r="C87" s="2"/>
      <c r="D87" s="2"/>
      <c r="E87" s="2"/>
      <c r="F87" s="2"/>
      <c r="G87" s="2"/>
      <c r="H87" s="2"/>
      <c r="I87" s="2"/>
      <c r="J87" s="13"/>
      <c r="K87"/>
      <c r="L87" s="37"/>
      <c r="M87" s="37"/>
      <c r="N87" s="37"/>
      <c r="O87" s="37"/>
      <c r="P87" s="37"/>
    </row>
    <row r="88" spans="2:16" ht="16.5" thickBot="1" x14ac:dyDescent="0.3">
      <c r="B88" s="2"/>
      <c r="I88" s="2"/>
      <c r="J88" s="18"/>
      <c r="K88" s="16"/>
      <c r="L88" s="37"/>
      <c r="M88" s="37"/>
      <c r="N88" s="37"/>
      <c r="O88" s="37"/>
      <c r="P88" s="37"/>
    </row>
    <row r="89" spans="2:16" ht="16.5" thickBot="1" x14ac:dyDescent="0.3">
      <c r="B89" s="87" t="s">
        <v>108</v>
      </c>
      <c r="D89" s="68"/>
      <c r="E89" s="68"/>
      <c r="F89" s="68"/>
      <c r="G89" s="68"/>
      <c r="H89" s="68"/>
      <c r="I89" s="70">
        <f>J63+I86</f>
        <v>0</v>
      </c>
      <c r="J89" s="71">
        <f>K63+J86</f>
        <v>0</v>
      </c>
      <c r="K89" s="72">
        <f>L63+K86</f>
        <v>0</v>
      </c>
      <c r="L89" s="37"/>
      <c r="M89" s="37"/>
      <c r="N89" s="37"/>
      <c r="O89" s="37"/>
      <c r="P89" s="37"/>
    </row>
    <row r="90" spans="2:16" ht="16.5" thickBot="1" x14ac:dyDescent="0.3">
      <c r="B90" s="88" t="s">
        <v>109</v>
      </c>
      <c r="C90" s="73">
        <v>0.16</v>
      </c>
      <c r="D90" s="68"/>
      <c r="E90" s="68"/>
      <c r="F90" s="68"/>
      <c r="G90" s="68"/>
      <c r="H90" s="68"/>
      <c r="I90" s="69">
        <f>I89*$C$90</f>
        <v>0</v>
      </c>
      <c r="J90" s="69">
        <f t="shared" ref="J90:K90" si="11">J89*$C$90</f>
        <v>0</v>
      </c>
      <c r="K90" s="69">
        <f t="shared" si="11"/>
        <v>0</v>
      </c>
      <c r="L90" s="37"/>
      <c r="M90" s="37"/>
      <c r="N90" s="37"/>
      <c r="O90" s="37"/>
      <c r="P90" s="37"/>
    </row>
    <row r="91" spans="2:16" ht="26.25" thickBot="1" x14ac:dyDescent="0.3">
      <c r="B91" s="89" t="s">
        <v>110</v>
      </c>
      <c r="C91" s="68"/>
      <c r="D91" s="68"/>
      <c r="E91" s="68"/>
      <c r="F91" s="68"/>
      <c r="G91" s="68"/>
      <c r="H91" s="68"/>
      <c r="I91" s="90">
        <f>I89+I90</f>
        <v>0</v>
      </c>
      <c r="J91" s="90">
        <f>J89+J90</f>
        <v>0</v>
      </c>
      <c r="K91" s="90">
        <f>K89+K90</f>
        <v>0</v>
      </c>
      <c r="L91" s="37"/>
      <c r="M91" s="37"/>
      <c r="N91" s="37"/>
      <c r="O91" s="37"/>
      <c r="P91" s="37"/>
    </row>
    <row r="92" spans="2:16" x14ac:dyDescent="0.25">
      <c r="B92" s="14"/>
      <c r="I92" s="14"/>
      <c r="J92" s="14"/>
      <c r="K92" s="14"/>
      <c r="L92" s="37"/>
      <c r="M92" s="37"/>
      <c r="N92" s="37"/>
      <c r="O92" s="37"/>
      <c r="P92" s="37"/>
    </row>
    <row r="93" spans="2:16" x14ac:dyDescent="0.25">
      <c r="B93" s="14"/>
      <c r="C93" s="14"/>
      <c r="M93" s="37"/>
      <c r="N93" s="37"/>
      <c r="O93" s="37"/>
      <c r="P93" s="37"/>
    </row>
    <row r="94" spans="2:16" x14ac:dyDescent="0.25">
      <c r="B94" s="1" t="s">
        <v>111</v>
      </c>
      <c r="C94" s="99">
        <f>J91/60</f>
        <v>0</v>
      </c>
      <c r="D94" s="99"/>
      <c r="J94" s="99">
        <f>J91/60</f>
        <v>0</v>
      </c>
      <c r="M94" s="37"/>
      <c r="N94" s="37"/>
      <c r="O94" s="37"/>
      <c r="P94" s="37"/>
    </row>
    <row r="95" spans="2:16" ht="16.5" x14ac:dyDescent="0.3">
      <c r="B95" s="47"/>
      <c r="C95" s="47"/>
    </row>
    <row r="97" spans="4:19" x14ac:dyDescent="0.25">
      <c r="D97"/>
      <c r="E97"/>
      <c r="F97"/>
      <c r="G97"/>
      <c r="H97"/>
      <c r="I97"/>
      <c r="J97"/>
      <c r="K97"/>
      <c r="L97"/>
    </row>
    <row r="98" spans="4:19" ht="15.75" customHeight="1" x14ac:dyDescent="0.25">
      <c r="D98"/>
      <c r="E98"/>
      <c r="F98"/>
      <c r="G98"/>
      <c r="H98"/>
      <c r="I98"/>
      <c r="J98"/>
      <c r="K98"/>
      <c r="L98"/>
    </row>
    <row r="99" spans="4:19" x14ac:dyDescent="0.25">
      <c r="D99"/>
      <c r="E99"/>
      <c r="F99"/>
      <c r="G99"/>
      <c r="H99"/>
      <c r="I99"/>
      <c r="J99"/>
      <c r="K99"/>
      <c r="L99"/>
    </row>
    <row r="100" spans="4:19" x14ac:dyDescent="0.25">
      <c r="D100"/>
      <c r="E100"/>
      <c r="F100"/>
      <c r="G100"/>
      <c r="H100"/>
      <c r="I100"/>
      <c r="J100"/>
      <c r="K100"/>
      <c r="L100"/>
      <c r="S100" s="23"/>
    </row>
    <row r="101" spans="4:19" x14ac:dyDescent="0.25">
      <c r="D101"/>
      <c r="E101"/>
      <c r="F101"/>
      <c r="G101"/>
      <c r="H101"/>
      <c r="I101"/>
      <c r="J101"/>
      <c r="K101"/>
      <c r="L101"/>
    </row>
    <row r="102" spans="4:19" x14ac:dyDescent="0.25">
      <c r="D102"/>
      <c r="E102"/>
      <c r="F102"/>
      <c r="G102"/>
      <c r="H102"/>
      <c r="I102"/>
      <c r="J102"/>
      <c r="K102"/>
      <c r="L102"/>
    </row>
    <row r="103" spans="4:19" x14ac:dyDescent="0.25">
      <c r="D103"/>
      <c r="E103"/>
      <c r="F103"/>
      <c r="G103"/>
      <c r="H103"/>
      <c r="I103"/>
      <c r="J103"/>
      <c r="K103"/>
      <c r="L103"/>
    </row>
    <row r="104" spans="4:19" x14ac:dyDescent="0.25">
      <c r="D104"/>
      <c r="E104"/>
      <c r="F104"/>
      <c r="G104"/>
      <c r="H104"/>
      <c r="I104"/>
      <c r="J104"/>
      <c r="K104"/>
      <c r="L104"/>
    </row>
    <row r="105" spans="4:19" x14ac:dyDescent="0.25">
      <c r="D105"/>
      <c r="E105"/>
      <c r="F105"/>
      <c r="G105"/>
      <c r="H105"/>
      <c r="I105"/>
      <c r="J105"/>
      <c r="K105"/>
      <c r="L105"/>
    </row>
    <row r="106" spans="4:19" x14ac:dyDescent="0.25">
      <c r="D106"/>
      <c r="E106"/>
      <c r="F106"/>
      <c r="G106"/>
      <c r="H106"/>
      <c r="I106"/>
      <c r="J106"/>
      <c r="K106"/>
      <c r="L106"/>
    </row>
    <row r="107" spans="4:19" x14ac:dyDescent="0.25">
      <c r="D107"/>
      <c r="E107"/>
      <c r="F107"/>
      <c r="G107"/>
      <c r="H107"/>
      <c r="I107"/>
      <c r="J107"/>
      <c r="K107"/>
      <c r="L107"/>
    </row>
    <row r="108" spans="4:19" x14ac:dyDescent="0.25">
      <c r="D108"/>
      <c r="E108"/>
      <c r="F108"/>
      <c r="G108"/>
      <c r="H108"/>
      <c r="I108"/>
      <c r="J108"/>
      <c r="K108"/>
      <c r="L108"/>
    </row>
  </sheetData>
  <mergeCells count="22">
    <mergeCell ref="P9:S9"/>
    <mergeCell ref="K68:K70"/>
    <mergeCell ref="M68:M70"/>
    <mergeCell ref="O68:O70"/>
    <mergeCell ref="E67:F67"/>
    <mergeCell ref="G67:H67"/>
    <mergeCell ref="I67:J67"/>
    <mergeCell ref="M67:P67"/>
    <mergeCell ref="E68:E70"/>
    <mergeCell ref="F68:F70"/>
    <mergeCell ref="G68:G70"/>
    <mergeCell ref="H68:H70"/>
    <mergeCell ref="I68:I70"/>
    <mergeCell ref="J68:J70"/>
    <mergeCell ref="B10:B11"/>
    <mergeCell ref="J10:K10"/>
    <mergeCell ref="L10:L11"/>
    <mergeCell ref="C4:L4"/>
    <mergeCell ref="C6:L6"/>
    <mergeCell ref="C9:C11"/>
    <mergeCell ref="D9:F10"/>
    <mergeCell ref="G9:I10"/>
  </mergeCells>
  <pageMargins left="0.25" right="0.25" top="0.75" bottom="0.75" header="0.3" footer="0.3"/>
  <pageSetup scale="37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E494AA9FDC0E409D42358F85F4C52F" ma:contentTypeVersion="7" ma:contentTypeDescription="Crear nuevo documento." ma:contentTypeScope="" ma:versionID="185519b01b75675716c3905344a9832d">
  <xsd:schema xmlns:xsd="http://www.w3.org/2001/XMLSchema" xmlns:xs="http://www.w3.org/2001/XMLSchema" xmlns:p="http://schemas.microsoft.com/office/2006/metadata/properties" xmlns:ns3="b8aa8a30-6de8-4244-98bd-d11bb9decdb5" xmlns:ns4="73394cc5-2f0d-4451-8187-6d07a7b96f52" targetNamespace="http://schemas.microsoft.com/office/2006/metadata/properties" ma:root="true" ma:fieldsID="c91a69f9af986efa2e2c9694886193e3" ns3:_="" ns4:_="">
    <xsd:import namespace="b8aa8a30-6de8-4244-98bd-d11bb9decdb5"/>
    <xsd:import namespace="73394cc5-2f0d-4451-8187-6d07a7b96f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a8a30-6de8-4244-98bd-d11bb9decd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394cc5-2f0d-4451-8187-6d07a7b96f5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79CA39-1C94-4AAF-BD61-38700FC5C8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a8a30-6de8-4244-98bd-d11bb9decdb5"/>
    <ds:schemaRef ds:uri="73394cc5-2f0d-4451-8187-6d07a7b96f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C61611-B5EC-425D-A4AB-83338C927B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E230284-2F3D-4DD2-84B5-04EB0358F2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en Limpio</vt:lpstr>
      <vt:lpstr>'Formato en Limpio'!Área_de_impresión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ERomán</dc:creator>
  <cp:keywords/>
  <dc:description/>
  <cp:lastModifiedBy>Victoria Lucía Herrera Zárate</cp:lastModifiedBy>
  <cp:revision/>
  <cp:lastPrinted>2022-05-31T17:18:37Z</cp:lastPrinted>
  <dcterms:created xsi:type="dcterms:W3CDTF">2020-09-26T17:11:43Z</dcterms:created>
  <dcterms:modified xsi:type="dcterms:W3CDTF">2022-06-03T17:23:59Z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0x010100B1E494AA9FDC0E409D42358F85F4C52F</vt:lpwstr>
  </property>
</Properties>
</file>