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ropbox\CLUB MILITAR 2022\PROCESOS\"/>
    </mc:Choice>
  </mc:AlternateContent>
  <xr:revisionPtr revIDLastSave="0" documentId="8_{265B82A2-0A9F-43A2-95FF-4FB20D2FD407}" xr6:coauthVersionLast="47" xr6:coauthVersionMax="47" xr10:uidLastSave="{00000000-0000-0000-0000-000000000000}"/>
  <bookViews>
    <workbookView xWindow="28680" yWindow="-120" windowWidth="29040" windowHeight="15840" xr2:uid="{064C9D05-7B49-455E-807F-7174FC1700E3}"/>
  </bookViews>
  <sheets>
    <sheet name="EXPERIENCIA_GENERAL" sheetId="1" r:id="rId1"/>
  </sheets>
  <externalReferences>
    <externalReference r:id="rId2"/>
    <externalReference r:id="rId3"/>
  </externalReferences>
  <definedNames>
    <definedName name="PA">#REF!</definedName>
    <definedName name="Z">#REF!</definedName>
    <definedName name="ZONA">#REF!</definedName>
    <definedName name="ZONA_1">#REF!</definedName>
    <definedName name="ZONA_2">#REF!</definedName>
    <definedName name="ZONA_3">#REF!</definedName>
    <definedName name="ZONA_4A">#REF!</definedName>
    <definedName name="ZONA_4B">#REF!</definedName>
    <definedName name="ZONA_4C">#REF!</definedName>
    <definedName name="ZONA4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L19" i="1" l="1"/>
  <c r="AK19" i="1"/>
  <c r="AM19" i="1" s="1"/>
  <c r="AF19" i="1"/>
  <c r="N19" i="1"/>
  <c r="N18" i="1"/>
</calcChain>
</file>

<file path=xl/sharedStrings.xml><?xml version="1.0" encoding="utf-8"?>
<sst xmlns="http://schemas.openxmlformats.org/spreadsheetml/2006/main" count="65" uniqueCount="51">
  <si>
    <t>Consorcio</t>
  </si>
  <si>
    <t xml:space="preserve">EXPERIENCIA GENERAL HABILITANTE DEL PROPONENTE </t>
  </si>
  <si>
    <t xml:space="preserve">No. </t>
  </si>
  <si>
    <t>Tipo de documento soporte
Certificación / Acta de recibo final / Acta parcial / Acta de avance / Acta de liquidación</t>
  </si>
  <si>
    <t>CANTIDAD DE CONTRATOS PARA ACREDITAR LA EXPERIENCIA</t>
  </si>
  <si>
    <t>Desglose del Contrato</t>
  </si>
  <si>
    <t>No. Documento / No. Contrato</t>
  </si>
  <si>
    <t>Objeto del Contrato</t>
  </si>
  <si>
    <t>Entidad Contratante</t>
  </si>
  <si>
    <t>FORMA DE EJECUCION</t>
  </si>
  <si>
    <t>No. Cons. RUP</t>
  </si>
  <si>
    <t>81101500</t>
  </si>
  <si>
    <t>72111100</t>
  </si>
  <si>
    <t>72151300</t>
  </si>
  <si>
    <t>72151500</t>
  </si>
  <si>
    <t>72151900</t>
  </si>
  <si>
    <t>72152000</t>
  </si>
  <si>
    <t>72152200</t>
  </si>
  <si>
    <t>72152300</t>
  </si>
  <si>
    <t>72152400</t>
  </si>
  <si>
    <t>72152500</t>
  </si>
  <si>
    <t>72152600</t>
  </si>
  <si>
    <t>72153600</t>
  </si>
  <si>
    <t>72154400</t>
  </si>
  <si>
    <t>Acreditación de los Códigos UNSPSC</t>
  </si>
  <si>
    <r>
      <rPr>
        <b/>
        <sz val="10"/>
        <color theme="1"/>
        <rFont val="Calibri"/>
        <family val="2"/>
      </rPr>
      <t xml:space="preserve">Fecha Inicio Contrato
(dd/mm/aaaa)
</t>
    </r>
    <r>
      <rPr>
        <b/>
        <sz val="10"/>
        <color rgb="FFFF0000"/>
        <rFont val="Calibri"/>
        <family val="2"/>
      </rPr>
      <t>(Obligatorio)</t>
    </r>
  </si>
  <si>
    <r>
      <rPr>
        <b/>
        <sz val="10"/>
        <color theme="1"/>
        <rFont val="Calibri"/>
        <family val="2"/>
      </rPr>
      <t xml:space="preserve">Fecha Fin Contrato
(dd/mm/aaaa)
</t>
    </r>
    <r>
      <rPr>
        <b/>
        <sz val="10"/>
        <color rgb="FFFF0000"/>
        <rFont val="Calibri"/>
        <family val="2"/>
      </rPr>
      <t>(Obligatorio)</t>
    </r>
  </si>
  <si>
    <t xml:space="preserve">EXPERIENCIA GENERAL PESOS </t>
  </si>
  <si>
    <t>AÑO DE FIN DEL CONTRATO</t>
  </si>
  <si>
    <t>EXPERIENCIA GENERALSMLV</t>
  </si>
  <si>
    <t>Valor  afectado por  porcentaje acreditado  en PESOS</t>
  </si>
  <si>
    <t>Valor  afectado por  porcentaje acreditado  en SMLV</t>
  </si>
  <si>
    <r>
      <rPr>
        <b/>
        <sz val="10"/>
        <color theme="1"/>
        <rFont val="Calibri"/>
        <family val="2"/>
      </rPr>
      <t xml:space="preserve">Obervacion
</t>
    </r>
    <r>
      <rPr>
        <b/>
        <sz val="10"/>
        <color rgb="FFFF0000"/>
        <rFont val="Calibri"/>
        <family val="2"/>
      </rPr>
      <t>(Obligatorio)</t>
    </r>
  </si>
  <si>
    <t>Descripccion de la Observacion</t>
  </si>
  <si>
    <t>I,C,UT</t>
  </si>
  <si>
    <r>
      <rPr>
        <b/>
        <sz val="10"/>
        <color theme="1"/>
        <rFont val="Calibri"/>
        <family val="2"/>
      </rPr>
      <t xml:space="preserve">(%) Participacion
</t>
    </r>
    <r>
      <rPr>
        <b/>
        <sz val="10"/>
        <color rgb="FFFF0000"/>
        <rFont val="Calibri"/>
        <family val="2"/>
      </rPr>
      <t>(Obligatorio)</t>
    </r>
    <r>
      <rPr>
        <b/>
        <sz val="10"/>
        <color theme="1"/>
        <rFont val="Calibri"/>
        <family val="2"/>
      </rPr>
      <t xml:space="preserve">
</t>
    </r>
  </si>
  <si>
    <t>Nombre Integrante que aporta experiencia</t>
  </si>
  <si>
    <t>CONTRATO</t>
  </si>
  <si>
    <t>N° 003-2014</t>
  </si>
  <si>
    <t>CONSTRUCCION DEL COMPLEJO CULTURAL,  NACIONAL DEL PORRO EN EL 
MUNICIPIO DE SAN PELAYO,  DEPARTAMENTO DE CORDOBA</t>
  </si>
  <si>
    <t>MUNICIPIO DE SAN PELAYO</t>
  </si>
  <si>
    <t>Union Temporal</t>
  </si>
  <si>
    <t>X</t>
  </si>
  <si>
    <t>NO CUMPLE</t>
  </si>
  <si>
    <t>ACTA DE LIQUIDACION</t>
  </si>
  <si>
    <t>N° 091 DE 2013</t>
  </si>
  <si>
    <t xml:space="preserve">CONSTRUCCION Y ADECUACION DE UN  CENTRO DE ATENCION INTEGRAL  Y DESARROLLO SOCIAL DE LA POBLACION  VULNERABLE EN EL MUNICIPIO DE SARAVENA -  ARAUCA </t>
  </si>
  <si>
    <t>GOBERNACION DE ARAUCA</t>
  </si>
  <si>
    <t>SUBSANADO</t>
  </si>
  <si>
    <t>Es válida la
certificación?GENERAL O ESPECIFICA</t>
  </si>
  <si>
    <t>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</si>
</sst>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6" formatCode="#,##0.00_ ;\-#,##0.00\ "/>
    <numFmt numFmtId="167" formatCode="d/m/yyyy"/>
    <numFmt numFmtId="168" formatCode="&quot;$&quot;#,##0"/>
  </numFmts>
  <fonts count="13" x14ac:knownFonts="1">
    <font>
      <sz val="11"/>
      <color theme="1"/>
      <name val="Calibri"/>
    </font>
    <font>
      <sz val="8"/>
      <color theme="1"/>
      <name val="Calibri"/>
      <family val="2"/>
    </font>
    <font>
      <b/>
      <sz val="40"/>
      <color theme="1"/>
      <name val="Calibri"/>
      <family val="2"/>
    </font>
    <font>
      <b/>
      <sz val="18"/>
      <color theme="1"/>
      <name val="Calibri"/>
      <family val="2"/>
    </font>
    <font>
      <b/>
      <sz val="12"/>
      <color theme="1"/>
      <name val="Calibri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sz val="11"/>
      <name val="Calibri"/>
      <family val="2"/>
    </font>
    <font>
      <sz val="14"/>
      <color theme="0"/>
      <name val="Calibri"/>
      <family val="2"/>
    </font>
    <font>
      <b/>
      <sz val="10"/>
      <color rgb="FFFF0000"/>
      <name val="Calibri"/>
      <family val="2"/>
    </font>
    <font>
      <b/>
      <sz val="8"/>
      <color theme="1"/>
      <name val="Calibri"/>
      <family val="2"/>
    </font>
    <font>
      <b/>
      <sz val="11"/>
      <color theme="1"/>
      <name val="Calibri"/>
      <family val="2"/>
    </font>
    <font>
      <sz val="8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D0CECE"/>
        <bgColor rgb="FFD0CECE"/>
      </patternFill>
    </fill>
    <fill>
      <patternFill patternType="solid">
        <fgColor rgb="FFFFC000"/>
        <bgColor rgb="FFFFC000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BDD6EE"/>
        <bgColor rgb="FFBDD6EE"/>
      </patternFill>
    </fill>
    <fill>
      <patternFill patternType="solid">
        <fgColor rgb="FF7F7F7F"/>
        <bgColor rgb="FF7F7F7F"/>
      </patternFill>
    </fill>
    <fill>
      <patternFill patternType="solid">
        <fgColor rgb="FFFFE598"/>
        <bgColor rgb="FFFFE598"/>
      </patternFill>
    </fill>
    <fill>
      <patternFill patternType="solid">
        <fgColor rgb="FFB4C6E7"/>
        <bgColor rgb="FFB4C6E7"/>
      </patternFill>
    </fill>
    <fill>
      <patternFill patternType="solid">
        <fgColor rgb="FFE7E6E6"/>
        <bgColor rgb="FFE7E6E6"/>
      </patternFill>
    </fill>
    <fill>
      <patternFill patternType="solid">
        <fgColor rgb="FFD6DCE4"/>
        <bgColor rgb="FFD6DCE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0" fillId="0" borderId="0" xfId="0"/>
    <xf numFmtId="0" fontId="3" fillId="0" borderId="0" xfId="0" applyFont="1" applyAlignment="1">
      <alignment horizontal="center" vertical="center"/>
    </xf>
    <xf numFmtId="0" fontId="7" fillId="0" borderId="8" xfId="0" applyFont="1" applyBorder="1"/>
    <xf numFmtId="0" fontId="7" fillId="0" borderId="9" xfId="0" applyFont="1" applyBorder="1"/>
    <xf numFmtId="0" fontId="7" fillId="0" borderId="5" xfId="0" applyFont="1" applyBorder="1"/>
    <xf numFmtId="9" fontId="8" fillId="0" borderId="0" xfId="0" applyNumberFormat="1" applyFont="1" applyAlignment="1">
      <alignment horizontal="center" vertical="center"/>
    </xf>
    <xf numFmtId="0" fontId="4" fillId="0" borderId="0" xfId="0" applyFont="1"/>
    <xf numFmtId="0" fontId="6" fillId="0" borderId="0" xfId="0" applyFont="1"/>
    <xf numFmtId="0" fontId="5" fillId="2" borderId="2" xfId="0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/>
    </xf>
    <xf numFmtId="0" fontId="7" fillId="0" borderId="4" xfId="0" applyFont="1" applyBorder="1"/>
    <xf numFmtId="0" fontId="5" fillId="2" borderId="3" xfId="0" applyFont="1" applyFill="1" applyBorder="1" applyAlignment="1">
      <alignment horizontal="center" vertical="center"/>
    </xf>
    <xf numFmtId="0" fontId="7" fillId="0" borderId="12" xfId="0" applyFont="1" applyBorder="1"/>
    <xf numFmtId="0" fontId="7" fillId="0" borderId="11" xfId="0" applyFont="1" applyBorder="1"/>
    <xf numFmtId="0" fontId="5" fillId="6" borderId="7" xfId="0" applyFont="1" applyFill="1" applyBorder="1" applyAlignment="1">
      <alignment horizontal="center" vertical="center"/>
    </xf>
    <xf numFmtId="0" fontId="5" fillId="7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49" fontId="10" fillId="2" borderId="2" xfId="0" applyNumberFormat="1" applyFont="1" applyFill="1" applyBorder="1" applyAlignment="1">
      <alignment horizontal="center" vertical="center" textRotation="90" wrapText="1"/>
    </xf>
    <xf numFmtId="49" fontId="11" fillId="3" borderId="2" xfId="0" applyNumberFormat="1" applyFont="1" applyFill="1" applyBorder="1" applyAlignment="1">
      <alignment horizontal="center" vertical="center" textRotation="90" wrapText="1"/>
    </xf>
    <xf numFmtId="0" fontId="5" fillId="8" borderId="2" xfId="0" applyFont="1" applyFill="1" applyBorder="1" applyAlignment="1">
      <alignment horizontal="center" vertical="center" wrapText="1"/>
    </xf>
    <xf numFmtId="0" fontId="7" fillId="0" borderId="6" xfId="0" applyFont="1" applyBorder="1"/>
    <xf numFmtId="0" fontId="7" fillId="0" borderId="13" xfId="0" applyFont="1" applyBorder="1"/>
    <xf numFmtId="0" fontId="7" fillId="0" borderId="10" xfId="0" applyFont="1" applyBorder="1"/>
    <xf numFmtId="0" fontId="5" fillId="2" borderId="5" xfId="0" applyFont="1" applyFill="1" applyBorder="1" applyAlignment="1">
      <alignment horizontal="center" vertical="center" wrapText="1"/>
    </xf>
    <xf numFmtId="9" fontId="5" fillId="2" borderId="5" xfId="0" applyNumberFormat="1" applyFont="1" applyFill="1" applyBorder="1" applyAlignment="1">
      <alignment horizontal="center" vertical="center" wrapText="1"/>
    </xf>
    <xf numFmtId="9" fontId="5" fillId="2" borderId="7" xfId="0" applyNumberFormat="1" applyFont="1" applyFill="1" applyBorder="1" applyAlignment="1">
      <alignment horizontal="center" vertical="center" wrapText="1"/>
    </xf>
    <xf numFmtId="0" fontId="12" fillId="0" borderId="5" xfId="0" applyFont="1" applyBorder="1"/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9" fontId="6" fillId="0" borderId="1" xfId="0" applyNumberFormat="1" applyFont="1" applyBorder="1" applyAlignment="1">
      <alignment horizontal="center" vertical="center" wrapText="1"/>
    </xf>
    <xf numFmtId="9" fontId="6" fillId="0" borderId="7" xfId="0" applyNumberFormat="1" applyFont="1" applyBorder="1" applyAlignment="1">
      <alignment horizontal="left" vertical="center" wrapText="1"/>
    </xf>
    <xf numFmtId="0" fontId="6" fillId="9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" fontId="6" fillId="10" borderId="1" xfId="0" applyNumberFormat="1" applyFont="1" applyFill="1" applyBorder="1" applyAlignment="1">
      <alignment horizontal="center" vertical="center"/>
    </xf>
    <xf numFmtId="167" fontId="6" fillId="0" borderId="1" xfId="0" applyNumberFormat="1" applyFont="1" applyBorder="1" applyAlignment="1">
      <alignment horizontal="center" vertical="center" wrapText="1"/>
    </xf>
    <xf numFmtId="168" fontId="6" fillId="0" borderId="1" xfId="0" applyNumberFormat="1" applyFont="1" applyBorder="1" applyAlignment="1">
      <alignment horizontal="center" vertical="center"/>
    </xf>
    <xf numFmtId="166" fontId="6" fillId="0" borderId="1" xfId="0" applyNumberFormat="1" applyFont="1" applyBorder="1" applyAlignment="1">
      <alignment horizontal="center" vertical="center" wrapText="1"/>
    </xf>
    <xf numFmtId="4" fontId="6" fillId="11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9" fontId="6" fillId="0" borderId="8" xfId="0" applyNumberFormat="1" applyFont="1" applyBorder="1" applyAlignment="1">
      <alignment horizontal="left" vertical="center" wrapText="1"/>
    </xf>
    <xf numFmtId="9" fontId="6" fillId="0" borderId="9" xfId="0" applyNumberFormat="1" applyFont="1" applyBorder="1" applyAlignment="1">
      <alignment horizontal="left" vertical="center" wrapText="1"/>
    </xf>
  </cellXfs>
  <cellStyles count="1">
    <cellStyle name="Normal" xfId="0" builtinId="0"/>
  </cellStyles>
  <dxfs count="30"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0000"/>
          <bgColor rgb="FFFF0000"/>
        </patternFill>
      </fill>
    </dxf>
    <dxf>
      <font>
        <b/>
        <color rgb="FFFF0000"/>
      </font>
      <fill>
        <patternFill patternType="none"/>
      </fill>
    </dxf>
    <dxf>
      <font>
        <b/>
        <color rgb="FF7030A0"/>
      </font>
      <fill>
        <patternFill patternType="none"/>
      </fill>
    </dxf>
    <dxf>
      <font>
        <b/>
        <color rgb="FFFF0000"/>
      </font>
      <fill>
        <patternFill patternType="none"/>
      </fill>
    </dxf>
    <dxf>
      <font>
        <b/>
        <color rgb="FF7030A0"/>
      </font>
      <fill>
        <patternFill patternType="none"/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0000"/>
          <bgColor rgb="FFFF0000"/>
        </patternFill>
      </fill>
    </dxf>
    <dxf>
      <font>
        <b/>
        <color rgb="FFFF0000"/>
      </font>
      <fill>
        <patternFill patternType="none"/>
      </fill>
    </dxf>
    <dxf>
      <font>
        <b/>
        <color rgb="FF7030A0"/>
      </font>
      <fill>
        <patternFill patternType="none"/>
      </fill>
    </dxf>
    <dxf>
      <font>
        <b/>
        <color rgb="FFFF0000"/>
      </font>
      <fill>
        <patternFill patternType="none"/>
      </fill>
    </dxf>
    <dxf>
      <font>
        <b/>
        <color rgb="FF7030A0"/>
      </font>
      <fill>
        <patternFill patternType="none"/>
      </fill>
    </dxf>
    <dxf>
      <font>
        <b/>
        <color rgb="FFFF0000"/>
      </font>
      <fill>
        <patternFill patternType="none"/>
      </fill>
    </dxf>
    <dxf>
      <font>
        <b/>
        <color rgb="FF7030A0"/>
      </font>
      <fill>
        <patternFill patternType="none"/>
      </fill>
    </dxf>
    <dxf>
      <font>
        <b/>
        <color rgb="FFFF0000"/>
      </font>
      <fill>
        <patternFill patternType="none"/>
      </fill>
    </dxf>
    <dxf>
      <font>
        <b/>
        <color rgb="FF7030A0"/>
      </font>
      <fill>
        <patternFill patternType="none"/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D8D8D8"/>
          <bgColor rgb="FFD8D8D8"/>
        </patternFill>
      </fill>
      <border>
        <top style="dotted">
          <color rgb="FF000000"/>
        </top>
        <bottom style="thin">
          <color rgb="FF00000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57323/Downloads/FORMATO%20DE%20EVALUACION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ropbox/CLUB%20MILITAR%202022/EVALUACION%20LICITACION%20CABA&#209;AS/PROPONENTE%20N%20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ARIOS"/>
      <sheetName val="PROPONENTES"/>
      <sheetName val="DINAMICA"/>
      <sheetName val="PORTADA"/>
      <sheetName val="EXPERIENCIA_GENERAL"/>
      <sheetName val="EXPERIENCIA_ESPECIFICA"/>
      <sheetName val="EQUIPO_HUMANO"/>
      <sheetName val="SECOP_Y_FORMATOS"/>
      <sheetName val="PONDERACION"/>
      <sheetName val="LISTAS"/>
    </sheetNames>
    <sheetDataSet>
      <sheetData sheetId="0">
        <row r="1">
          <cell r="A1" t="str">
            <v>AÑO</v>
          </cell>
          <cell r="B1" t="str">
            <v>SMMLV</v>
          </cell>
        </row>
        <row r="2">
          <cell r="A2">
            <v>2022</v>
          </cell>
          <cell r="B2">
            <v>1000000</v>
          </cell>
        </row>
        <row r="3">
          <cell r="A3">
            <v>2021</v>
          </cell>
          <cell r="B3">
            <v>908526</v>
          </cell>
        </row>
        <row r="4">
          <cell r="A4">
            <v>2020</v>
          </cell>
          <cell r="B4">
            <v>877803</v>
          </cell>
        </row>
        <row r="5">
          <cell r="A5">
            <v>2019</v>
          </cell>
          <cell r="B5">
            <v>828116</v>
          </cell>
        </row>
        <row r="6">
          <cell r="A6">
            <v>2018</v>
          </cell>
          <cell r="B6">
            <v>781242</v>
          </cell>
        </row>
        <row r="7">
          <cell r="A7">
            <v>2017</v>
          </cell>
          <cell r="B7">
            <v>737717</v>
          </cell>
        </row>
        <row r="8">
          <cell r="A8">
            <v>2016</v>
          </cell>
          <cell r="B8">
            <v>689455</v>
          </cell>
        </row>
        <row r="9">
          <cell r="A9">
            <v>2015</v>
          </cell>
          <cell r="B9">
            <v>644350</v>
          </cell>
        </row>
        <row r="10">
          <cell r="A10">
            <v>2014</v>
          </cell>
          <cell r="B10">
            <v>616000</v>
          </cell>
        </row>
        <row r="11">
          <cell r="A11">
            <v>2013</v>
          </cell>
          <cell r="B11">
            <v>589500</v>
          </cell>
        </row>
        <row r="12">
          <cell r="A12">
            <v>2012</v>
          </cell>
          <cell r="B12">
            <v>566700</v>
          </cell>
        </row>
        <row r="13">
          <cell r="A13">
            <v>2011</v>
          </cell>
          <cell r="B13">
            <v>535600</v>
          </cell>
        </row>
        <row r="14">
          <cell r="A14">
            <v>2010</v>
          </cell>
          <cell r="B14">
            <v>515000</v>
          </cell>
        </row>
        <row r="15">
          <cell r="A15">
            <v>2009</v>
          </cell>
          <cell r="B15">
            <v>496900</v>
          </cell>
        </row>
        <row r="16">
          <cell r="A16">
            <v>2008</v>
          </cell>
          <cell r="B16">
            <v>461500</v>
          </cell>
        </row>
        <row r="17">
          <cell r="A17">
            <v>2007</v>
          </cell>
          <cell r="B17">
            <v>433700</v>
          </cell>
        </row>
        <row r="18">
          <cell r="A18">
            <v>2006</v>
          </cell>
          <cell r="B18">
            <v>408000</v>
          </cell>
        </row>
        <row r="19">
          <cell r="A19">
            <v>2005</v>
          </cell>
          <cell r="B19">
            <v>381500</v>
          </cell>
        </row>
        <row r="20">
          <cell r="A20">
            <v>2004</v>
          </cell>
          <cell r="B20">
            <v>358000</v>
          </cell>
        </row>
        <row r="21">
          <cell r="A21">
            <v>2003</v>
          </cell>
          <cell r="B21">
            <v>332000</v>
          </cell>
        </row>
        <row r="22">
          <cell r="A22">
            <v>2002</v>
          </cell>
          <cell r="B22">
            <v>309000</v>
          </cell>
        </row>
        <row r="23">
          <cell r="A23">
            <v>2001</v>
          </cell>
          <cell r="B23">
            <v>286000</v>
          </cell>
        </row>
        <row r="24">
          <cell r="A24">
            <v>2000</v>
          </cell>
          <cell r="B24">
            <v>260100</v>
          </cell>
        </row>
        <row r="25">
          <cell r="A25">
            <v>1999</v>
          </cell>
          <cell r="B25">
            <v>236438</v>
          </cell>
        </row>
        <row r="26">
          <cell r="A26">
            <v>1998</v>
          </cell>
          <cell r="B26">
            <v>203825</v>
          </cell>
        </row>
        <row r="27">
          <cell r="A27">
            <v>1997</v>
          </cell>
          <cell r="B27">
            <v>172005</v>
          </cell>
        </row>
        <row r="28">
          <cell r="A28">
            <v>1996</v>
          </cell>
          <cell r="B28">
            <v>142125</v>
          </cell>
        </row>
        <row r="29">
          <cell r="A29">
            <v>1995</v>
          </cell>
          <cell r="B29">
            <v>118934</v>
          </cell>
        </row>
        <row r="30">
          <cell r="A30">
            <v>1994</v>
          </cell>
          <cell r="B30">
            <v>98700</v>
          </cell>
        </row>
        <row r="31">
          <cell r="A31">
            <v>1993</v>
          </cell>
          <cell r="B31">
            <v>81510</v>
          </cell>
        </row>
        <row r="32">
          <cell r="A32">
            <v>1992</v>
          </cell>
          <cell r="B32">
            <v>65190</v>
          </cell>
        </row>
        <row r="33">
          <cell r="A33">
            <v>1991</v>
          </cell>
          <cell r="B33">
            <v>51720</v>
          </cell>
        </row>
        <row r="34">
          <cell r="A34">
            <v>1990</v>
          </cell>
          <cell r="B34">
            <v>41025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ARIOS"/>
      <sheetName val="PROPONENTES"/>
      <sheetName val="PORTADA"/>
      <sheetName val="EXPERIENCIA_GENERAL"/>
      <sheetName val="EXPERIENCIA_ESPECIFICA"/>
      <sheetName val="SECOP_Y_FORMATOS"/>
      <sheetName val="PONDERACION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8D6A6F-EBDE-455E-9F30-9FAFB6518B4D}">
  <sheetPr>
    <tabColor rgb="FF0070C0"/>
    <pageSetUpPr fitToPage="1"/>
  </sheetPr>
  <dimension ref="A1:AO977"/>
  <sheetViews>
    <sheetView showGridLines="0" tabSelected="1" zoomScale="40" zoomScaleNormal="40" workbookViewId="0">
      <selection activeCell="E27" sqref="E27"/>
    </sheetView>
  </sheetViews>
  <sheetFormatPr baseColWidth="10" defaultColWidth="14.42578125" defaultRowHeight="15" customHeight="1" x14ac:dyDescent="0.25"/>
  <cols>
    <col min="1" max="1" width="3.28515625" customWidth="1"/>
    <col min="2" max="2" width="22.42578125" customWidth="1"/>
    <col min="3" max="3" width="22.28515625" customWidth="1"/>
    <col min="4" max="4" width="18.42578125" customWidth="1"/>
    <col min="5" max="5" width="16.42578125" customWidth="1"/>
    <col min="6" max="6" width="13.5703125" customWidth="1"/>
    <col min="7" max="7" width="11.42578125" customWidth="1"/>
    <col min="8" max="8" width="17" customWidth="1"/>
    <col min="9" max="9" width="16.42578125" customWidth="1"/>
    <col min="10" max="10" width="14.140625" customWidth="1"/>
    <col min="11" max="11" width="11.85546875" customWidth="1"/>
    <col min="12" max="12" width="13.5703125" customWidth="1"/>
    <col min="13" max="13" width="15.7109375" customWidth="1"/>
    <col min="14" max="14" width="11.5703125" customWidth="1"/>
    <col min="15" max="15" width="4.5703125" customWidth="1"/>
    <col min="16" max="16" width="10.140625" customWidth="1"/>
    <col min="17" max="17" width="15.85546875" customWidth="1"/>
    <col min="18" max="18" width="10.140625" customWidth="1"/>
    <col min="19" max="31" width="2.85546875" style="1" customWidth="1"/>
    <col min="32" max="32" width="12.42578125" customWidth="1"/>
    <col min="33" max="34" width="17.7109375" customWidth="1"/>
    <col min="35" max="35" width="19.7109375" customWidth="1"/>
    <col min="36" max="36" width="15.5703125" customWidth="1"/>
    <col min="37" max="37" width="33" customWidth="1"/>
    <col min="38" max="38" width="17.5703125" customWidth="1"/>
    <col min="39" max="39" width="17.42578125" customWidth="1"/>
    <col min="40" max="40" width="15.5703125" customWidth="1"/>
    <col min="41" max="41" width="75" customWidth="1"/>
  </cols>
  <sheetData>
    <row r="1" spans="1:41" x14ac:dyDescent="0.25"/>
    <row r="2" spans="1:41" ht="51" x14ac:dyDescent="0.25"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</row>
    <row r="3" spans="1:41" ht="51" x14ac:dyDescent="0.25">
      <c r="B3" s="2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</row>
    <row r="4" spans="1:41" ht="51" x14ac:dyDescent="0.25">
      <c r="B4" s="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</row>
    <row r="5" spans="1:41" ht="51" x14ac:dyDescent="0.25">
      <c r="B5" s="2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</row>
    <row r="6" spans="1:41" ht="51" x14ac:dyDescent="0.25">
      <c r="B6" s="2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</row>
    <row r="7" spans="1:41" ht="51" x14ac:dyDescent="0.25">
      <c r="B7" s="2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</row>
    <row r="8" spans="1:41" ht="24.75" customHeight="1" x14ac:dyDescent="0.25">
      <c r="I8" s="4"/>
    </row>
    <row r="9" spans="1:41" ht="24.75" customHeight="1" x14ac:dyDescent="0.25">
      <c r="I9" s="4"/>
    </row>
    <row r="10" spans="1:41" x14ac:dyDescent="0.25"/>
    <row r="11" spans="1:41" ht="15.75" customHeight="1" x14ac:dyDescent="0.25">
      <c r="F11" s="8"/>
    </row>
    <row r="12" spans="1:41" ht="15.75" customHeight="1" x14ac:dyDescent="0.25">
      <c r="B12" s="9" t="s">
        <v>1</v>
      </c>
    </row>
    <row r="13" spans="1:41" ht="15.75" customHeight="1" x14ac:dyDescent="0.25"/>
    <row r="14" spans="1:41" ht="15.75" customHeight="1" x14ac:dyDescent="0.25"/>
    <row r="15" spans="1:41" ht="50.25" customHeight="1" x14ac:dyDescent="0.25">
      <c r="A15" s="10"/>
      <c r="B15" s="11" t="s">
        <v>2</v>
      </c>
      <c r="C15" s="12" t="s">
        <v>3</v>
      </c>
      <c r="D15" s="13" t="s">
        <v>4</v>
      </c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6"/>
      <c r="R15" s="14" t="s">
        <v>5</v>
      </c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15"/>
      <c r="AM15" s="15"/>
      <c r="AN15" s="16"/>
      <c r="AO15" s="6"/>
    </row>
    <row r="16" spans="1:41" ht="15" customHeight="1" x14ac:dyDescent="0.25">
      <c r="A16" s="10"/>
      <c r="B16" s="17"/>
      <c r="C16" s="17"/>
      <c r="D16" s="11" t="s">
        <v>6</v>
      </c>
      <c r="E16" s="18" t="s">
        <v>7</v>
      </c>
      <c r="F16" s="19"/>
      <c r="G16" s="19"/>
      <c r="H16" s="20"/>
      <c r="I16" s="18" t="s">
        <v>8</v>
      </c>
      <c r="J16" s="19"/>
      <c r="K16" s="20"/>
      <c r="L16" s="21" t="s">
        <v>9</v>
      </c>
      <c r="M16" s="5"/>
      <c r="N16" s="5"/>
      <c r="O16" s="5"/>
      <c r="P16" s="6"/>
      <c r="Q16" s="22" t="s">
        <v>49</v>
      </c>
      <c r="R16" s="23" t="s">
        <v>10</v>
      </c>
      <c r="S16" s="24" t="s">
        <v>11</v>
      </c>
      <c r="T16" s="24" t="s">
        <v>12</v>
      </c>
      <c r="U16" s="24" t="s">
        <v>13</v>
      </c>
      <c r="V16" s="24" t="s">
        <v>14</v>
      </c>
      <c r="W16" s="24" t="s">
        <v>15</v>
      </c>
      <c r="X16" s="24" t="s">
        <v>16</v>
      </c>
      <c r="Y16" s="24" t="s">
        <v>17</v>
      </c>
      <c r="Z16" s="24" t="s">
        <v>18</v>
      </c>
      <c r="AA16" s="24" t="s">
        <v>19</v>
      </c>
      <c r="AB16" s="24" t="s">
        <v>20</v>
      </c>
      <c r="AC16" s="24" t="s">
        <v>21</v>
      </c>
      <c r="AD16" s="24" t="s">
        <v>22</v>
      </c>
      <c r="AE16" s="24" t="s">
        <v>23</v>
      </c>
      <c r="AF16" s="25" t="s">
        <v>24</v>
      </c>
      <c r="AG16" s="11" t="s">
        <v>25</v>
      </c>
      <c r="AH16" s="11" t="s">
        <v>26</v>
      </c>
      <c r="AI16" s="26" t="s">
        <v>27</v>
      </c>
      <c r="AJ16" s="26" t="s">
        <v>28</v>
      </c>
      <c r="AK16" s="26" t="s">
        <v>29</v>
      </c>
      <c r="AL16" s="26" t="s">
        <v>30</v>
      </c>
      <c r="AM16" s="26" t="s">
        <v>31</v>
      </c>
      <c r="AN16" s="11" t="s">
        <v>32</v>
      </c>
      <c r="AO16" s="11" t="s">
        <v>33</v>
      </c>
    </row>
    <row r="17" spans="1:41" ht="93.75" customHeight="1" x14ac:dyDescent="0.25">
      <c r="A17" s="10"/>
      <c r="B17" s="7"/>
      <c r="C17" s="7"/>
      <c r="D17" s="7"/>
      <c r="E17" s="27"/>
      <c r="F17" s="28"/>
      <c r="G17" s="28"/>
      <c r="H17" s="29"/>
      <c r="I17" s="27"/>
      <c r="J17" s="28"/>
      <c r="K17" s="29"/>
      <c r="L17" s="30" t="s">
        <v>34</v>
      </c>
      <c r="M17" s="31" t="s">
        <v>35</v>
      </c>
      <c r="N17" s="32" t="s">
        <v>36</v>
      </c>
      <c r="O17" s="5"/>
      <c r="P17" s="6"/>
      <c r="Q17" s="7"/>
      <c r="R17" s="27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7"/>
      <c r="AG17" s="7"/>
      <c r="AH17" s="7"/>
      <c r="AI17" s="7"/>
      <c r="AJ17" s="7"/>
      <c r="AK17" s="7"/>
      <c r="AL17" s="7"/>
      <c r="AM17" s="7"/>
      <c r="AN17" s="7"/>
      <c r="AO17" s="7"/>
    </row>
    <row r="18" spans="1:41" ht="58.5" customHeight="1" x14ac:dyDescent="0.25">
      <c r="B18" s="34">
        <v>1</v>
      </c>
      <c r="C18" s="35" t="s">
        <v>37</v>
      </c>
      <c r="D18" s="35" t="s">
        <v>38</v>
      </c>
      <c r="E18" s="36" t="s">
        <v>39</v>
      </c>
      <c r="F18" s="5"/>
      <c r="G18" s="5"/>
      <c r="H18" s="6"/>
      <c r="I18" s="36" t="s">
        <v>40</v>
      </c>
      <c r="J18" s="5"/>
      <c r="K18" s="6"/>
      <c r="L18" s="15" t="s">
        <v>41</v>
      </c>
      <c r="M18" s="37">
        <v>0.2</v>
      </c>
      <c r="N18" s="38" t="e">
        <f>#REF!</f>
        <v>#REF!</v>
      </c>
      <c r="O18" s="5"/>
      <c r="P18" s="6"/>
      <c r="Q18" s="39" t="s">
        <v>50</v>
      </c>
      <c r="R18" s="40">
        <v>17</v>
      </c>
      <c r="S18" s="41" t="s">
        <v>42</v>
      </c>
      <c r="T18" s="41"/>
      <c r="U18" s="41" t="s">
        <v>42</v>
      </c>
      <c r="V18" s="41" t="s">
        <v>42</v>
      </c>
      <c r="W18" s="41" t="s">
        <v>42</v>
      </c>
      <c r="X18" s="41"/>
      <c r="Y18" s="41"/>
      <c r="Z18" s="41"/>
      <c r="AA18" s="41"/>
      <c r="AB18" s="41"/>
      <c r="AC18" s="41"/>
      <c r="AD18" s="41"/>
      <c r="AE18" s="41"/>
      <c r="AF18" s="42" t="s">
        <v>43</v>
      </c>
      <c r="AG18" s="43"/>
      <c r="AH18" s="43"/>
      <c r="AI18" s="44"/>
      <c r="AJ18" s="40"/>
      <c r="AK18" s="45"/>
      <c r="AL18" s="46"/>
      <c r="AM18" s="46"/>
      <c r="AN18" s="47"/>
      <c r="AO18" s="35"/>
    </row>
    <row r="19" spans="1:41" ht="73.5" customHeight="1" x14ac:dyDescent="0.25">
      <c r="B19" s="34">
        <v>2</v>
      </c>
      <c r="C19" s="35" t="s">
        <v>44</v>
      </c>
      <c r="D19" s="35" t="s">
        <v>45</v>
      </c>
      <c r="E19" s="36" t="s">
        <v>46</v>
      </c>
      <c r="F19" s="48"/>
      <c r="G19" s="48"/>
      <c r="H19" s="49"/>
      <c r="I19" s="36" t="s">
        <v>47</v>
      </c>
      <c r="J19" s="5"/>
      <c r="K19" s="6"/>
      <c r="L19" s="15" t="s">
        <v>0</v>
      </c>
      <c r="M19" s="37">
        <v>0.93</v>
      </c>
      <c r="N19" s="38" t="e">
        <f>#REF!</f>
        <v>#REF!</v>
      </c>
      <c r="O19" s="5"/>
      <c r="P19" s="6"/>
      <c r="Q19" s="39"/>
      <c r="R19" s="40">
        <v>43</v>
      </c>
      <c r="S19" s="41" t="s">
        <v>42</v>
      </c>
      <c r="T19" s="41"/>
      <c r="U19" s="41" t="s">
        <v>42</v>
      </c>
      <c r="V19" s="41" t="s">
        <v>42</v>
      </c>
      <c r="W19" s="41" t="s">
        <v>42</v>
      </c>
      <c r="X19" s="41" t="s">
        <v>42</v>
      </c>
      <c r="Y19" s="41" t="s">
        <v>42</v>
      </c>
      <c r="Z19" s="41" t="s">
        <v>42</v>
      </c>
      <c r="AA19" s="41" t="s">
        <v>42</v>
      </c>
      <c r="AB19" s="41" t="s">
        <v>42</v>
      </c>
      <c r="AC19" s="41" t="s">
        <v>42</v>
      </c>
      <c r="AD19" s="41" t="s">
        <v>42</v>
      </c>
      <c r="AE19" s="41"/>
      <c r="AF19" s="42" t="str">
        <f>IF(OR(ISBLANK(Q19),Q19="NO PRESENTA"),"",IF(OR(Q19="SI",Q19="SUBSANADO"),IF(IF(+COUNTA((S19:AE19))&gt;0,1,0)=1,"Cumple","No Cumple"),"No Cumple"))</f>
        <v/>
      </c>
      <c r="AG19" s="43">
        <v>41344</v>
      </c>
      <c r="AH19" s="43">
        <v>41491</v>
      </c>
      <c r="AI19" s="44">
        <v>860574112.86000001</v>
      </c>
      <c r="AJ19" s="40">
        <v>2013</v>
      </c>
      <c r="AK19" s="45">
        <f>+AI19/VLOOKUP(AJ19,[1]SALARIOS!$A$1:$B$52,2,0)</f>
        <v>1459.8373415776082</v>
      </c>
      <c r="AL19" s="46">
        <f>AI19*M19</f>
        <v>800333924.9598</v>
      </c>
      <c r="AM19" s="46">
        <f>AK19*M19</f>
        <v>1357.6487276671758</v>
      </c>
      <c r="AN19" s="47" t="s">
        <v>48</v>
      </c>
      <c r="AO19" s="35"/>
    </row>
    <row r="20" spans="1:41" ht="90" customHeight="1" x14ac:dyDescent="0.25">
      <c r="B20" s="34"/>
      <c r="C20" s="35"/>
      <c r="D20" s="35"/>
      <c r="E20" s="36"/>
      <c r="F20" s="48"/>
      <c r="G20" s="48"/>
      <c r="H20" s="49"/>
      <c r="I20" s="36"/>
      <c r="J20" s="48"/>
      <c r="K20" s="49"/>
      <c r="L20" s="15"/>
      <c r="M20" s="37"/>
      <c r="N20" s="38"/>
      <c r="O20" s="50"/>
      <c r="P20" s="51"/>
      <c r="Q20" s="39"/>
      <c r="R20" s="40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  <c r="AE20" s="41"/>
      <c r="AF20" s="42"/>
      <c r="AG20" s="43"/>
      <c r="AH20" s="43"/>
      <c r="AI20" s="44"/>
      <c r="AJ20" s="40"/>
      <c r="AK20" s="45"/>
      <c r="AL20" s="46"/>
      <c r="AM20" s="46"/>
      <c r="AN20" s="47"/>
      <c r="AO20" s="35"/>
    </row>
    <row r="21" spans="1:41" ht="38.25" customHeight="1" x14ac:dyDescent="0.25">
      <c r="B21" s="34">
        <v>4</v>
      </c>
      <c r="C21" s="35"/>
      <c r="D21" s="35"/>
      <c r="E21" s="36"/>
      <c r="F21" s="48"/>
      <c r="G21" s="48"/>
      <c r="H21" s="49"/>
      <c r="I21" s="36"/>
      <c r="J21" s="48"/>
      <c r="K21" s="49"/>
      <c r="L21" s="15"/>
      <c r="M21" s="37"/>
      <c r="N21" s="38"/>
      <c r="O21" s="50"/>
      <c r="P21" s="51"/>
      <c r="Q21" s="39"/>
      <c r="R21" s="40"/>
      <c r="S21" s="41"/>
      <c r="T21" s="41"/>
      <c r="U21" s="41"/>
      <c r="V21" s="41"/>
      <c r="W21" s="41"/>
      <c r="X21" s="41"/>
      <c r="Y21" s="41"/>
      <c r="Z21" s="41"/>
      <c r="AA21" s="41"/>
      <c r="AB21" s="41"/>
      <c r="AC21" s="41"/>
      <c r="AD21" s="41"/>
      <c r="AE21" s="41"/>
      <c r="AF21" s="42"/>
      <c r="AG21" s="43"/>
      <c r="AH21" s="43"/>
      <c r="AI21" s="44"/>
      <c r="AJ21" s="40"/>
      <c r="AK21" s="45"/>
      <c r="AL21" s="46"/>
      <c r="AM21" s="46"/>
      <c r="AN21" s="47"/>
      <c r="AO21" s="35"/>
    </row>
    <row r="22" spans="1:41" ht="27.75" customHeight="1" x14ac:dyDescent="0.25">
      <c r="B22" s="34">
        <v>5</v>
      </c>
      <c r="C22" s="35"/>
      <c r="D22" s="35"/>
      <c r="E22" s="36"/>
      <c r="F22" s="48"/>
      <c r="G22" s="48"/>
      <c r="H22" s="49"/>
      <c r="I22" s="36"/>
      <c r="J22" s="5"/>
      <c r="K22" s="6"/>
      <c r="L22" s="15"/>
      <c r="M22" s="37"/>
      <c r="N22" s="38"/>
      <c r="O22" s="5"/>
      <c r="P22" s="6"/>
      <c r="Q22" s="39"/>
      <c r="R22" s="40"/>
      <c r="S22" s="41"/>
      <c r="T22" s="41"/>
      <c r="U22" s="41"/>
      <c r="V22" s="41"/>
      <c r="W22" s="41"/>
      <c r="X22" s="41"/>
      <c r="Y22" s="41"/>
      <c r="Z22" s="41"/>
      <c r="AA22" s="41"/>
      <c r="AB22" s="41"/>
      <c r="AC22" s="41"/>
      <c r="AD22" s="41"/>
      <c r="AE22" s="41"/>
      <c r="AF22" s="42"/>
      <c r="AG22" s="43"/>
      <c r="AI22" s="44"/>
      <c r="AJ22" s="40"/>
      <c r="AK22" s="45"/>
      <c r="AL22" s="46"/>
      <c r="AM22" s="46"/>
      <c r="AN22" s="47"/>
      <c r="AO22" s="35"/>
    </row>
    <row r="23" spans="1:41" ht="34.5" customHeight="1" x14ac:dyDescent="0.25">
      <c r="B23" s="34">
        <v>6</v>
      </c>
      <c r="C23" s="35"/>
      <c r="D23" s="35"/>
      <c r="E23" s="36"/>
      <c r="F23" s="5"/>
      <c r="G23" s="5"/>
      <c r="H23" s="6"/>
      <c r="I23" s="36"/>
      <c r="J23" s="5"/>
      <c r="K23" s="6"/>
      <c r="L23" s="15"/>
      <c r="M23" s="37"/>
      <c r="N23" s="38"/>
      <c r="O23" s="5"/>
      <c r="P23" s="6"/>
      <c r="Q23" s="39"/>
      <c r="R23" s="40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2"/>
      <c r="AG23" s="43"/>
      <c r="AH23" s="43"/>
      <c r="AI23" s="44"/>
      <c r="AJ23" s="40"/>
      <c r="AK23" s="45"/>
      <c r="AL23" s="46"/>
      <c r="AM23" s="46"/>
      <c r="AN23" s="47"/>
      <c r="AO23" s="35"/>
    </row>
    <row r="24" spans="1:41" ht="15.75" customHeight="1" x14ac:dyDescent="0.25"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</row>
    <row r="25" spans="1:41" ht="15.75" customHeight="1" x14ac:dyDescent="0.25"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</row>
    <row r="26" spans="1:41" ht="15.75" customHeight="1" x14ac:dyDescent="0.25"/>
    <row r="27" spans="1:41" ht="15.75" customHeight="1" x14ac:dyDescent="0.25"/>
    <row r="28" spans="1:41" ht="15.75" customHeight="1" x14ac:dyDescent="0.25"/>
    <row r="29" spans="1:41" ht="15.75" customHeight="1" x14ac:dyDescent="0.25"/>
    <row r="30" spans="1:41" ht="15.75" customHeight="1" x14ac:dyDescent="0.25"/>
    <row r="31" spans="1:41" ht="15.75" customHeight="1" x14ac:dyDescent="0.25"/>
    <row r="32" spans="1:41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</sheetData>
  <mergeCells count="59">
    <mergeCell ref="E23:H23"/>
    <mergeCell ref="I23:K23"/>
    <mergeCell ref="N23:P23"/>
    <mergeCell ref="E21:H21"/>
    <mergeCell ref="I21:K21"/>
    <mergeCell ref="N21:P21"/>
    <mergeCell ref="E22:H22"/>
    <mergeCell ref="I22:K22"/>
    <mergeCell ref="N22:P22"/>
    <mergeCell ref="E19:H19"/>
    <mergeCell ref="I19:K19"/>
    <mergeCell ref="N19:P19"/>
    <mergeCell ref="E20:H20"/>
    <mergeCell ref="I20:K20"/>
    <mergeCell ref="N20:P20"/>
    <mergeCell ref="AM16:AM17"/>
    <mergeCell ref="AN16:AN17"/>
    <mergeCell ref="AO16:AO17"/>
    <mergeCell ref="N17:P17"/>
    <mergeCell ref="E18:H18"/>
    <mergeCell ref="I18:K18"/>
    <mergeCell ref="N18:P18"/>
    <mergeCell ref="AG16:AG17"/>
    <mergeCell ref="AH16:AH17"/>
    <mergeCell ref="AI16:AI17"/>
    <mergeCell ref="AJ16:AJ17"/>
    <mergeCell ref="AK16:AK17"/>
    <mergeCell ref="AL16:AL17"/>
    <mergeCell ref="AA16:AA17"/>
    <mergeCell ref="AB16:AB17"/>
    <mergeCell ref="AC16:AC17"/>
    <mergeCell ref="AD16:AD17"/>
    <mergeCell ref="AE16:AE17"/>
    <mergeCell ref="AF16:AF17"/>
    <mergeCell ref="U16:U17"/>
    <mergeCell ref="V16:V17"/>
    <mergeCell ref="W16:W17"/>
    <mergeCell ref="X16:X17"/>
    <mergeCell ref="Y16:Y17"/>
    <mergeCell ref="Z16:Z17"/>
    <mergeCell ref="R15:AK15"/>
    <mergeCell ref="AN15:AO15"/>
    <mergeCell ref="D16:D17"/>
    <mergeCell ref="E16:H17"/>
    <mergeCell ref="I16:K17"/>
    <mergeCell ref="L16:P16"/>
    <mergeCell ref="Q16:Q17"/>
    <mergeCell ref="R16:R17"/>
    <mergeCell ref="S16:S17"/>
    <mergeCell ref="T16:T17"/>
    <mergeCell ref="B15:B17"/>
    <mergeCell ref="C15:C17"/>
    <mergeCell ref="D15:Q15"/>
    <mergeCell ref="B2:AO2"/>
    <mergeCell ref="B3:AO3"/>
    <mergeCell ref="B4:AO4"/>
    <mergeCell ref="B5:AO5"/>
    <mergeCell ref="B6:AO6"/>
    <mergeCell ref="B7:AO7"/>
  </mergeCells>
  <conditionalFormatting sqref="Q23">
    <cfRule type="containsText" dxfId="17" priority="15" operator="containsText" text="SUBSANADO">
      <formula>NOT(ISERROR(SEARCH(("SUBSANADO"),(Q23))))</formula>
    </cfRule>
  </conditionalFormatting>
  <conditionalFormatting sqref="Q23">
    <cfRule type="containsText" dxfId="16" priority="16" operator="containsText" text="SUBSANAR">
      <formula>NOT(ISERROR(SEARCH(("SUBSANAR"),(Q23))))</formula>
    </cfRule>
  </conditionalFormatting>
  <conditionalFormatting sqref="AN23">
    <cfRule type="containsText" dxfId="15" priority="17" operator="containsText" text="SUBSANADO">
      <formula>NOT(ISERROR(SEARCH(("SUBSANADO"),(AN23))))</formula>
    </cfRule>
  </conditionalFormatting>
  <conditionalFormatting sqref="AN23">
    <cfRule type="containsText" dxfId="14" priority="18" operator="containsText" text="SUBSANAR">
      <formula>NOT(ISERROR(SEARCH(("SUBSANAR"),(AN23))))</formula>
    </cfRule>
  </conditionalFormatting>
  <conditionalFormatting sqref="Q18:Q19 Q21:Q22">
    <cfRule type="containsText" dxfId="13" priority="9" operator="containsText" text="SUBSANADO">
      <formula>NOT(ISERROR(SEARCH(("SUBSANADO"),(Q18))))</formula>
    </cfRule>
  </conditionalFormatting>
  <conditionalFormatting sqref="Q18:Q19 Q21:Q22">
    <cfRule type="containsText" dxfId="12" priority="10" operator="containsText" text="SUBSANAR">
      <formula>NOT(ISERROR(SEARCH(("SUBSANAR"),(Q18))))</formula>
    </cfRule>
  </conditionalFormatting>
  <conditionalFormatting sqref="AN18:AN22">
    <cfRule type="containsText" dxfId="11" priority="11" operator="containsText" text="SUBSANADO">
      <formula>NOT(ISERROR(SEARCH(("SUBSANADO"),(AN18))))</formula>
    </cfRule>
  </conditionalFormatting>
  <conditionalFormatting sqref="AN18:AN22">
    <cfRule type="containsText" dxfId="10" priority="12" operator="containsText" text="SUBSANAR">
      <formula>NOT(ISERROR(SEARCH(("SUBSANAR"),(AN18))))</formula>
    </cfRule>
  </conditionalFormatting>
  <conditionalFormatting sqref="AF18:AF23">
    <cfRule type="beginsWith" dxfId="9" priority="13" operator="beginsWith" text="No Cumple">
      <formula>LEFT((AF18),LEN("No Cumple"))=("No Cumple")</formula>
    </cfRule>
  </conditionalFormatting>
  <conditionalFormatting sqref="AF18:AF23">
    <cfRule type="beginsWith" dxfId="8" priority="14" operator="beginsWith" text="Cumple">
      <formula>LEFT((AF18),LEN("Cumple"))=("Cumple")</formula>
    </cfRule>
  </conditionalFormatting>
  <conditionalFormatting sqref="Q20">
    <cfRule type="containsText" dxfId="5" priority="5" operator="containsText" text="SUBSANADO">
      <formula>NOT(ISERROR(SEARCH(("SUBSANADO"),(Q20))))</formula>
    </cfRule>
  </conditionalFormatting>
  <conditionalFormatting sqref="Q20">
    <cfRule type="containsText" dxfId="4" priority="6" operator="containsText" text="SUBSANAR">
      <formula>NOT(ISERROR(SEARCH(("SUBSANAR"),(Q20))))</formula>
    </cfRule>
  </conditionalFormatting>
  <dataValidations count="3">
    <dataValidation type="decimal" allowBlank="1" showErrorMessage="1" sqref="AI18:AJ23" xr:uid="{7890858E-32D1-4DDD-BB18-7F8E465FF3D0}">
      <formula1>0</formula1>
      <formula2>360000000000</formula2>
    </dataValidation>
    <dataValidation type="date" operator="greaterThan" allowBlank="1" showErrorMessage="1" sqref="AG22 AG23:AH23 AG18:AH21" xr:uid="{63AF92DF-B8EA-4384-966A-D6185F2190FE}">
      <formula1>10959</formula1>
    </dataValidation>
    <dataValidation type="decimal" allowBlank="1" showErrorMessage="1" sqref="M18:M23" xr:uid="{17D6FF5D-EBBB-4A4A-AE48-622555083769}">
      <formula1>0</formula1>
      <formula2>1</formula2>
    </dataValidation>
  </dataValidations>
  <printOptions horizontalCentered="1"/>
  <pageMargins left="0.70866141732283472" right="0.70866141732283472" top="0.74803149606299213" bottom="0.74803149606299213" header="0" footer="0"/>
  <pageSetup scale="2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EXPERIENCIA_GENERAL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2022-06-07T14:29:12Z</dcterms:created>
  <dcterms:modified xsi:type="dcterms:W3CDTF">2022-06-07T14:30:50Z</dcterms:modified>
</cp:coreProperties>
</file>