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thaly.acosta\Desktop\s\MATERIALES DE FORMACION\Nuevo desierto\"/>
    </mc:Choice>
  </mc:AlternateContent>
  <bookViews>
    <workbookView xWindow="0" yWindow="0" windowWidth="28800" windowHeight="11100"/>
  </bookViews>
  <sheets>
    <sheet name="en firme" sheetId="4" r:id="rId1"/>
    <sheet name="Hoja2" sheetId="3" r:id="rId2"/>
  </sheets>
  <externalReferences>
    <externalReference r:id="rId3"/>
  </externalReferences>
  <definedNames>
    <definedName name="_xlnm._FilterDatabase" localSheetId="0" hidden="1">'en firme'!$A$11:$D$177</definedName>
    <definedName name="_xlnm.Print_Area" localSheetId="0">'en firme'!$A$1:$H$203</definedName>
    <definedName name="_xlnm.Print_Titles" localSheetId="0">'en firme'!$1:$9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77" i="4" l="1"/>
  <c r="G177" i="4" s="1"/>
  <c r="H177" i="4" s="1"/>
  <c r="F176" i="4"/>
  <c r="G176" i="4" s="1"/>
  <c r="H176" i="4" s="1"/>
  <c r="F175" i="4"/>
  <c r="G175" i="4" s="1"/>
  <c r="H175" i="4" s="1"/>
  <c r="F174" i="4"/>
  <c r="G174" i="4" s="1"/>
  <c r="H174" i="4" s="1"/>
  <c r="F173" i="4"/>
  <c r="G173" i="4" s="1"/>
  <c r="H173" i="4" s="1"/>
  <c r="G172" i="4"/>
  <c r="H172" i="4" s="1"/>
  <c r="F171" i="4"/>
  <c r="G171" i="4" s="1"/>
  <c r="H171" i="4" s="1"/>
  <c r="F170" i="4"/>
  <c r="G170" i="4" s="1"/>
  <c r="H170" i="4" s="1"/>
  <c r="G169" i="4"/>
  <c r="H169" i="4" s="1"/>
  <c r="F164" i="4"/>
  <c r="G164" i="4" s="1"/>
  <c r="H164" i="4" s="1"/>
  <c r="F163" i="4"/>
  <c r="G163" i="4" s="1"/>
  <c r="H163" i="4" s="1"/>
  <c r="F162" i="4"/>
  <c r="G162" i="4" s="1"/>
  <c r="H162" i="4" s="1"/>
  <c r="F161" i="4"/>
  <c r="G161" i="4" s="1"/>
  <c r="H161" i="4" s="1"/>
  <c r="F160" i="4"/>
  <c r="G160" i="4" s="1"/>
  <c r="H160" i="4" s="1"/>
  <c r="F159" i="4"/>
  <c r="G159" i="4" s="1"/>
  <c r="H159" i="4" s="1"/>
  <c r="F158" i="4"/>
  <c r="G158" i="4" s="1"/>
  <c r="H158" i="4" s="1"/>
  <c r="F157" i="4"/>
  <c r="G157" i="4" s="1"/>
  <c r="H157" i="4" s="1"/>
  <c r="F156" i="4"/>
  <c r="G156" i="4" s="1"/>
  <c r="H156" i="4" s="1"/>
  <c r="F151" i="4"/>
  <c r="G151" i="4" s="1"/>
  <c r="H151" i="4" s="1"/>
  <c r="F150" i="4"/>
  <c r="G150" i="4" s="1"/>
  <c r="H150" i="4" s="1"/>
  <c r="F149" i="4"/>
  <c r="G149" i="4" s="1"/>
  <c r="H149" i="4" s="1"/>
  <c r="F148" i="4"/>
  <c r="G148" i="4" s="1"/>
  <c r="H148" i="4" s="1"/>
  <c r="F147" i="4"/>
  <c r="G147" i="4" s="1"/>
  <c r="H147" i="4" s="1"/>
  <c r="F146" i="4"/>
  <c r="G146" i="4" s="1"/>
  <c r="H146" i="4" s="1"/>
  <c r="F145" i="4"/>
  <c r="G145" i="4" s="1"/>
  <c r="H145" i="4" s="1"/>
  <c r="G140" i="4"/>
  <c r="H140" i="4" s="1"/>
  <c r="F140" i="4"/>
  <c r="F139" i="4"/>
  <c r="G139" i="4" s="1"/>
  <c r="H139" i="4" s="1"/>
  <c r="F138" i="4"/>
  <c r="G138" i="4" s="1"/>
  <c r="H138" i="4" s="1"/>
  <c r="F137" i="4"/>
  <c r="G137" i="4" s="1"/>
  <c r="H137" i="4" s="1"/>
  <c r="G136" i="4"/>
  <c r="H136" i="4" s="1"/>
  <c r="F136" i="4"/>
  <c r="F135" i="4"/>
  <c r="G135" i="4" s="1"/>
  <c r="H135" i="4" s="1"/>
  <c r="G134" i="4"/>
  <c r="H134" i="4" s="1"/>
  <c r="F134" i="4"/>
  <c r="F133" i="4"/>
  <c r="G133" i="4" s="1"/>
  <c r="H133" i="4" s="1"/>
  <c r="F132" i="4"/>
  <c r="G132" i="4" s="1"/>
  <c r="H132" i="4" s="1"/>
  <c r="F131" i="4"/>
  <c r="G131" i="4" s="1"/>
  <c r="H131" i="4" s="1"/>
  <c r="F130" i="4"/>
  <c r="G130" i="4" s="1"/>
  <c r="H130" i="4" s="1"/>
  <c r="F129" i="4"/>
  <c r="G129" i="4" s="1"/>
  <c r="H129" i="4" s="1"/>
  <c r="F128" i="4"/>
  <c r="G128" i="4" s="1"/>
  <c r="H128" i="4" s="1"/>
  <c r="F127" i="4"/>
  <c r="G127" i="4" s="1"/>
  <c r="H127" i="4" s="1"/>
  <c r="F126" i="4"/>
  <c r="G126" i="4" s="1"/>
  <c r="H126" i="4" s="1"/>
  <c r="F121" i="4"/>
  <c r="G121" i="4" s="1"/>
  <c r="H121" i="4" s="1"/>
  <c r="F120" i="4"/>
  <c r="G120" i="4" s="1"/>
  <c r="H120" i="4" s="1"/>
  <c r="F119" i="4"/>
  <c r="G119" i="4" s="1"/>
  <c r="H119" i="4" s="1"/>
  <c r="F118" i="4"/>
  <c r="G118" i="4" s="1"/>
  <c r="H118" i="4" s="1"/>
  <c r="F117" i="4"/>
  <c r="G117" i="4" s="1"/>
  <c r="H117" i="4" s="1"/>
  <c r="F116" i="4"/>
  <c r="G116" i="4" s="1"/>
  <c r="H116" i="4" s="1"/>
  <c r="G115" i="4"/>
  <c r="H115" i="4" s="1"/>
  <c r="F115" i="4"/>
  <c r="F114" i="4"/>
  <c r="G114" i="4" s="1"/>
  <c r="H114" i="4" s="1"/>
  <c r="F113" i="4"/>
  <c r="G113" i="4" s="1"/>
  <c r="H113" i="4" s="1"/>
  <c r="F112" i="4"/>
  <c r="G112" i="4" s="1"/>
  <c r="H112" i="4" s="1"/>
  <c r="G111" i="4"/>
  <c r="H111" i="4" s="1"/>
  <c r="F111" i="4"/>
  <c r="F110" i="4"/>
  <c r="G110" i="4" s="1"/>
  <c r="H110" i="4" s="1"/>
  <c r="G109" i="4"/>
  <c r="H109" i="4" s="1"/>
  <c r="F109" i="4"/>
  <c r="F108" i="4"/>
  <c r="G108" i="4" s="1"/>
  <c r="H108" i="4" s="1"/>
  <c r="F107" i="4"/>
  <c r="G107" i="4" s="1"/>
  <c r="H107" i="4" s="1"/>
  <c r="F106" i="4"/>
  <c r="G106" i="4" s="1"/>
  <c r="H106" i="4" s="1"/>
  <c r="F105" i="4"/>
  <c r="G105" i="4" s="1"/>
  <c r="H105" i="4" s="1"/>
  <c r="F100" i="4"/>
  <c r="G100" i="4" s="1"/>
  <c r="H100" i="4" s="1"/>
  <c r="F99" i="4"/>
  <c r="G99" i="4" s="1"/>
  <c r="H99" i="4" s="1"/>
  <c r="F98" i="4"/>
  <c r="G98" i="4" s="1"/>
  <c r="H98" i="4" s="1"/>
  <c r="F97" i="4"/>
  <c r="G97" i="4" s="1"/>
  <c r="H97" i="4" s="1"/>
  <c r="F96" i="4"/>
  <c r="G96" i="4" s="1"/>
  <c r="H96" i="4" s="1"/>
  <c r="F95" i="4"/>
  <c r="G95" i="4" s="1"/>
  <c r="H95" i="4" s="1"/>
  <c r="F94" i="4"/>
  <c r="G94" i="4" s="1"/>
  <c r="H94" i="4" s="1"/>
  <c r="F93" i="4"/>
  <c r="G93" i="4" s="1"/>
  <c r="H93" i="4" s="1"/>
  <c r="F92" i="4"/>
  <c r="G92" i="4" s="1"/>
  <c r="H92" i="4" s="1"/>
  <c r="F91" i="4"/>
  <c r="G91" i="4" s="1"/>
  <c r="H91" i="4" s="1"/>
  <c r="F90" i="4"/>
  <c r="G90" i="4" s="1"/>
  <c r="H90" i="4" s="1"/>
  <c r="F89" i="4"/>
  <c r="G89" i="4" s="1"/>
  <c r="H89" i="4" s="1"/>
  <c r="F88" i="4"/>
  <c r="G88" i="4" s="1"/>
  <c r="H88" i="4" s="1"/>
  <c r="F87" i="4"/>
  <c r="G87" i="4" s="1"/>
  <c r="H87" i="4" s="1"/>
  <c r="F86" i="4"/>
  <c r="G86" i="4" s="1"/>
  <c r="H86" i="4" s="1"/>
  <c r="F85" i="4"/>
  <c r="G85" i="4" s="1"/>
  <c r="H85" i="4" s="1"/>
  <c r="F84" i="4"/>
  <c r="G84" i="4" s="1"/>
  <c r="H84" i="4" s="1"/>
  <c r="F83" i="4"/>
  <c r="G83" i="4" s="1"/>
  <c r="H83" i="4" s="1"/>
  <c r="F82" i="4"/>
  <c r="G82" i="4" s="1"/>
  <c r="H82" i="4" s="1"/>
  <c r="F81" i="4"/>
  <c r="G81" i="4" s="1"/>
  <c r="H81" i="4" s="1"/>
  <c r="F80" i="4"/>
  <c r="G80" i="4" s="1"/>
  <c r="H80" i="4" s="1"/>
  <c r="F79" i="4"/>
  <c r="G79" i="4" s="1"/>
  <c r="H79" i="4" s="1"/>
  <c r="F78" i="4"/>
  <c r="G78" i="4" s="1"/>
  <c r="H78" i="4" s="1"/>
  <c r="F77" i="4"/>
  <c r="G77" i="4" s="1"/>
  <c r="H77" i="4" s="1"/>
  <c r="F76" i="4"/>
  <c r="G76" i="4" s="1"/>
  <c r="H76" i="4" s="1"/>
  <c r="F75" i="4"/>
  <c r="G75" i="4" s="1"/>
  <c r="H75" i="4" s="1"/>
  <c r="F70" i="4"/>
  <c r="G70" i="4" s="1"/>
  <c r="H70" i="4" s="1"/>
  <c r="F69" i="4"/>
  <c r="G69" i="4" s="1"/>
  <c r="H69" i="4" s="1"/>
  <c r="F68" i="4"/>
  <c r="G68" i="4" s="1"/>
  <c r="H68" i="4" s="1"/>
  <c r="F67" i="4"/>
  <c r="G67" i="4" s="1"/>
  <c r="H67" i="4" s="1"/>
  <c r="F66" i="4"/>
  <c r="G66" i="4" s="1"/>
  <c r="H66" i="4" s="1"/>
  <c r="F65" i="4"/>
  <c r="G65" i="4" s="1"/>
  <c r="H65" i="4" s="1"/>
  <c r="F60" i="4"/>
  <c r="G60" i="4" s="1"/>
  <c r="H60" i="4" s="1"/>
  <c r="F59" i="4"/>
  <c r="G59" i="4" s="1"/>
  <c r="H59" i="4" s="1"/>
  <c r="F58" i="4"/>
  <c r="G58" i="4" s="1"/>
  <c r="H58" i="4" s="1"/>
  <c r="F57" i="4"/>
  <c r="G57" i="4" s="1"/>
  <c r="H57" i="4" s="1"/>
  <c r="F56" i="4"/>
  <c r="G56" i="4" s="1"/>
  <c r="H56" i="4" s="1"/>
  <c r="F55" i="4"/>
  <c r="G55" i="4" s="1"/>
  <c r="H55" i="4" s="1"/>
  <c r="F54" i="4"/>
  <c r="G54" i="4" s="1"/>
  <c r="H54" i="4" s="1"/>
  <c r="F53" i="4"/>
  <c r="G53" i="4" s="1"/>
  <c r="H53" i="4" s="1"/>
  <c r="F52" i="4"/>
  <c r="G52" i="4" s="1"/>
  <c r="H52" i="4" s="1"/>
  <c r="F51" i="4"/>
  <c r="G51" i="4" s="1"/>
  <c r="H51" i="4" s="1"/>
  <c r="F50" i="4"/>
  <c r="G50" i="4" s="1"/>
  <c r="H50" i="4" s="1"/>
  <c r="F49" i="4"/>
  <c r="G49" i="4" s="1"/>
  <c r="H49" i="4" s="1"/>
  <c r="F48" i="4"/>
  <c r="G48" i="4" s="1"/>
  <c r="H48" i="4" s="1"/>
  <c r="F47" i="4"/>
  <c r="G47" i="4" s="1"/>
  <c r="H47" i="4" s="1"/>
  <c r="G46" i="4"/>
  <c r="H46" i="4" s="1"/>
  <c r="F45" i="4"/>
  <c r="G45" i="4" s="1"/>
  <c r="H45" i="4" s="1"/>
  <c r="F44" i="4"/>
  <c r="G44" i="4" s="1"/>
  <c r="H44" i="4" s="1"/>
  <c r="F43" i="4"/>
  <c r="G43" i="4" s="1"/>
  <c r="H43" i="4" s="1"/>
  <c r="F42" i="4"/>
  <c r="G42" i="4" s="1"/>
  <c r="H42" i="4" s="1"/>
  <c r="F41" i="4"/>
  <c r="G41" i="4" s="1"/>
  <c r="H41" i="4" s="1"/>
  <c r="G40" i="4"/>
  <c r="H40" i="4" s="1"/>
  <c r="F39" i="4"/>
  <c r="G39" i="4" s="1"/>
  <c r="H39" i="4" s="1"/>
  <c r="F38" i="4"/>
  <c r="G38" i="4" s="1"/>
  <c r="H38" i="4" s="1"/>
  <c r="F37" i="4"/>
  <c r="G37" i="4" s="1"/>
  <c r="H37" i="4" s="1"/>
  <c r="F36" i="4"/>
  <c r="G36" i="4" s="1"/>
  <c r="H36" i="4" s="1"/>
  <c r="F35" i="4"/>
  <c r="G35" i="4" s="1"/>
  <c r="H35" i="4" s="1"/>
  <c r="F34" i="4"/>
  <c r="G34" i="4" s="1"/>
  <c r="H34" i="4" s="1"/>
  <c r="F33" i="4"/>
  <c r="G33" i="4" s="1"/>
  <c r="H33" i="4" s="1"/>
  <c r="F32" i="4"/>
  <c r="G32" i="4" s="1"/>
  <c r="H32" i="4" s="1"/>
  <c r="F31" i="4"/>
  <c r="G31" i="4" s="1"/>
  <c r="H31" i="4" s="1"/>
  <c r="G30" i="4"/>
  <c r="H30" i="4" s="1"/>
  <c r="F29" i="4"/>
  <c r="G29" i="4" s="1"/>
  <c r="H29" i="4" s="1"/>
  <c r="F28" i="4"/>
  <c r="G28" i="4" s="1"/>
  <c r="H28" i="4" s="1"/>
  <c r="F27" i="4"/>
  <c r="G27" i="4" s="1"/>
  <c r="H27" i="4" s="1"/>
  <c r="F26" i="4"/>
  <c r="G26" i="4" s="1"/>
  <c r="H26" i="4" s="1"/>
  <c r="F25" i="4"/>
  <c r="G25" i="4" s="1"/>
  <c r="H25" i="4" s="1"/>
  <c r="F24" i="4"/>
  <c r="G24" i="4" s="1"/>
  <c r="H24" i="4" s="1"/>
  <c r="F23" i="4"/>
  <c r="G23" i="4" s="1"/>
  <c r="H23" i="4" s="1"/>
  <c r="F22" i="4"/>
  <c r="G22" i="4" s="1"/>
  <c r="H22" i="4" s="1"/>
  <c r="F21" i="4"/>
  <c r="G21" i="4" s="1"/>
  <c r="H21" i="4" s="1"/>
  <c r="F20" i="4"/>
  <c r="G20" i="4" s="1"/>
  <c r="H20" i="4" s="1"/>
  <c r="F19" i="4"/>
  <c r="G19" i="4" s="1"/>
  <c r="H19" i="4" s="1"/>
  <c r="G18" i="4"/>
  <c r="H18" i="4" s="1"/>
  <c r="F17" i="4"/>
  <c r="G17" i="4" s="1"/>
  <c r="H17" i="4" s="1"/>
  <c r="F16" i="4"/>
  <c r="G16" i="4" s="1"/>
  <c r="H16" i="4" s="1"/>
  <c r="F15" i="4"/>
  <c r="G15" i="4" s="1"/>
  <c r="H15" i="4" s="1"/>
  <c r="F14" i="4"/>
  <c r="G14" i="4" s="1"/>
  <c r="H14" i="4" s="1"/>
  <c r="F13" i="4"/>
  <c r="G13" i="4" s="1"/>
  <c r="H13" i="4" s="1"/>
  <c r="H178" i="4" l="1"/>
  <c r="H71" i="4"/>
  <c r="H101" i="4"/>
  <c r="H122" i="4"/>
  <c r="H152" i="4"/>
  <c r="H61" i="4"/>
  <c r="I61" i="4" s="1"/>
  <c r="H141" i="4"/>
  <c r="H165" i="4"/>
  <c r="H181" i="4" l="1"/>
</calcChain>
</file>

<file path=xl/sharedStrings.xml><?xml version="1.0" encoding="utf-8"?>
<sst xmlns="http://schemas.openxmlformats.org/spreadsheetml/2006/main" count="364" uniqueCount="202">
  <si>
    <t>ITEM</t>
  </si>
  <si>
    <t>DESCRIPCIÓN DEL ELEMENTO</t>
  </si>
  <si>
    <t>UNIDAD DE MEDIDA</t>
  </si>
  <si>
    <t>CANTIDAD</t>
  </si>
  <si>
    <t>Unidad</t>
  </si>
  <si>
    <t xml:space="preserve">Rollo </t>
  </si>
  <si>
    <t xml:space="preserve">Unidad </t>
  </si>
  <si>
    <t>Platina de 1/4 X 8" X 4"</t>
  </si>
  <si>
    <t>Soldadura E-6013 - SW 613 S de 1/8</t>
  </si>
  <si>
    <t>Kg (kilogramo)</t>
  </si>
  <si>
    <t>Disco extra delgado para corte de 4.1/2" X 0.045" X 7/8" T-1</t>
  </si>
  <si>
    <t>Disco para corte de 14/3/32 para tronzadora</t>
  </si>
  <si>
    <t>Disco para pulir metal 4.1/2" X 1/4" X 7/8" T-27</t>
  </si>
  <si>
    <t>Masilla Poliester Catalizada -2500</t>
  </si>
  <si>
    <t>Galon</t>
  </si>
  <si>
    <t>Pomo de Espuma doble cara de Acople Rapido Simson para paquina polichadora Automotriz</t>
  </si>
  <si>
    <t>Pomo de Lana doble cara de Acople Rapido Simson para paquina polichadora Automotriz</t>
  </si>
  <si>
    <t>litro</t>
  </si>
  <si>
    <t>Crema para brillo paso tres (3) color amarillo simplex</t>
  </si>
  <si>
    <t>Juego</t>
  </si>
  <si>
    <t>Kit</t>
  </si>
  <si>
    <t>FILTRO DE ACEITE BF 7813 excavadora Komatsu Modelo 2008</t>
  </si>
  <si>
    <t>FILTRO DE COMBUSTIBLE CUMMINS 33559037 excavadora Komatsu Modelo 2008</t>
  </si>
  <si>
    <t>Compuesto para esmerilado sentamiento de válvulas de motor (Pomada) (Grano Fino-Grueso). Presentación en tarro de 75 gramos</t>
  </si>
  <si>
    <t>Tarro x 75 g</t>
  </si>
  <si>
    <t>Cinta de enmascarar, rollo de 1/2 pulgada x 50 metros</t>
  </si>
  <si>
    <t>Estopa de algodón. Presentación en libras</t>
  </si>
  <si>
    <t>Libras</t>
  </si>
  <si>
    <t>Aceite para motor a gasolina 20W-50. Presentación en Galón Americano (3,78 litros)</t>
  </si>
  <si>
    <t>Galón</t>
  </si>
  <si>
    <t>Cable para electridad automotriz calibre AWG 18 con recubrimiento de color negro. Rollo de 100 m</t>
  </si>
  <si>
    <t>Rollo x 100 m</t>
  </si>
  <si>
    <t>Cable para electridad automotriz calibre AWG 16 con recubrimiento de color rojo. Rollo de 100 m</t>
  </si>
  <si>
    <t>Bateria 30H de 12 voltios, capacidad de arranque de 770 amperios</t>
  </si>
  <si>
    <t>Cautin tipo lapiz de 60 watts 371°C, con opción de cambio de temperatura mediante el intercambio de puntas.</t>
  </si>
  <si>
    <t>Pasta fundente para soldadura de estaño. Lata de 55 gramos</t>
  </si>
  <si>
    <t>Aceite para motor diesel 15W-40. Presentación en Galón Americano (3,78 litros)</t>
  </si>
  <si>
    <t xml:space="preserve">Galón </t>
  </si>
  <si>
    <t>Cable para batería calibre 00, color negro</t>
  </si>
  <si>
    <t>Metro</t>
  </si>
  <si>
    <t>Cable para batería, calibre 00, color rojo</t>
  </si>
  <si>
    <t>Bornes de bateria tipo abrazadera</t>
  </si>
  <si>
    <t>Rollo</t>
  </si>
  <si>
    <t>Litro</t>
  </si>
  <si>
    <t>Líquido para limpieza del cuerpo de aceleración de motores a gasolina, tarro en aerosol de 14 onzas</t>
  </si>
  <si>
    <t>Balletilla roja, presentacion por metro</t>
  </si>
  <si>
    <t>Metros</t>
  </si>
  <si>
    <t xml:space="preserve">Cinta de aislante de 1/2  pulgada </t>
  </si>
  <si>
    <t>Lija No. 220 en pliegos</t>
  </si>
  <si>
    <t>Pliegos</t>
  </si>
  <si>
    <t>Lija No. 80 en pliegos</t>
  </si>
  <si>
    <t>Lija No. 400 en pliegos</t>
  </si>
  <si>
    <t xml:space="preserve">Bateria 4D de 12 voltios, capacidad de arranque de 1350 amperios </t>
  </si>
  <si>
    <t xml:space="preserve">Gratas con mango plástico  </t>
  </si>
  <si>
    <t xml:space="preserve">Thinner corriente </t>
  </si>
  <si>
    <t>Aceite hidráulico ATF. Presentación en cuartos de galón americano (946 ml)</t>
  </si>
  <si>
    <t>Quarto de Galón</t>
  </si>
  <si>
    <t>Agua desmineralizada para bateria, presentación en frasco de 500 mililitros</t>
  </si>
  <si>
    <t>Grasa de litio multipropósito, presentacion en tarro de 450 gramos</t>
  </si>
  <si>
    <t xml:space="preserve">Vinipel transparente, presentación en rollo de 30 cm x 240 m calibre 8 micras </t>
  </si>
  <si>
    <t>Cepillo de alambre (grata) con mango plastico</t>
  </si>
  <si>
    <t>Abrazaderas metalicas de 1/4</t>
  </si>
  <si>
    <t>Docena</t>
  </si>
  <si>
    <t>Abrazaderas metalicas de 1/2</t>
  </si>
  <si>
    <t>Abrazaderas metalicas de 3/4</t>
  </si>
  <si>
    <t>Abrazaderas metalicas de 2"</t>
  </si>
  <si>
    <t>Brochas de 3"</t>
  </si>
  <si>
    <t>LOTE 3. PINTURA Y ENSAMBLE DE CABINAS</t>
  </si>
  <si>
    <t>Alternador  tipo liviano  12v (Corsa, Sprint, Mazda 323 y spark)</t>
  </si>
  <si>
    <t>Arranques 12v (Corsa,  R-9  Mazda 323)</t>
  </si>
  <si>
    <t>Bomba Gasolina Eléctrica  (Corsa, Sprint, Mazda 323 y spark)</t>
  </si>
  <si>
    <t>bombillo Stop  1034</t>
  </si>
  <si>
    <t>Flasher direccionales 12 v</t>
  </si>
  <si>
    <t>Conmutador direccionales Universales</t>
  </si>
  <si>
    <t>Socket para bombillo 1034</t>
  </si>
  <si>
    <t>Socket para bombillo 1141</t>
  </si>
  <si>
    <t>Switch de encendido universal</t>
  </si>
  <si>
    <t>Stop Universal 4 circuitos 12 v con bobillo tipo led</t>
  </si>
  <si>
    <t xml:space="preserve">Reles de 5 pines automotrices 12v </t>
  </si>
  <si>
    <t xml:space="preserve">Reles de 4 pines automotrices 12v </t>
  </si>
  <si>
    <t>LOTE 6. MOTOCICLETAS  Y MOTOCARROS</t>
  </si>
  <si>
    <t>LOTE 7. MOTORES DIESEL</t>
  </si>
  <si>
    <t>LOTE 8. TRANSMISION Y POTENCIA</t>
  </si>
  <si>
    <t xml:space="preserve">Juego </t>
  </si>
  <si>
    <t>LOTE 5. MOTORES GASOLINA</t>
  </si>
  <si>
    <t>Calibrador plástico (plastigage) de color verde para medir tolerancias de cojinetes de motores a gasolina. Presentación en caja x 20 unidades</t>
  </si>
  <si>
    <t>Caja x 20 unidades</t>
  </si>
  <si>
    <t>Rollo x 50 m</t>
  </si>
  <si>
    <t>Silicona para motores utragray 5699 X 70 ml</t>
  </si>
  <si>
    <t>Soldadura de estaño 70/30, diametro 0,8 mm a 1 mm. Rollo de 100gr</t>
  </si>
  <si>
    <t xml:space="preserve">Líquido limpiador de carburadores en aerosol de 300 mililitros </t>
  </si>
  <si>
    <t>unidad</t>
  </si>
  <si>
    <t>Líquido limpiador de contactos electronicos en aerosol de 300 mililitros</t>
  </si>
  <si>
    <t>Paños de limpieza industrial tipo wypall. Rollo x 80 paños</t>
  </si>
  <si>
    <t xml:space="preserve">Caimanes eléctricos AWG 10 para iniciar baterias  </t>
  </si>
  <si>
    <t>Terminales de ojo para cable de Batería</t>
  </si>
  <si>
    <t>Papel húmedo de 15 m de largo x 1 m de ancho, espesor 0,4 mm</t>
  </si>
  <si>
    <t>Líquido de frenos DOT 4, presentacion en litro</t>
  </si>
  <si>
    <t xml:space="preserve">Terminales  planas hembra </t>
  </si>
  <si>
    <t>Terminales  planas macho</t>
  </si>
  <si>
    <t>Fusibles planos para automovil de 5 amperios</t>
  </si>
  <si>
    <t>Fusibles planos para automovil de 10 amperios</t>
  </si>
  <si>
    <t>Fusibles planos para automovil de 15 amperios</t>
  </si>
  <si>
    <t>Fusibles planos para automovil de 20 amperios</t>
  </si>
  <si>
    <t>Calibrador plástico (plastigage) de color rojo para medir tolerancias de cojinetes de motores  diesel. Presentación en caja x 20 unidades</t>
  </si>
  <si>
    <t>Lubricante multipropósito en aerosol. Presentación en frasco de 432 cc</t>
  </si>
  <si>
    <t>Kit o-rings (juntas toricas en nitrilo) juego x 419 piezas</t>
  </si>
  <si>
    <t>Bujias de encendido  Ford Fusion Ref CYFS12YPCT</t>
  </si>
  <si>
    <t>Bombillo dos contactos 1034 P21/5w Narva 12v</t>
  </si>
  <si>
    <t>Bombillo Un Contacto 1141 12v 21w Narva</t>
  </si>
  <si>
    <t>Portafusibles universal</t>
  </si>
  <si>
    <t>Terminales  de ojo 1/4</t>
  </si>
  <si>
    <t>Terminales  de ojo 5/16</t>
  </si>
  <si>
    <t>Terminales  de ojo 1/2</t>
  </si>
  <si>
    <t>Instalación eléctrica completa para motocicleta AKT EVO 150 NE</t>
  </si>
  <si>
    <t xml:space="preserve">Empaquetadura completa para motor de motocicleta AKT EVO 150 NE  </t>
  </si>
  <si>
    <t>Empaquetadura completa para motor de motocicleta AKT XM 200</t>
  </si>
  <si>
    <t xml:space="preserve">Empaquetadura completa para motor de motocicleta SUZUKI GN 125 </t>
  </si>
  <si>
    <t>Retenedor para suspension delantera motocicleta AKT EVO 150 NE (medida 31x43x10)</t>
  </si>
  <si>
    <t>Retenedor para suspension delantera motocicleta AKT CR5 180 (medida 37x50x11)</t>
  </si>
  <si>
    <t>Retenedor para suspension delantera motocicleta SUZUKI GN 125</t>
  </si>
  <si>
    <t>Sellos de valvulas para motocicleta AKT EVO 150 NE</t>
  </si>
  <si>
    <t>Sellos de valvulas para motocicleta SUZUKI GN 125</t>
  </si>
  <si>
    <t>Cunas de dirección para motocicleta AKT EVO 150 NE</t>
  </si>
  <si>
    <t xml:space="preserve">Cunas de dirección para motocicleta  AKT CR5 180 </t>
  </si>
  <si>
    <t>Cunas de dirección para motocicleta  SUZUKI GN 125</t>
  </si>
  <si>
    <t>Bujia  Resistiva para motocicletaa de 12 mm rosca larga</t>
  </si>
  <si>
    <t>Bujia  Resistiva para motocicletaa de 10 mm rosca larga</t>
  </si>
  <si>
    <t>Filtro de aire para motocicleta SUZUKI GN 125</t>
  </si>
  <si>
    <t>Kit sellos y empaquetadura bomba direccion  vitara 1988</t>
  </si>
  <si>
    <t>Kit sellos caja de direccion tipo bola reciculante vitara 1988</t>
  </si>
  <si>
    <t>Bomba maestra de frenos vitara 1988</t>
  </si>
  <si>
    <t>Amortiguadores traceros vitara 1988</t>
  </si>
  <si>
    <t>Cilindro de rueda (freno de tambor) izquierdo vitara 1988</t>
  </si>
  <si>
    <t>Cilindro de rueda (freno de tambor) izquierdo derecho 1988</t>
  </si>
  <si>
    <t>Kit de resortes mecanismo de graduacion freno de tambor vitara 1988 izquierdo</t>
  </si>
  <si>
    <t>Kit de resortes mecanismo de graduacion freno de tambor vitara 1988 derecho</t>
  </si>
  <si>
    <t xml:space="preserve">Crucetas  de cardan nissan pathfinder </t>
  </si>
  <si>
    <t>Galones</t>
  </si>
  <si>
    <t>Filtro de Aire AF - 2517 excavadora Komatsu Modelo 2008</t>
  </si>
  <si>
    <t>Filtro resistor de corrosión  600-411-1191  Komatsu PC200LC-8</t>
  </si>
  <si>
    <t>Fusibles excavadora Komatsu Modelo 2008</t>
  </si>
  <si>
    <t>correa de accesorios Komatsu PC200LC-8</t>
  </si>
  <si>
    <t>Refrigerante para motor color verde</t>
  </si>
  <si>
    <t>LOTE 1. INSUMOS DE TALLER</t>
  </si>
  <si>
    <t>DESCRIPCIÓN DEL ELEMENTO             LOTE 2. PINTURA Y ENSAMBLE DE CABINAS</t>
  </si>
  <si>
    <t>DESCRIPCIÓN DEL ELEMENTO             LOTE 3. ELECTRICIDAD AUTOMOTRIZ</t>
  </si>
  <si>
    <t>DESCRIPCIÓN DEL ELEMENTO             LOTE 4. MOTORES GASOLINA</t>
  </si>
  <si>
    <t>Chevrolet Aveo 1.6L. kit de repartición</t>
  </si>
  <si>
    <t>Chevrolet Aveo 1.6L. empaquetadura completa de motor con retenedores completos</t>
  </si>
  <si>
    <t>Chevrolet Aveo 1.6L Juego de anillos en std</t>
  </si>
  <si>
    <t>Chevrolet Aveo 1.6L Casquetes de biela en std</t>
  </si>
  <si>
    <t>Chevrolet Aveo 1.6L Casquetes de bancada en std</t>
  </si>
  <si>
    <t>Chevrolet aveo 1.6L instalacion de alta</t>
  </si>
  <si>
    <t>Chevrolet aveo 1.6L Filtro de aceite</t>
  </si>
  <si>
    <t>Ford 5,8 EFI Empaquetadura motor con retenedores de motor y de válvulas</t>
  </si>
  <si>
    <t>Ford 5,8 EFI  Juego anillos motor en std</t>
  </si>
  <si>
    <t>Ford 5,8 EFI  Filtro aceite</t>
  </si>
  <si>
    <t>Ford 5,8 EFI casquetes de biela en 0.75</t>
  </si>
  <si>
    <t>Ford 5,8 EFI casquetes bancada en 0.50</t>
  </si>
  <si>
    <t>Ford 5,8 EFI instalación de alta</t>
  </si>
  <si>
    <t>Bruñidor de cilindros para motor, capacidad de 2 a 7 pulgadas, autoajustable, piedra de grano medio # 220</t>
  </si>
  <si>
    <t>Bujias BKR-BP5</t>
  </si>
  <si>
    <t>Bujias BKR-5EY</t>
  </si>
  <si>
    <t>Chupas para sentar válvulas de motor, con mango de madera</t>
  </si>
  <si>
    <t>DESCRIPCIÓN DEL ELEMENTO             LOTE 5. MOTOCICLETAS  Y MOTOCARROS</t>
  </si>
  <si>
    <t>DESCRIPCIÓN DEL ELEMENTO              LOTE 6. MOTORES DIESEL</t>
  </si>
  <si>
    <t>Juego de anillos   STD CUMMINS 4BT</t>
  </si>
  <si>
    <t>Juego casquetes Bancada STD CUMMINS 4BT</t>
  </si>
  <si>
    <t>Juego Casquetes biela STD CUMMINS 4BT</t>
  </si>
  <si>
    <t>Bujias precalentamiento HYUNDAI Starex Diesel</t>
  </si>
  <si>
    <t>Filtro de aceite NISSAN QD32 Diesel</t>
  </si>
  <si>
    <t>Filtro de aceite CUMMINS 4BT</t>
  </si>
  <si>
    <t>Bombas cebadoras de combustible con filtro (bombin) CUMMINS 4BT</t>
  </si>
  <si>
    <t>DESCRIPCIÓN DEL ELEMENTO             LOTE 7. TRANSMISION Y POTENCIA</t>
  </si>
  <si>
    <t>DESCRIPCIÓN DEL ELEMENTO             LOTE 8. MAQUINARIA PESADA</t>
  </si>
  <si>
    <t>Aceite Hidraulico mandos finales ISO 60 caneca</t>
  </si>
  <si>
    <t xml:space="preserve">Aceite SAEW 40 </t>
  </si>
  <si>
    <t>Señores:</t>
  </si>
  <si>
    <t>SENA.</t>
  </si>
  <si>
    <t>Centro de Tecnologías del Transporte,</t>
  </si>
  <si>
    <t>La ciudad.</t>
  </si>
  <si>
    <t>De acuerdo a su solicitud de oferta estamos cotizando los siguientes elementos asi:</t>
  </si>
  <si>
    <t xml:space="preserve">VALOR UNITARIO ANTES DE IVA </t>
  </si>
  <si>
    <t>VALOR IVA 19% UNIDAD</t>
  </si>
  <si>
    <t>VALOR TOTAL CON IVA UNIDAD</t>
  </si>
  <si>
    <t>VALOR TOTAL CON IVA</t>
  </si>
  <si>
    <t>COTIZACION No. 22-013.</t>
  </si>
  <si>
    <t>Bogota D.C. 30 de Marzo de 2022</t>
  </si>
  <si>
    <t>VALOR TOTAL  LOTE 1. INSUMOS DE TALLER</t>
  </si>
  <si>
    <t>VALOR TOTAL  LOTE 2. PINTURA Y ENSAMBLE DE CABINAS</t>
  </si>
  <si>
    <t>LOTE 3. ELECTRICIDAD AUTOMOTRIZ</t>
  </si>
  <si>
    <t>LOTE 4. MOTORES GASOLINA</t>
  </si>
  <si>
    <t>LOTE 5. MOTOCICLETAS  Y MOTOCARROS</t>
  </si>
  <si>
    <t>LOTE 6. MOTORES DIESEL</t>
  </si>
  <si>
    <t>LOTE 7. TRANSMISION Y POTENCIA</t>
  </si>
  <si>
    <t>LOTE 8. MAQUINARIA PESADA</t>
  </si>
  <si>
    <t xml:space="preserve">VALOR TOTAL  COTIZACION </t>
  </si>
  <si>
    <t xml:space="preserve">Atentamente </t>
  </si>
  <si>
    <t>MERCANTIL DE REPUESTOS DCR LTDA</t>
  </si>
  <si>
    <t>NIT 830,065,551-7</t>
  </si>
  <si>
    <t>CARRERA 38 No. 10-60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</si>
</sst>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110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64" fontId="0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4" fontId="0" fillId="0" borderId="1" xfId="2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/>
    </xf>
    <xf numFmtId="0" fontId="7" fillId="0" borderId="1" xfId="1" applyFont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8" fillId="0" borderId="1" xfId="1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165" fontId="7" fillId="0" borderId="0" xfId="2" applyNumberFormat="1" applyFont="1" applyFill="1" applyAlignment="1">
      <alignment horizontal="center" vertical="center"/>
    </xf>
    <xf numFmtId="164" fontId="7" fillId="0" borderId="0" xfId="2" applyFont="1" applyFill="1" applyAlignment="1">
      <alignment horizontal="center" vertical="center"/>
    </xf>
    <xf numFmtId="0" fontId="0" fillId="3" borderId="0" xfId="0" applyFont="1" applyFill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0" fillId="3" borderId="0" xfId="0" applyFont="1" applyFill="1" applyAlignment="1">
      <alignment horizontal="left" vertical="center" wrapText="1"/>
    </xf>
    <xf numFmtId="0" fontId="0" fillId="3" borderId="0" xfId="0" applyFont="1" applyFill="1" applyAlignment="1">
      <alignment horizontal="center" vertical="center" wrapText="1"/>
    </xf>
    <xf numFmtId="165" fontId="0" fillId="3" borderId="0" xfId="2" applyNumberFormat="1" applyFont="1" applyFill="1" applyAlignment="1">
      <alignment horizontal="center" vertical="center" wrapText="1"/>
    </xf>
    <xf numFmtId="164" fontId="0" fillId="3" borderId="0" xfId="2" applyFont="1" applyFill="1" applyAlignment="1">
      <alignment horizontal="center" vertical="center" wrapText="1"/>
    </xf>
    <xf numFmtId="0" fontId="7" fillId="3" borderId="0" xfId="0" applyFont="1" applyFill="1" applyAlignment="1">
      <alignment vertical="center" wrapText="1"/>
    </xf>
    <xf numFmtId="164" fontId="0" fillId="3" borderId="0" xfId="2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0" fillId="0" borderId="0" xfId="2" applyFont="1" applyFill="1" applyAlignment="1">
      <alignment vertical="center" wrapText="1"/>
    </xf>
    <xf numFmtId="0" fontId="0" fillId="3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 wrapText="1"/>
    </xf>
    <xf numFmtId="165" fontId="0" fillId="3" borderId="1" xfId="2" applyNumberFormat="1" applyFont="1" applyFill="1" applyBorder="1" applyAlignment="1">
      <alignment horizontal="center" vertical="center" wrapText="1"/>
    </xf>
    <xf numFmtId="164" fontId="0" fillId="3" borderId="1" xfId="2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164" fontId="0" fillId="5" borderId="1" xfId="2" applyFont="1" applyFill="1" applyBorder="1" applyAlignment="1">
      <alignment horizontal="center" vertical="center" wrapText="1"/>
    </xf>
    <xf numFmtId="0" fontId="0" fillId="5" borderId="0" xfId="0" applyFont="1" applyFill="1" applyAlignment="1">
      <alignment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164" fontId="0" fillId="0" borderId="1" xfId="2" applyFont="1" applyFill="1" applyBorder="1" applyAlignment="1">
      <alignment horizontal="center" vertical="center" wrapText="1"/>
    </xf>
    <xf numFmtId="164" fontId="4" fillId="0" borderId="1" xfId="2" applyFont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vertical="center" wrapText="1"/>
    </xf>
    <xf numFmtId="164" fontId="0" fillId="5" borderId="0" xfId="2" applyFont="1" applyFill="1" applyAlignment="1">
      <alignment vertical="center" wrapText="1"/>
    </xf>
    <xf numFmtId="164" fontId="7" fillId="3" borderId="0" xfId="2" applyFont="1" applyFill="1" applyAlignment="1">
      <alignment vertical="center" wrapText="1"/>
    </xf>
    <xf numFmtId="164" fontId="3" fillId="0" borderId="0" xfId="2" applyFont="1" applyFill="1" applyAlignment="1">
      <alignment vertical="center" wrapText="1"/>
    </xf>
    <xf numFmtId="0" fontId="8" fillId="0" borderId="1" xfId="1" applyFont="1" applyBorder="1" applyAlignment="1">
      <alignment horizontal="justify" vertical="center"/>
    </xf>
    <xf numFmtId="0" fontId="0" fillId="5" borderId="4" xfId="0" applyFont="1" applyFill="1" applyBorder="1" applyAlignment="1">
      <alignment horizontal="center" vertical="center" wrapText="1"/>
    </xf>
    <xf numFmtId="164" fontId="0" fillId="0" borderId="4" xfId="2" applyFont="1" applyBorder="1" applyAlignment="1">
      <alignment horizontal="center" vertical="center" wrapText="1"/>
    </xf>
    <xf numFmtId="164" fontId="0" fillId="5" borderId="4" xfId="2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 wrapText="1"/>
    </xf>
    <xf numFmtId="164" fontId="0" fillId="0" borderId="4" xfId="2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165" fontId="0" fillId="0" borderId="1" xfId="2" applyNumberFormat="1" applyFont="1" applyBorder="1" applyAlignment="1">
      <alignment horizontal="center" vertical="center" wrapText="1"/>
    </xf>
    <xf numFmtId="165" fontId="0" fillId="5" borderId="1" xfId="2" applyNumberFormat="1" applyFont="1" applyFill="1" applyBorder="1" applyAlignment="1">
      <alignment horizontal="center" vertical="center" wrapText="1"/>
    </xf>
    <xf numFmtId="165" fontId="0" fillId="0" borderId="1" xfId="2" applyNumberFormat="1" applyFont="1" applyFill="1" applyBorder="1" applyAlignment="1">
      <alignment horizontal="center" vertical="center" wrapText="1"/>
    </xf>
    <xf numFmtId="165" fontId="4" fillId="0" borderId="1" xfId="2" applyNumberFormat="1" applyFont="1" applyBorder="1" applyAlignment="1">
      <alignment horizontal="center" vertical="top" wrapText="1"/>
    </xf>
    <xf numFmtId="165" fontId="0" fillId="3" borderId="0" xfId="2" applyNumberFormat="1" applyFont="1" applyFill="1" applyAlignment="1">
      <alignment vertical="center" wrapText="1"/>
    </xf>
    <xf numFmtId="165" fontId="4" fillId="0" borderId="1" xfId="2" applyNumberFormat="1" applyFont="1" applyBorder="1" applyAlignment="1">
      <alignment horizontal="center" vertical="center" wrapText="1"/>
    </xf>
    <xf numFmtId="165" fontId="0" fillId="0" borderId="0" xfId="2" applyNumberFormat="1" applyFont="1" applyFill="1" applyAlignment="1">
      <alignment vertical="center" wrapText="1"/>
    </xf>
    <xf numFmtId="165" fontId="4" fillId="3" borderId="1" xfId="2" applyNumberFormat="1" applyFont="1" applyFill="1" applyBorder="1" applyAlignment="1">
      <alignment horizontal="center" vertical="center" wrapText="1"/>
    </xf>
    <xf numFmtId="165" fontId="4" fillId="3" borderId="0" xfId="2" applyNumberFormat="1" applyFont="1" applyFill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 wrapText="1"/>
    </xf>
    <xf numFmtId="164" fontId="0" fillId="6" borderId="4" xfId="2" applyFont="1" applyFill="1" applyBorder="1" applyAlignment="1">
      <alignment horizontal="center" vertical="center" wrapText="1"/>
    </xf>
    <xf numFmtId="164" fontId="0" fillId="6" borderId="1" xfId="2" applyFont="1" applyFill="1" applyBorder="1" applyAlignment="1">
      <alignment horizontal="center" vertical="center" wrapText="1"/>
    </xf>
    <xf numFmtId="165" fontId="0" fillId="6" borderId="1" xfId="2" applyNumberFormat="1" applyFont="1" applyFill="1" applyBorder="1" applyAlignment="1">
      <alignment horizontal="center" vertical="center" wrapText="1"/>
    </xf>
    <xf numFmtId="164" fontId="0" fillId="6" borderId="0" xfId="2" applyFont="1" applyFill="1" applyAlignment="1">
      <alignment vertical="center" wrapText="1"/>
    </xf>
    <xf numFmtId="0" fontId="0" fillId="6" borderId="0" xfId="0" applyFont="1" applyFill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5" fillId="4" borderId="1" xfId="2" applyFont="1" applyFill="1" applyBorder="1" applyAlignment="1">
      <alignment horizontal="center" vertical="center" wrapText="1"/>
    </xf>
    <xf numFmtId="165" fontId="5" fillId="4" borderId="1" xfId="2" applyNumberFormat="1" applyFont="1" applyFill="1" applyBorder="1" applyAlignment="1">
      <alignment horizontal="center" vertical="center" wrapText="1"/>
    </xf>
    <xf numFmtId="164" fontId="4" fillId="3" borderId="7" xfId="2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7" fillId="4" borderId="5" xfId="2" applyFont="1" applyFill="1" applyBorder="1" applyAlignment="1">
      <alignment horizontal="center" vertical="center"/>
    </xf>
    <xf numFmtId="164" fontId="7" fillId="4" borderId="6" xfId="2" applyFont="1" applyFill="1" applyBorder="1" applyAlignment="1">
      <alignment horizontal="center" vertical="center"/>
    </xf>
  </cellXfs>
  <cellStyles count="3">
    <cellStyle name="Excel Built-in Normal" xfId="1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29307</xdr:colOff>
      <xdr:row>183</xdr:row>
      <xdr:rowOff>29308</xdr:rowOff>
    </xdr:from>
    <xdr:to>
      <xdr:col>1</xdr:col>
      <xdr:colOff>1055075</xdr:colOff>
      <xdr:row>186</xdr:row>
      <xdr:rowOff>29308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DAE920-2E01-4E15-B5E5-7A194CE08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307" y="67980658"/>
          <a:ext cx="1530593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A%20ISABEL/CONTRATACION%202022/MATERIALES%20DE%20FORMACION/PROMEDIO%20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55">
          <cell r="F55">
            <v>48505676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9"/>
  <sheetViews>
    <sheetView tabSelected="1" zoomScaleNormal="100" workbookViewId="0">
      <selection activeCell="I188" sqref="I188"/>
    </sheetView>
  </sheetViews>
  <sheetFormatPr baseColWidth="10" defaultColWidth="11.42578125" defaultRowHeight="15" x14ac:dyDescent="0.25"/>
  <cols>
    <col min="1" max="1" width="7.5703125" style="26" customWidth="1"/>
    <col min="2" max="2" width="31.140625" style="29" customWidth="1"/>
    <col min="3" max="3" width="13.7109375" style="30" customWidth="1"/>
    <col min="4" max="4" width="12.7109375" style="31" bestFit="1" customWidth="1"/>
    <col min="5" max="5" width="14.5703125" style="32" customWidth="1"/>
    <col min="6" max="6" width="14.7109375" style="32" customWidth="1"/>
    <col min="7" max="7" width="15.28515625" style="32" customWidth="1"/>
    <col min="8" max="8" width="15.42578125" style="31" customWidth="1"/>
    <col min="9" max="9" width="17" style="34" customWidth="1"/>
    <col min="10" max="10" width="16.85546875" style="34" customWidth="1"/>
    <col min="11" max="16384" width="11.42578125" style="26"/>
  </cols>
  <sheetData>
    <row r="1" spans="1:8" x14ac:dyDescent="0.25">
      <c r="A1" s="21" t="s">
        <v>188</v>
      </c>
      <c r="B1" s="22"/>
      <c r="C1" s="23"/>
      <c r="D1" s="24"/>
      <c r="E1" s="25"/>
      <c r="F1" s="25"/>
      <c r="G1" s="25"/>
      <c r="H1" s="24"/>
    </row>
    <row r="2" spans="1:8" x14ac:dyDescent="0.25">
      <c r="A2" s="21"/>
      <c r="B2" s="22"/>
      <c r="C2" s="23"/>
      <c r="D2" s="24"/>
      <c r="E2" s="25"/>
      <c r="F2" s="25"/>
      <c r="G2" s="25"/>
      <c r="H2" s="24"/>
    </row>
    <row r="3" spans="1:8" ht="15.75" thickBot="1" x14ac:dyDescent="0.3">
      <c r="A3" s="21"/>
      <c r="B3" s="22"/>
      <c r="C3" s="23"/>
      <c r="D3" s="24"/>
      <c r="E3" s="25"/>
      <c r="F3" s="25"/>
      <c r="G3" s="25"/>
      <c r="H3" s="24"/>
    </row>
    <row r="4" spans="1:8" ht="15.75" thickBot="1" x14ac:dyDescent="0.3">
      <c r="A4" s="21" t="s">
        <v>178</v>
      </c>
      <c r="B4" s="22"/>
      <c r="C4" s="23"/>
      <c r="D4" s="24"/>
      <c r="E4" s="25"/>
      <c r="F4" s="108" t="s">
        <v>187</v>
      </c>
      <c r="G4" s="109"/>
      <c r="H4" s="24"/>
    </row>
    <row r="5" spans="1:8" x14ac:dyDescent="0.25">
      <c r="A5" s="27" t="s">
        <v>179</v>
      </c>
      <c r="B5" s="22"/>
      <c r="C5" s="23"/>
      <c r="D5" s="24"/>
      <c r="E5" s="25"/>
      <c r="F5" s="25"/>
      <c r="G5" s="25"/>
      <c r="H5" s="24"/>
    </row>
    <row r="6" spans="1:8" x14ac:dyDescent="0.25">
      <c r="A6" s="28" t="s">
        <v>180</v>
      </c>
      <c r="B6" s="22"/>
      <c r="C6" s="23"/>
      <c r="D6" s="24"/>
      <c r="E6" s="25"/>
      <c r="F6" s="25"/>
      <c r="G6" s="25"/>
      <c r="H6" s="24"/>
    </row>
    <row r="7" spans="1:8" x14ac:dyDescent="0.25">
      <c r="A7" s="21" t="s">
        <v>181</v>
      </c>
      <c r="B7" s="22"/>
      <c r="C7" s="23"/>
      <c r="D7" s="24"/>
      <c r="E7" s="25"/>
      <c r="F7" s="25"/>
      <c r="G7" s="25"/>
      <c r="H7" s="24"/>
    </row>
    <row r="8" spans="1:8" x14ac:dyDescent="0.25">
      <c r="A8" s="21"/>
      <c r="B8" s="22"/>
      <c r="C8" s="23"/>
      <c r="D8" s="24"/>
      <c r="E8" s="25"/>
      <c r="F8" s="25"/>
      <c r="G8" s="25"/>
      <c r="H8" s="24"/>
    </row>
    <row r="9" spans="1:8" ht="24.75" customHeight="1" x14ac:dyDescent="0.25">
      <c r="A9" s="21" t="s">
        <v>182</v>
      </c>
      <c r="B9" s="22"/>
      <c r="C9" s="23"/>
      <c r="D9" s="24"/>
      <c r="E9" s="25"/>
      <c r="F9" s="25"/>
      <c r="G9" s="25"/>
      <c r="H9" s="24"/>
    </row>
    <row r="10" spans="1:8" ht="12.75" customHeight="1" x14ac:dyDescent="0.25"/>
    <row r="11" spans="1:8" ht="35.25" customHeight="1" x14ac:dyDescent="0.25">
      <c r="A11" s="94" t="s">
        <v>0</v>
      </c>
      <c r="B11" s="89" t="s">
        <v>1</v>
      </c>
      <c r="C11" s="94" t="s">
        <v>2</v>
      </c>
      <c r="D11" s="94" t="s">
        <v>3</v>
      </c>
      <c r="E11" s="91" t="s">
        <v>183</v>
      </c>
      <c r="F11" s="91" t="s">
        <v>184</v>
      </c>
      <c r="G11" s="91" t="s">
        <v>185</v>
      </c>
      <c r="H11" s="92" t="s">
        <v>186</v>
      </c>
    </row>
    <row r="12" spans="1:8" ht="35.25" customHeight="1" x14ac:dyDescent="0.25">
      <c r="A12" s="94"/>
      <c r="B12" s="89" t="s">
        <v>144</v>
      </c>
      <c r="C12" s="94"/>
      <c r="D12" s="94"/>
      <c r="E12" s="91"/>
      <c r="F12" s="91"/>
      <c r="G12" s="91"/>
      <c r="H12" s="92"/>
    </row>
    <row r="13" spans="1:8" ht="75" x14ac:dyDescent="0.25">
      <c r="A13" s="1">
        <v>1</v>
      </c>
      <c r="B13" s="2" t="s">
        <v>23</v>
      </c>
      <c r="C13" s="3" t="s">
        <v>24</v>
      </c>
      <c r="D13" s="88">
        <v>15</v>
      </c>
      <c r="E13" s="61">
        <v>18000</v>
      </c>
      <c r="F13" s="5">
        <f>+E13*19%</f>
        <v>3420</v>
      </c>
      <c r="G13" s="5">
        <f>+F13+E13</f>
        <v>21420</v>
      </c>
      <c r="H13" s="70">
        <f>+G13*D13</f>
        <v>321300</v>
      </c>
    </row>
    <row r="14" spans="1:8" ht="75" x14ac:dyDescent="0.25">
      <c r="A14" s="1">
        <v>2</v>
      </c>
      <c r="B14" s="2" t="s">
        <v>104</v>
      </c>
      <c r="C14" s="6" t="s">
        <v>86</v>
      </c>
      <c r="D14" s="88">
        <v>15</v>
      </c>
      <c r="E14" s="61">
        <v>140000</v>
      </c>
      <c r="F14" s="5">
        <f t="shared" ref="F14:F60" si="0">+E14*19%</f>
        <v>26600</v>
      </c>
      <c r="G14" s="5">
        <f t="shared" ref="G14:G60" si="1">+F14+E14</f>
        <v>166600</v>
      </c>
      <c r="H14" s="70">
        <f t="shared" ref="H14:H60" si="2">+G14*D14</f>
        <v>2499000</v>
      </c>
    </row>
    <row r="15" spans="1:8" ht="75" x14ac:dyDescent="0.25">
      <c r="A15" s="1">
        <v>3</v>
      </c>
      <c r="B15" s="2" t="s">
        <v>85</v>
      </c>
      <c r="C15" s="6" t="s">
        <v>86</v>
      </c>
      <c r="D15" s="88">
        <v>15</v>
      </c>
      <c r="E15" s="61">
        <v>140000</v>
      </c>
      <c r="F15" s="5">
        <f t="shared" si="0"/>
        <v>26600</v>
      </c>
      <c r="G15" s="5">
        <f t="shared" si="1"/>
        <v>166600</v>
      </c>
      <c r="H15" s="70">
        <f t="shared" si="2"/>
        <v>2499000</v>
      </c>
    </row>
    <row r="16" spans="1:8" ht="30" x14ac:dyDescent="0.25">
      <c r="A16" s="1">
        <v>4</v>
      </c>
      <c r="B16" s="2" t="s">
        <v>25</v>
      </c>
      <c r="C16" s="3" t="s">
        <v>87</v>
      </c>
      <c r="D16" s="88">
        <v>12</v>
      </c>
      <c r="E16" s="61">
        <v>4500</v>
      </c>
      <c r="F16" s="5">
        <f t="shared" si="0"/>
        <v>855</v>
      </c>
      <c r="G16" s="5">
        <f t="shared" si="1"/>
        <v>5355</v>
      </c>
      <c r="H16" s="70">
        <f t="shared" si="2"/>
        <v>64260</v>
      </c>
    </row>
    <row r="17" spans="1:10" ht="30" x14ac:dyDescent="0.25">
      <c r="A17" s="1">
        <v>5</v>
      </c>
      <c r="B17" s="2" t="s">
        <v>26</v>
      </c>
      <c r="C17" s="3" t="s">
        <v>27</v>
      </c>
      <c r="D17" s="88">
        <v>60</v>
      </c>
      <c r="E17" s="61">
        <v>8500</v>
      </c>
      <c r="F17" s="5">
        <f t="shared" si="0"/>
        <v>1615</v>
      </c>
      <c r="G17" s="5">
        <f t="shared" si="1"/>
        <v>10115</v>
      </c>
      <c r="H17" s="70">
        <f t="shared" si="2"/>
        <v>606900</v>
      </c>
    </row>
    <row r="18" spans="1:10" s="47" customFormat="1" ht="45" x14ac:dyDescent="0.25">
      <c r="A18" s="42">
        <v>6</v>
      </c>
      <c r="B18" s="43" t="s">
        <v>28</v>
      </c>
      <c r="C18" s="44" t="s">
        <v>29</v>
      </c>
      <c r="D18" s="60">
        <v>12</v>
      </c>
      <c r="E18" s="62">
        <v>109000</v>
      </c>
      <c r="F18" s="46"/>
      <c r="G18" s="46">
        <f t="shared" si="1"/>
        <v>109000</v>
      </c>
      <c r="H18" s="71">
        <f>+G18*D18</f>
        <v>1308000</v>
      </c>
      <c r="I18" s="56"/>
      <c r="J18" s="56"/>
    </row>
    <row r="19" spans="1:10" s="33" customFormat="1" ht="60" x14ac:dyDescent="0.25">
      <c r="A19" s="1">
        <v>7</v>
      </c>
      <c r="B19" s="2" t="s">
        <v>30</v>
      </c>
      <c r="C19" s="3" t="s">
        <v>31</v>
      </c>
      <c r="D19" s="88">
        <v>8</v>
      </c>
      <c r="E19" s="61">
        <v>185000</v>
      </c>
      <c r="F19" s="5">
        <f t="shared" si="0"/>
        <v>35150</v>
      </c>
      <c r="G19" s="5">
        <f t="shared" si="1"/>
        <v>220150</v>
      </c>
      <c r="H19" s="70">
        <f t="shared" si="2"/>
        <v>1761200</v>
      </c>
      <c r="I19" s="57"/>
      <c r="J19" s="57"/>
    </row>
    <row r="20" spans="1:10" ht="60" x14ac:dyDescent="0.25">
      <c r="A20" s="1">
        <v>8</v>
      </c>
      <c r="B20" s="2" t="s">
        <v>32</v>
      </c>
      <c r="C20" s="3" t="s">
        <v>31</v>
      </c>
      <c r="D20" s="88">
        <v>8</v>
      </c>
      <c r="E20" s="61">
        <v>185000</v>
      </c>
      <c r="F20" s="5">
        <f t="shared" si="0"/>
        <v>35150</v>
      </c>
      <c r="G20" s="5">
        <f t="shared" si="1"/>
        <v>220150</v>
      </c>
      <c r="H20" s="70">
        <f t="shared" si="2"/>
        <v>1761200</v>
      </c>
    </row>
    <row r="21" spans="1:10" ht="30" x14ac:dyDescent="0.25">
      <c r="A21" s="1">
        <v>9</v>
      </c>
      <c r="B21" s="2" t="s">
        <v>88</v>
      </c>
      <c r="C21" s="3" t="s">
        <v>4</v>
      </c>
      <c r="D21" s="88">
        <v>12</v>
      </c>
      <c r="E21" s="61">
        <v>34000</v>
      </c>
      <c r="F21" s="5">
        <f t="shared" si="0"/>
        <v>6460</v>
      </c>
      <c r="G21" s="5">
        <f t="shared" si="1"/>
        <v>40460</v>
      </c>
      <c r="H21" s="70">
        <f t="shared" si="2"/>
        <v>485520</v>
      </c>
    </row>
    <row r="22" spans="1:10" ht="45" x14ac:dyDescent="0.25">
      <c r="A22" s="1">
        <v>10</v>
      </c>
      <c r="B22" s="2" t="s">
        <v>89</v>
      </c>
      <c r="C22" s="3" t="s">
        <v>4</v>
      </c>
      <c r="D22" s="88">
        <v>12</v>
      </c>
      <c r="E22" s="61">
        <v>12000</v>
      </c>
      <c r="F22" s="5">
        <f t="shared" si="0"/>
        <v>2280</v>
      </c>
      <c r="G22" s="5">
        <f t="shared" si="1"/>
        <v>14280</v>
      </c>
      <c r="H22" s="70">
        <f t="shared" si="2"/>
        <v>171360</v>
      </c>
    </row>
    <row r="23" spans="1:10" ht="45" x14ac:dyDescent="0.25">
      <c r="A23" s="1">
        <v>11</v>
      </c>
      <c r="B23" s="2" t="s">
        <v>90</v>
      </c>
      <c r="C23" s="3" t="s">
        <v>91</v>
      </c>
      <c r="D23" s="88">
        <v>6</v>
      </c>
      <c r="E23" s="61">
        <v>45000</v>
      </c>
      <c r="F23" s="5">
        <f t="shared" si="0"/>
        <v>8550</v>
      </c>
      <c r="G23" s="5">
        <f t="shared" si="1"/>
        <v>53550</v>
      </c>
      <c r="H23" s="70">
        <f t="shared" si="2"/>
        <v>321300</v>
      </c>
    </row>
    <row r="24" spans="1:10" ht="45" x14ac:dyDescent="0.25">
      <c r="A24" s="1">
        <v>12</v>
      </c>
      <c r="B24" s="2" t="s">
        <v>92</v>
      </c>
      <c r="C24" s="3" t="s">
        <v>91</v>
      </c>
      <c r="D24" s="88">
        <v>12</v>
      </c>
      <c r="E24" s="61">
        <v>51000</v>
      </c>
      <c r="F24" s="5">
        <f t="shared" si="0"/>
        <v>9690</v>
      </c>
      <c r="G24" s="5">
        <f t="shared" si="1"/>
        <v>60690</v>
      </c>
      <c r="H24" s="70">
        <f t="shared" si="2"/>
        <v>728280</v>
      </c>
    </row>
    <row r="25" spans="1:10" ht="30" x14ac:dyDescent="0.25">
      <c r="A25" s="1">
        <v>13</v>
      </c>
      <c r="B25" s="2" t="s">
        <v>93</v>
      </c>
      <c r="C25" s="6" t="s">
        <v>5</v>
      </c>
      <c r="D25" s="88">
        <v>30</v>
      </c>
      <c r="E25" s="61">
        <v>48000</v>
      </c>
      <c r="F25" s="5">
        <f t="shared" si="0"/>
        <v>9120</v>
      </c>
      <c r="G25" s="5">
        <f t="shared" si="1"/>
        <v>57120</v>
      </c>
      <c r="H25" s="70">
        <f t="shared" si="2"/>
        <v>1713600</v>
      </c>
    </row>
    <row r="26" spans="1:10" ht="45" x14ac:dyDescent="0.25">
      <c r="A26" s="1">
        <v>14</v>
      </c>
      <c r="B26" s="2" t="s">
        <v>52</v>
      </c>
      <c r="C26" s="3" t="s">
        <v>6</v>
      </c>
      <c r="D26" s="88">
        <v>8</v>
      </c>
      <c r="E26" s="61">
        <v>1200000</v>
      </c>
      <c r="F26" s="5">
        <f t="shared" si="0"/>
        <v>228000</v>
      </c>
      <c r="G26" s="5">
        <f t="shared" si="1"/>
        <v>1428000</v>
      </c>
      <c r="H26" s="70">
        <f t="shared" si="2"/>
        <v>11424000</v>
      </c>
    </row>
    <row r="27" spans="1:10" ht="45" x14ac:dyDescent="0.25">
      <c r="A27" s="1">
        <v>15</v>
      </c>
      <c r="B27" s="2" t="s">
        <v>33</v>
      </c>
      <c r="C27" s="3" t="s">
        <v>6</v>
      </c>
      <c r="D27" s="66">
        <v>15</v>
      </c>
      <c r="E27" s="61">
        <v>680000</v>
      </c>
      <c r="F27" s="5">
        <f t="shared" si="0"/>
        <v>129200</v>
      </c>
      <c r="G27" s="5">
        <f t="shared" si="1"/>
        <v>809200</v>
      </c>
      <c r="H27" s="70">
        <f t="shared" si="2"/>
        <v>12138000</v>
      </c>
    </row>
    <row r="28" spans="1:10" ht="60" x14ac:dyDescent="0.25">
      <c r="A28" s="1">
        <v>16</v>
      </c>
      <c r="B28" s="2" t="s">
        <v>34</v>
      </c>
      <c r="C28" s="3" t="s">
        <v>4</v>
      </c>
      <c r="D28" s="88">
        <v>12</v>
      </c>
      <c r="E28" s="61">
        <v>70000</v>
      </c>
      <c r="F28" s="5">
        <f t="shared" si="0"/>
        <v>13300</v>
      </c>
      <c r="G28" s="5">
        <f t="shared" si="1"/>
        <v>83300</v>
      </c>
      <c r="H28" s="70">
        <f t="shared" si="2"/>
        <v>999600</v>
      </c>
    </row>
    <row r="29" spans="1:10" ht="30" x14ac:dyDescent="0.25">
      <c r="A29" s="1">
        <v>17</v>
      </c>
      <c r="B29" s="2" t="s">
        <v>35</v>
      </c>
      <c r="C29" s="3" t="s">
        <v>4</v>
      </c>
      <c r="D29" s="88">
        <v>24</v>
      </c>
      <c r="E29" s="61">
        <v>8600</v>
      </c>
      <c r="F29" s="5">
        <f t="shared" si="0"/>
        <v>1634</v>
      </c>
      <c r="G29" s="5">
        <f t="shared" si="1"/>
        <v>10234</v>
      </c>
      <c r="H29" s="70">
        <f t="shared" si="2"/>
        <v>245616</v>
      </c>
    </row>
    <row r="30" spans="1:10" s="47" customFormat="1" ht="45" x14ac:dyDescent="0.25">
      <c r="A30" s="42">
        <v>18</v>
      </c>
      <c r="B30" s="48" t="s">
        <v>36</v>
      </c>
      <c r="C30" s="44" t="s">
        <v>37</v>
      </c>
      <c r="D30" s="60">
        <v>12</v>
      </c>
      <c r="E30" s="62">
        <v>109000</v>
      </c>
      <c r="F30" s="46"/>
      <c r="G30" s="46">
        <f t="shared" si="1"/>
        <v>109000</v>
      </c>
      <c r="H30" s="71">
        <f t="shared" si="2"/>
        <v>1308000</v>
      </c>
      <c r="I30" s="56"/>
      <c r="J30" s="56"/>
    </row>
    <row r="31" spans="1:10" s="35" customFormat="1" ht="24" customHeight="1" x14ac:dyDescent="0.25">
      <c r="A31" s="49">
        <v>19</v>
      </c>
      <c r="B31" s="50" t="s">
        <v>53</v>
      </c>
      <c r="C31" s="51" t="s">
        <v>4</v>
      </c>
      <c r="D31" s="88">
        <v>5</v>
      </c>
      <c r="E31" s="61">
        <v>6000</v>
      </c>
      <c r="F31" s="52">
        <f t="shared" si="0"/>
        <v>1140</v>
      </c>
      <c r="G31" s="52">
        <f t="shared" si="1"/>
        <v>7140</v>
      </c>
      <c r="H31" s="72">
        <f t="shared" si="2"/>
        <v>35700</v>
      </c>
      <c r="I31" s="37"/>
      <c r="J31" s="37"/>
    </row>
    <row r="32" spans="1:10" ht="30" x14ac:dyDescent="0.25">
      <c r="A32" s="1">
        <v>20</v>
      </c>
      <c r="B32" s="2" t="s">
        <v>94</v>
      </c>
      <c r="C32" s="3" t="s">
        <v>4</v>
      </c>
      <c r="D32" s="88">
        <v>10</v>
      </c>
      <c r="E32" s="61">
        <v>60000</v>
      </c>
      <c r="F32" s="5">
        <f t="shared" si="0"/>
        <v>11400</v>
      </c>
      <c r="G32" s="5">
        <f t="shared" si="1"/>
        <v>71400</v>
      </c>
      <c r="H32" s="70">
        <f t="shared" si="2"/>
        <v>714000</v>
      </c>
    </row>
    <row r="33" spans="1:10" x14ac:dyDescent="0.25">
      <c r="A33" s="1">
        <v>21</v>
      </c>
      <c r="B33" s="2" t="s">
        <v>54</v>
      </c>
      <c r="C33" s="3" t="s">
        <v>29</v>
      </c>
      <c r="D33" s="88">
        <v>8</v>
      </c>
      <c r="E33" s="61">
        <v>22000</v>
      </c>
      <c r="F33" s="5">
        <f t="shared" si="0"/>
        <v>4180</v>
      </c>
      <c r="G33" s="5">
        <f t="shared" si="1"/>
        <v>26180</v>
      </c>
      <c r="H33" s="70">
        <f t="shared" si="2"/>
        <v>209440</v>
      </c>
    </row>
    <row r="34" spans="1:10" s="87" customFormat="1" ht="30" x14ac:dyDescent="0.25">
      <c r="A34" s="79">
        <v>22</v>
      </c>
      <c r="B34" s="80" t="s">
        <v>38</v>
      </c>
      <c r="C34" s="81" t="s">
        <v>39</v>
      </c>
      <c r="D34" s="82">
        <v>15</v>
      </c>
      <c r="E34" s="83">
        <v>68000</v>
      </c>
      <c r="F34" s="84">
        <f t="shared" si="0"/>
        <v>12920</v>
      </c>
      <c r="G34" s="84">
        <f t="shared" si="1"/>
        <v>80920</v>
      </c>
      <c r="H34" s="85">
        <f t="shared" si="2"/>
        <v>1213800</v>
      </c>
      <c r="I34" s="86">
        <v>12</v>
      </c>
      <c r="J34" s="86"/>
    </row>
    <row r="35" spans="1:10" s="35" customFormat="1" ht="30" x14ac:dyDescent="0.25">
      <c r="A35" s="49">
        <v>23</v>
      </c>
      <c r="B35" s="65" t="s">
        <v>40</v>
      </c>
      <c r="C35" s="51" t="s">
        <v>39</v>
      </c>
      <c r="D35" s="66">
        <v>15</v>
      </c>
      <c r="E35" s="67">
        <v>77000</v>
      </c>
      <c r="F35" s="52">
        <f t="shared" si="0"/>
        <v>14630</v>
      </c>
      <c r="G35" s="52">
        <f t="shared" si="1"/>
        <v>91630</v>
      </c>
      <c r="H35" s="72">
        <f t="shared" si="2"/>
        <v>1374450</v>
      </c>
      <c r="I35" s="37"/>
      <c r="J35" s="37"/>
    </row>
    <row r="36" spans="1:10" s="87" customFormat="1" x14ac:dyDescent="0.25">
      <c r="A36" s="79">
        <v>24</v>
      </c>
      <c r="B36" s="80" t="s">
        <v>41</v>
      </c>
      <c r="C36" s="81" t="s">
        <v>4</v>
      </c>
      <c r="D36" s="82">
        <v>12</v>
      </c>
      <c r="E36" s="83">
        <v>8000</v>
      </c>
      <c r="F36" s="84">
        <f t="shared" si="0"/>
        <v>1520</v>
      </c>
      <c r="G36" s="84">
        <f t="shared" si="1"/>
        <v>9520</v>
      </c>
      <c r="H36" s="85">
        <f t="shared" si="2"/>
        <v>114240</v>
      </c>
      <c r="I36" s="86">
        <v>10</v>
      </c>
      <c r="J36" s="86"/>
    </row>
    <row r="37" spans="1:10" ht="30" x14ac:dyDescent="0.25">
      <c r="A37" s="1">
        <v>25</v>
      </c>
      <c r="B37" s="2" t="s">
        <v>95</v>
      </c>
      <c r="C37" s="3" t="s">
        <v>4</v>
      </c>
      <c r="D37" s="88">
        <v>12</v>
      </c>
      <c r="E37" s="61">
        <v>8000</v>
      </c>
      <c r="F37" s="5">
        <f t="shared" si="0"/>
        <v>1520</v>
      </c>
      <c r="G37" s="5">
        <f t="shared" si="1"/>
        <v>9520</v>
      </c>
      <c r="H37" s="70">
        <f t="shared" si="2"/>
        <v>114240</v>
      </c>
    </row>
    <row r="38" spans="1:10" ht="30" x14ac:dyDescent="0.25">
      <c r="A38" s="1">
        <v>26</v>
      </c>
      <c r="B38" s="2" t="s">
        <v>96</v>
      </c>
      <c r="C38" s="3" t="s">
        <v>42</v>
      </c>
      <c r="D38" s="88">
        <v>1</v>
      </c>
      <c r="E38" s="61">
        <v>298500</v>
      </c>
      <c r="F38" s="5">
        <f t="shared" si="0"/>
        <v>56715</v>
      </c>
      <c r="G38" s="5">
        <f t="shared" si="1"/>
        <v>355215</v>
      </c>
      <c r="H38" s="70">
        <f t="shared" si="2"/>
        <v>355215</v>
      </c>
    </row>
    <row r="39" spans="1:10" ht="30" x14ac:dyDescent="0.25">
      <c r="A39" s="1">
        <v>27</v>
      </c>
      <c r="B39" s="2" t="s">
        <v>97</v>
      </c>
      <c r="C39" s="3" t="s">
        <v>43</v>
      </c>
      <c r="D39" s="88">
        <v>10</v>
      </c>
      <c r="E39" s="61">
        <v>14000</v>
      </c>
      <c r="F39" s="5">
        <f t="shared" si="0"/>
        <v>2660</v>
      </c>
      <c r="G39" s="5">
        <f t="shared" si="1"/>
        <v>16660</v>
      </c>
      <c r="H39" s="70">
        <f t="shared" si="2"/>
        <v>166600</v>
      </c>
    </row>
    <row r="40" spans="1:10" s="47" customFormat="1" ht="45" x14ac:dyDescent="0.25">
      <c r="A40" s="42">
        <v>28</v>
      </c>
      <c r="B40" s="43" t="s">
        <v>55</v>
      </c>
      <c r="C40" s="64" t="s">
        <v>56</v>
      </c>
      <c r="D40" s="60">
        <v>15</v>
      </c>
      <c r="E40" s="62">
        <v>36000</v>
      </c>
      <c r="F40" s="46"/>
      <c r="G40" s="46">
        <f t="shared" si="1"/>
        <v>36000</v>
      </c>
      <c r="H40" s="71">
        <f t="shared" si="2"/>
        <v>540000</v>
      </c>
      <c r="I40" s="56"/>
      <c r="J40" s="56"/>
    </row>
    <row r="41" spans="1:10" ht="45" x14ac:dyDescent="0.25">
      <c r="A41" s="1">
        <v>29</v>
      </c>
      <c r="B41" s="2" t="s">
        <v>57</v>
      </c>
      <c r="C41" s="3" t="s">
        <v>4</v>
      </c>
      <c r="D41" s="88">
        <v>12</v>
      </c>
      <c r="E41" s="61">
        <v>12000</v>
      </c>
      <c r="F41" s="5">
        <f t="shared" si="0"/>
        <v>2280</v>
      </c>
      <c r="G41" s="5">
        <f t="shared" si="1"/>
        <v>14280</v>
      </c>
      <c r="H41" s="70">
        <f t="shared" si="2"/>
        <v>171360</v>
      </c>
    </row>
    <row r="42" spans="1:10" x14ac:dyDescent="0.25">
      <c r="A42" s="1">
        <v>30</v>
      </c>
      <c r="B42" s="2" t="s">
        <v>48</v>
      </c>
      <c r="C42" s="3" t="s">
        <v>49</v>
      </c>
      <c r="D42" s="88">
        <v>100</v>
      </c>
      <c r="E42" s="61">
        <v>3000</v>
      </c>
      <c r="F42" s="5">
        <f t="shared" si="0"/>
        <v>570</v>
      </c>
      <c r="G42" s="5">
        <f t="shared" si="1"/>
        <v>3570</v>
      </c>
      <c r="H42" s="70">
        <f t="shared" si="2"/>
        <v>357000</v>
      </c>
    </row>
    <row r="43" spans="1:10" x14ac:dyDescent="0.25">
      <c r="A43" s="1">
        <v>31</v>
      </c>
      <c r="B43" s="2" t="s">
        <v>50</v>
      </c>
      <c r="C43" s="7" t="s">
        <v>49</v>
      </c>
      <c r="D43" s="88">
        <v>100</v>
      </c>
      <c r="E43" s="61">
        <v>3000</v>
      </c>
      <c r="F43" s="5">
        <f t="shared" si="0"/>
        <v>570</v>
      </c>
      <c r="G43" s="5">
        <f t="shared" si="1"/>
        <v>3570</v>
      </c>
      <c r="H43" s="70">
        <f t="shared" si="2"/>
        <v>357000</v>
      </c>
    </row>
    <row r="44" spans="1:10" x14ac:dyDescent="0.25">
      <c r="A44" s="1">
        <v>32</v>
      </c>
      <c r="B44" s="2" t="s">
        <v>51</v>
      </c>
      <c r="C44" s="7" t="s">
        <v>49</v>
      </c>
      <c r="D44" s="88">
        <v>100</v>
      </c>
      <c r="E44" s="61">
        <v>3000</v>
      </c>
      <c r="F44" s="5">
        <f t="shared" si="0"/>
        <v>570</v>
      </c>
      <c r="G44" s="5">
        <f t="shared" si="1"/>
        <v>3570</v>
      </c>
      <c r="H44" s="70">
        <f t="shared" si="2"/>
        <v>357000</v>
      </c>
    </row>
    <row r="45" spans="1:10" ht="45" x14ac:dyDescent="0.25">
      <c r="A45" s="1">
        <v>33</v>
      </c>
      <c r="B45" s="2" t="s">
        <v>105</v>
      </c>
      <c r="C45" s="7" t="s">
        <v>4</v>
      </c>
      <c r="D45" s="88">
        <v>12</v>
      </c>
      <c r="E45" s="61">
        <v>34000</v>
      </c>
      <c r="F45" s="5">
        <f t="shared" si="0"/>
        <v>6460</v>
      </c>
      <c r="G45" s="5">
        <f t="shared" si="1"/>
        <v>40460</v>
      </c>
      <c r="H45" s="70">
        <f t="shared" si="2"/>
        <v>485520</v>
      </c>
    </row>
    <row r="46" spans="1:10" ht="45" x14ac:dyDescent="0.25">
      <c r="A46" s="42">
        <v>34</v>
      </c>
      <c r="B46" s="43" t="s">
        <v>58</v>
      </c>
      <c r="C46" s="68" t="s">
        <v>6</v>
      </c>
      <c r="D46" s="60">
        <v>23</v>
      </c>
      <c r="E46" s="62">
        <v>17000</v>
      </c>
      <c r="F46" s="46"/>
      <c r="G46" s="46">
        <f t="shared" si="1"/>
        <v>17000</v>
      </c>
      <c r="H46" s="71">
        <f t="shared" si="2"/>
        <v>391000</v>
      </c>
    </row>
    <row r="47" spans="1:10" ht="45" x14ac:dyDescent="0.25">
      <c r="A47" s="1">
        <v>35</v>
      </c>
      <c r="B47" s="2" t="s">
        <v>59</v>
      </c>
      <c r="C47" s="7" t="s">
        <v>42</v>
      </c>
      <c r="D47" s="88">
        <v>12</v>
      </c>
      <c r="E47" s="61">
        <v>85000</v>
      </c>
      <c r="F47" s="5">
        <f t="shared" si="0"/>
        <v>16150</v>
      </c>
      <c r="G47" s="5">
        <f t="shared" si="1"/>
        <v>101150</v>
      </c>
      <c r="H47" s="70">
        <f t="shared" si="2"/>
        <v>1213800</v>
      </c>
    </row>
    <row r="48" spans="1:10" ht="60" x14ac:dyDescent="0.25">
      <c r="A48" s="1">
        <v>36</v>
      </c>
      <c r="B48" s="2" t="s">
        <v>44</v>
      </c>
      <c r="C48" s="7" t="s">
        <v>4</v>
      </c>
      <c r="D48" s="88">
        <v>24</v>
      </c>
      <c r="E48" s="61">
        <v>68000</v>
      </c>
      <c r="F48" s="5">
        <f t="shared" si="0"/>
        <v>12920</v>
      </c>
      <c r="G48" s="5">
        <f t="shared" si="1"/>
        <v>80920</v>
      </c>
      <c r="H48" s="70">
        <f t="shared" si="2"/>
        <v>1942080</v>
      </c>
    </row>
    <row r="49" spans="1:9" ht="30" x14ac:dyDescent="0.25">
      <c r="A49" s="1">
        <v>37</v>
      </c>
      <c r="B49" s="8" t="s">
        <v>45</v>
      </c>
      <c r="C49" s="7" t="s">
        <v>46</v>
      </c>
      <c r="D49" s="88">
        <v>40</v>
      </c>
      <c r="E49" s="61">
        <v>12000</v>
      </c>
      <c r="F49" s="5">
        <f t="shared" si="0"/>
        <v>2280</v>
      </c>
      <c r="G49" s="5">
        <f t="shared" si="1"/>
        <v>14280</v>
      </c>
      <c r="H49" s="70">
        <f t="shared" si="2"/>
        <v>571200</v>
      </c>
    </row>
    <row r="50" spans="1:9" ht="30" x14ac:dyDescent="0.25">
      <c r="A50" s="1">
        <v>38</v>
      </c>
      <c r="B50" s="8" t="s">
        <v>60</v>
      </c>
      <c r="C50" s="7" t="s">
        <v>6</v>
      </c>
      <c r="D50" s="88">
        <v>12</v>
      </c>
      <c r="E50" s="61">
        <v>8000</v>
      </c>
      <c r="F50" s="5">
        <f t="shared" si="0"/>
        <v>1520</v>
      </c>
      <c r="G50" s="5">
        <f t="shared" si="1"/>
        <v>9520</v>
      </c>
      <c r="H50" s="70">
        <f t="shared" si="2"/>
        <v>114240</v>
      </c>
    </row>
    <row r="51" spans="1:9" x14ac:dyDescent="0.25">
      <c r="A51" s="1">
        <v>39</v>
      </c>
      <c r="B51" s="9" t="s">
        <v>61</v>
      </c>
      <c r="C51" s="10" t="s">
        <v>62</v>
      </c>
      <c r="D51" s="90">
        <v>8</v>
      </c>
      <c r="E51" s="61">
        <v>48000</v>
      </c>
      <c r="F51" s="5">
        <f t="shared" si="0"/>
        <v>9120</v>
      </c>
      <c r="G51" s="5">
        <f t="shared" si="1"/>
        <v>57120</v>
      </c>
      <c r="H51" s="70">
        <f t="shared" si="2"/>
        <v>456960</v>
      </c>
    </row>
    <row r="52" spans="1:9" x14ac:dyDescent="0.25">
      <c r="A52" s="1">
        <v>40</v>
      </c>
      <c r="B52" s="9" t="s">
        <v>63</v>
      </c>
      <c r="C52" s="11" t="s">
        <v>62</v>
      </c>
      <c r="D52" s="90">
        <v>8</v>
      </c>
      <c r="E52" s="61">
        <v>52000</v>
      </c>
      <c r="F52" s="5">
        <f t="shared" si="0"/>
        <v>9880</v>
      </c>
      <c r="G52" s="5">
        <f t="shared" si="1"/>
        <v>61880</v>
      </c>
      <c r="H52" s="70">
        <f t="shared" si="2"/>
        <v>495040</v>
      </c>
    </row>
    <row r="53" spans="1:9" x14ac:dyDescent="0.25">
      <c r="A53" s="1">
        <v>41</v>
      </c>
      <c r="B53" s="9" t="s">
        <v>64</v>
      </c>
      <c r="C53" s="11" t="s">
        <v>62</v>
      </c>
      <c r="D53" s="90">
        <v>8</v>
      </c>
      <c r="E53" s="61">
        <v>60000</v>
      </c>
      <c r="F53" s="5">
        <f t="shared" si="0"/>
        <v>11400</v>
      </c>
      <c r="G53" s="5">
        <f t="shared" si="1"/>
        <v>71400</v>
      </c>
      <c r="H53" s="70">
        <f t="shared" si="2"/>
        <v>571200</v>
      </c>
    </row>
    <row r="54" spans="1:9" x14ac:dyDescent="0.25">
      <c r="A54" s="1">
        <v>42</v>
      </c>
      <c r="B54" s="9" t="s">
        <v>65</v>
      </c>
      <c r="C54" s="11" t="s">
        <v>62</v>
      </c>
      <c r="D54" s="90">
        <v>8</v>
      </c>
      <c r="E54" s="61">
        <v>65000</v>
      </c>
      <c r="F54" s="5">
        <f t="shared" si="0"/>
        <v>12350</v>
      </c>
      <c r="G54" s="5">
        <f t="shared" si="1"/>
        <v>77350</v>
      </c>
      <c r="H54" s="70">
        <f t="shared" si="2"/>
        <v>618800</v>
      </c>
    </row>
    <row r="55" spans="1:9" x14ac:dyDescent="0.25">
      <c r="A55" s="1">
        <v>43</v>
      </c>
      <c r="B55" s="9" t="s">
        <v>66</v>
      </c>
      <c r="C55" s="10" t="s">
        <v>4</v>
      </c>
      <c r="D55" s="90">
        <v>8</v>
      </c>
      <c r="E55" s="61">
        <v>3000</v>
      </c>
      <c r="F55" s="5">
        <f t="shared" si="0"/>
        <v>570</v>
      </c>
      <c r="G55" s="5">
        <f t="shared" si="1"/>
        <v>3570</v>
      </c>
      <c r="H55" s="70">
        <f t="shared" si="2"/>
        <v>28560</v>
      </c>
    </row>
    <row r="56" spans="1:9" ht="30" x14ac:dyDescent="0.25">
      <c r="A56" s="1">
        <v>44</v>
      </c>
      <c r="B56" s="12" t="s">
        <v>106</v>
      </c>
      <c r="C56" s="10" t="s">
        <v>4</v>
      </c>
      <c r="D56" s="90">
        <v>2</v>
      </c>
      <c r="E56" s="61">
        <v>180000</v>
      </c>
      <c r="F56" s="5">
        <f t="shared" si="0"/>
        <v>34200</v>
      </c>
      <c r="G56" s="5">
        <f t="shared" si="1"/>
        <v>214200</v>
      </c>
      <c r="H56" s="70">
        <f t="shared" si="2"/>
        <v>428400</v>
      </c>
    </row>
    <row r="57" spans="1:9" ht="30" x14ac:dyDescent="0.25">
      <c r="A57" s="1">
        <v>45</v>
      </c>
      <c r="B57" s="9" t="s">
        <v>143</v>
      </c>
      <c r="C57" s="10" t="s">
        <v>14</v>
      </c>
      <c r="D57" s="90">
        <v>8</v>
      </c>
      <c r="E57" s="61">
        <v>40000</v>
      </c>
      <c r="F57" s="5">
        <f t="shared" si="0"/>
        <v>7600</v>
      </c>
      <c r="G57" s="5">
        <f t="shared" si="1"/>
        <v>47600</v>
      </c>
      <c r="H57" s="70">
        <f t="shared" si="2"/>
        <v>380800</v>
      </c>
    </row>
    <row r="58" spans="1:9" ht="30" x14ac:dyDescent="0.25">
      <c r="A58" s="1">
        <v>46</v>
      </c>
      <c r="B58" s="8" t="s">
        <v>10</v>
      </c>
      <c r="C58" s="13" t="s">
        <v>4</v>
      </c>
      <c r="D58" s="88">
        <v>20</v>
      </c>
      <c r="E58" s="61">
        <v>9000</v>
      </c>
      <c r="F58" s="5">
        <f t="shared" si="0"/>
        <v>1710</v>
      </c>
      <c r="G58" s="5">
        <f t="shared" si="1"/>
        <v>10710</v>
      </c>
      <c r="H58" s="70">
        <f t="shared" si="2"/>
        <v>214200</v>
      </c>
    </row>
    <row r="59" spans="1:9" ht="30" x14ac:dyDescent="0.25">
      <c r="A59" s="1">
        <v>47</v>
      </c>
      <c r="B59" s="8" t="s">
        <v>11</v>
      </c>
      <c r="C59" s="13" t="s">
        <v>4</v>
      </c>
      <c r="D59" s="88">
        <v>6</v>
      </c>
      <c r="E59" s="61">
        <v>38000</v>
      </c>
      <c r="F59" s="5">
        <f t="shared" si="0"/>
        <v>7220</v>
      </c>
      <c r="G59" s="5">
        <f t="shared" si="1"/>
        <v>45220</v>
      </c>
      <c r="H59" s="70">
        <f t="shared" si="2"/>
        <v>271320</v>
      </c>
    </row>
    <row r="60" spans="1:9" ht="30" x14ac:dyDescent="0.25">
      <c r="A60" s="1">
        <v>48</v>
      </c>
      <c r="B60" s="8" t="s">
        <v>12</v>
      </c>
      <c r="C60" s="13" t="s">
        <v>4</v>
      </c>
      <c r="D60" s="88">
        <v>60</v>
      </c>
      <c r="E60" s="61">
        <v>9000</v>
      </c>
      <c r="F60" s="5">
        <f t="shared" si="0"/>
        <v>1710</v>
      </c>
      <c r="G60" s="5">
        <f t="shared" si="1"/>
        <v>10710</v>
      </c>
      <c r="H60" s="70">
        <f t="shared" si="2"/>
        <v>642600</v>
      </c>
    </row>
    <row r="61" spans="1:9" x14ac:dyDescent="0.25">
      <c r="A61" s="1"/>
      <c r="B61" s="95" t="s">
        <v>189</v>
      </c>
      <c r="C61" s="103"/>
      <c r="D61" s="96"/>
      <c r="E61" s="15"/>
      <c r="F61" s="15"/>
      <c r="G61" s="15"/>
      <c r="H61" s="73">
        <f>SUM(H13:H60)</f>
        <v>55261901</v>
      </c>
      <c r="I61" s="74">
        <f>H61-[1]Hoja1!$F$55</f>
        <v>6756225</v>
      </c>
    </row>
    <row r="62" spans="1:9" ht="12.75" customHeight="1" x14ac:dyDescent="0.25">
      <c r="A62" s="106"/>
      <c r="B62" s="107"/>
      <c r="C62" s="107"/>
      <c r="D62" s="107"/>
      <c r="E62" s="34"/>
      <c r="F62" s="34"/>
      <c r="G62" s="34"/>
      <c r="H62" s="74"/>
    </row>
    <row r="63" spans="1:9" ht="35.25" customHeight="1" x14ac:dyDescent="0.25">
      <c r="A63" s="94" t="s">
        <v>0</v>
      </c>
      <c r="B63" s="94" t="s">
        <v>145</v>
      </c>
      <c r="C63" s="94" t="s">
        <v>2</v>
      </c>
      <c r="D63" s="94" t="s">
        <v>3</v>
      </c>
      <c r="E63" s="91" t="s">
        <v>183</v>
      </c>
      <c r="F63" s="91" t="s">
        <v>184</v>
      </c>
      <c r="G63" s="91" t="s">
        <v>185</v>
      </c>
      <c r="H63" s="92" t="s">
        <v>186</v>
      </c>
    </row>
    <row r="64" spans="1:9" ht="35.25" customHeight="1" x14ac:dyDescent="0.25">
      <c r="A64" s="94"/>
      <c r="B64" s="94"/>
      <c r="C64" s="94"/>
      <c r="D64" s="94"/>
      <c r="E64" s="91"/>
      <c r="F64" s="91"/>
      <c r="G64" s="91"/>
      <c r="H64" s="92"/>
    </row>
    <row r="65" spans="1:8" x14ac:dyDescent="0.25">
      <c r="A65" s="11">
        <v>1</v>
      </c>
      <c r="B65" s="8" t="s">
        <v>7</v>
      </c>
      <c r="C65" s="17" t="s">
        <v>4</v>
      </c>
      <c r="D65" s="4">
        <v>5</v>
      </c>
      <c r="E65" s="61">
        <v>60500</v>
      </c>
      <c r="F65" s="5">
        <f t="shared" ref="F65:F70" si="3">+E65*19%</f>
        <v>11495</v>
      </c>
      <c r="G65" s="5">
        <f t="shared" ref="G65:G70" si="4">+F65+E65</f>
        <v>71995</v>
      </c>
      <c r="H65" s="70">
        <f t="shared" ref="H65:H70" si="5">+G65*D65</f>
        <v>359975</v>
      </c>
    </row>
    <row r="66" spans="1:8" ht="30" x14ac:dyDescent="0.25">
      <c r="A66" s="11">
        <v>2</v>
      </c>
      <c r="B66" s="8" t="s">
        <v>8</v>
      </c>
      <c r="C66" s="13" t="s">
        <v>9</v>
      </c>
      <c r="D66" s="4">
        <v>50</v>
      </c>
      <c r="E66" s="61">
        <v>38000</v>
      </c>
      <c r="F66" s="5">
        <f t="shared" si="3"/>
        <v>7220</v>
      </c>
      <c r="G66" s="5">
        <f t="shared" si="4"/>
        <v>45220</v>
      </c>
      <c r="H66" s="70">
        <f t="shared" si="5"/>
        <v>2261000</v>
      </c>
    </row>
    <row r="67" spans="1:8" x14ac:dyDescent="0.25">
      <c r="A67" s="11">
        <v>3</v>
      </c>
      <c r="B67" s="8" t="s">
        <v>13</v>
      </c>
      <c r="C67" s="13" t="s">
        <v>14</v>
      </c>
      <c r="D67" s="4">
        <v>20</v>
      </c>
      <c r="E67" s="61">
        <v>100000</v>
      </c>
      <c r="F67" s="5">
        <f t="shared" si="3"/>
        <v>19000</v>
      </c>
      <c r="G67" s="5">
        <f t="shared" si="4"/>
        <v>119000</v>
      </c>
      <c r="H67" s="70">
        <f t="shared" si="5"/>
        <v>2380000</v>
      </c>
    </row>
    <row r="68" spans="1:8" ht="45" x14ac:dyDescent="0.25">
      <c r="A68" s="11">
        <v>4</v>
      </c>
      <c r="B68" s="8" t="s">
        <v>15</v>
      </c>
      <c r="C68" s="13" t="s">
        <v>4</v>
      </c>
      <c r="D68" s="4">
        <v>3</v>
      </c>
      <c r="E68" s="61">
        <v>150000</v>
      </c>
      <c r="F68" s="5">
        <f t="shared" si="3"/>
        <v>28500</v>
      </c>
      <c r="G68" s="5">
        <f t="shared" si="4"/>
        <v>178500</v>
      </c>
      <c r="H68" s="70">
        <f t="shared" si="5"/>
        <v>535500</v>
      </c>
    </row>
    <row r="69" spans="1:8" ht="45" x14ac:dyDescent="0.25">
      <c r="A69" s="11">
        <v>5</v>
      </c>
      <c r="B69" s="8" t="s">
        <v>16</v>
      </c>
      <c r="C69" s="13" t="s">
        <v>6</v>
      </c>
      <c r="D69" s="4">
        <v>3</v>
      </c>
      <c r="E69" s="61">
        <v>150000</v>
      </c>
      <c r="F69" s="5">
        <f t="shared" si="3"/>
        <v>28500</v>
      </c>
      <c r="G69" s="5">
        <f t="shared" si="4"/>
        <v>178500</v>
      </c>
      <c r="H69" s="70">
        <f t="shared" si="5"/>
        <v>535500</v>
      </c>
    </row>
    <row r="70" spans="1:8" ht="30" x14ac:dyDescent="0.25">
      <c r="A70" s="11">
        <v>6</v>
      </c>
      <c r="B70" s="8" t="s">
        <v>18</v>
      </c>
      <c r="C70" s="13" t="s">
        <v>17</v>
      </c>
      <c r="D70" s="4">
        <v>2</v>
      </c>
      <c r="E70" s="61">
        <v>150000</v>
      </c>
      <c r="F70" s="5">
        <f t="shared" si="3"/>
        <v>28500</v>
      </c>
      <c r="G70" s="5">
        <f t="shared" si="4"/>
        <v>178500</v>
      </c>
      <c r="H70" s="70">
        <f t="shared" si="5"/>
        <v>357000</v>
      </c>
    </row>
    <row r="71" spans="1:8" x14ac:dyDescent="0.25">
      <c r="A71" s="11"/>
      <c r="B71" s="95" t="s">
        <v>190</v>
      </c>
      <c r="C71" s="103"/>
      <c r="D71" s="96"/>
      <c r="E71" s="5"/>
      <c r="F71" s="5"/>
      <c r="G71" s="5"/>
      <c r="H71" s="75">
        <f>SUM(H65:H70)</f>
        <v>6428975</v>
      </c>
    </row>
    <row r="72" spans="1:8" ht="10.5" customHeight="1" x14ac:dyDescent="0.25">
      <c r="A72" s="104"/>
      <c r="B72" s="105"/>
      <c r="C72" s="105"/>
      <c r="D72" s="105"/>
      <c r="E72" s="34"/>
      <c r="F72" s="34"/>
      <c r="G72" s="34"/>
      <c r="H72" s="74"/>
    </row>
    <row r="73" spans="1:8" ht="35.25" customHeight="1" x14ac:dyDescent="0.25">
      <c r="A73" s="94" t="s">
        <v>0</v>
      </c>
      <c r="B73" s="94" t="s">
        <v>146</v>
      </c>
      <c r="C73" s="94" t="s">
        <v>2</v>
      </c>
      <c r="D73" s="94" t="s">
        <v>3</v>
      </c>
      <c r="E73" s="91" t="s">
        <v>183</v>
      </c>
      <c r="F73" s="91" t="s">
        <v>184</v>
      </c>
      <c r="G73" s="91" t="s">
        <v>185</v>
      </c>
      <c r="H73" s="92" t="s">
        <v>186</v>
      </c>
    </row>
    <row r="74" spans="1:8" ht="35.25" customHeight="1" x14ac:dyDescent="0.25">
      <c r="A74" s="94"/>
      <c r="B74" s="94" t="s">
        <v>67</v>
      </c>
      <c r="C74" s="94"/>
      <c r="D74" s="94"/>
      <c r="E74" s="91"/>
      <c r="F74" s="91"/>
      <c r="G74" s="91"/>
      <c r="H74" s="92"/>
    </row>
    <row r="75" spans="1:8" ht="30" x14ac:dyDescent="0.25">
      <c r="A75" s="13">
        <v>1</v>
      </c>
      <c r="B75" s="8" t="s">
        <v>68</v>
      </c>
      <c r="C75" s="13" t="s">
        <v>4</v>
      </c>
      <c r="D75" s="88">
        <v>3</v>
      </c>
      <c r="E75" s="61">
        <v>450000</v>
      </c>
      <c r="F75" s="5">
        <f t="shared" ref="F75:F100" si="6">+E75*19%</f>
        <v>85500</v>
      </c>
      <c r="G75" s="5">
        <f t="shared" ref="G75:G100" si="7">+F75+E75</f>
        <v>535500</v>
      </c>
      <c r="H75" s="70">
        <f t="shared" ref="H75:H100" si="8">+G75*D75</f>
        <v>1606500</v>
      </c>
    </row>
    <row r="76" spans="1:8" ht="30" x14ac:dyDescent="0.25">
      <c r="A76" s="13">
        <v>2</v>
      </c>
      <c r="B76" s="8" t="s">
        <v>69</v>
      </c>
      <c r="C76" s="13" t="s">
        <v>4</v>
      </c>
      <c r="D76" s="88">
        <v>3</v>
      </c>
      <c r="E76" s="61">
        <v>450000</v>
      </c>
      <c r="F76" s="5">
        <f t="shared" si="6"/>
        <v>85500</v>
      </c>
      <c r="G76" s="5">
        <f t="shared" si="7"/>
        <v>535500</v>
      </c>
      <c r="H76" s="70">
        <f t="shared" si="8"/>
        <v>1606500</v>
      </c>
    </row>
    <row r="77" spans="1:8" ht="30" x14ac:dyDescent="0.25">
      <c r="A77" s="13">
        <v>3</v>
      </c>
      <c r="B77" s="8" t="s">
        <v>107</v>
      </c>
      <c r="C77" s="13" t="s">
        <v>6</v>
      </c>
      <c r="D77" s="88">
        <v>4</v>
      </c>
      <c r="E77" s="61">
        <v>48000</v>
      </c>
      <c r="F77" s="5">
        <f t="shared" si="6"/>
        <v>9120</v>
      </c>
      <c r="G77" s="5">
        <f t="shared" si="7"/>
        <v>57120</v>
      </c>
      <c r="H77" s="70">
        <f t="shared" si="8"/>
        <v>228480</v>
      </c>
    </row>
    <row r="78" spans="1:8" ht="30" x14ac:dyDescent="0.25">
      <c r="A78" s="13">
        <v>4</v>
      </c>
      <c r="B78" s="8" t="s">
        <v>70</v>
      </c>
      <c r="C78" s="13" t="s">
        <v>4</v>
      </c>
      <c r="D78" s="88">
        <v>3</v>
      </c>
      <c r="E78" s="61">
        <v>112000</v>
      </c>
      <c r="F78" s="5">
        <f t="shared" si="6"/>
        <v>21280</v>
      </c>
      <c r="G78" s="5">
        <f t="shared" si="7"/>
        <v>133280</v>
      </c>
      <c r="H78" s="70">
        <f t="shared" si="8"/>
        <v>399840</v>
      </c>
    </row>
    <row r="79" spans="1:8" x14ac:dyDescent="0.25">
      <c r="A79" s="13">
        <v>5</v>
      </c>
      <c r="B79" s="8" t="s">
        <v>47</v>
      </c>
      <c r="C79" s="13" t="s">
        <v>4</v>
      </c>
      <c r="D79" s="88">
        <v>24</v>
      </c>
      <c r="E79" s="61">
        <v>9000</v>
      </c>
      <c r="F79" s="5">
        <f t="shared" si="6"/>
        <v>1710</v>
      </c>
      <c r="G79" s="5">
        <f t="shared" si="7"/>
        <v>10710</v>
      </c>
      <c r="H79" s="70">
        <f t="shared" si="8"/>
        <v>257040</v>
      </c>
    </row>
    <row r="80" spans="1:8" ht="30" x14ac:dyDescent="0.25">
      <c r="A80" s="13">
        <v>6</v>
      </c>
      <c r="B80" s="8" t="s">
        <v>108</v>
      </c>
      <c r="C80" s="13" t="s">
        <v>4</v>
      </c>
      <c r="D80" s="88">
        <v>50</v>
      </c>
      <c r="E80" s="61">
        <v>2500</v>
      </c>
      <c r="F80" s="5">
        <f t="shared" si="6"/>
        <v>475</v>
      </c>
      <c r="G80" s="5">
        <f t="shared" si="7"/>
        <v>2975</v>
      </c>
      <c r="H80" s="70">
        <f t="shared" si="8"/>
        <v>148750</v>
      </c>
    </row>
    <row r="81" spans="1:8" ht="30" x14ac:dyDescent="0.25">
      <c r="A81" s="13">
        <v>7</v>
      </c>
      <c r="B81" s="8" t="s">
        <v>109</v>
      </c>
      <c r="C81" s="13" t="s">
        <v>4</v>
      </c>
      <c r="D81" s="88">
        <v>50</v>
      </c>
      <c r="E81" s="61">
        <v>2500</v>
      </c>
      <c r="F81" s="5">
        <f t="shared" si="6"/>
        <v>475</v>
      </c>
      <c r="G81" s="5">
        <f t="shared" si="7"/>
        <v>2975</v>
      </c>
      <c r="H81" s="70">
        <f t="shared" si="8"/>
        <v>148750</v>
      </c>
    </row>
    <row r="82" spans="1:8" x14ac:dyDescent="0.25">
      <c r="A82" s="13">
        <v>8</v>
      </c>
      <c r="B82" s="8" t="s">
        <v>71</v>
      </c>
      <c r="C82" s="13" t="s">
        <v>4</v>
      </c>
      <c r="D82" s="88">
        <v>50</v>
      </c>
      <c r="E82" s="61">
        <v>2500</v>
      </c>
      <c r="F82" s="5">
        <f t="shared" si="6"/>
        <v>475</v>
      </c>
      <c r="G82" s="5">
        <f t="shared" si="7"/>
        <v>2975</v>
      </c>
      <c r="H82" s="70">
        <f t="shared" si="8"/>
        <v>148750</v>
      </c>
    </row>
    <row r="83" spans="1:8" x14ac:dyDescent="0.25">
      <c r="A83" s="13">
        <v>9</v>
      </c>
      <c r="B83" s="8" t="s">
        <v>72</v>
      </c>
      <c r="C83" s="13" t="s">
        <v>4</v>
      </c>
      <c r="D83" s="88">
        <v>12</v>
      </c>
      <c r="E83" s="61">
        <v>12000</v>
      </c>
      <c r="F83" s="5">
        <f t="shared" si="6"/>
        <v>2280</v>
      </c>
      <c r="G83" s="5">
        <f t="shared" si="7"/>
        <v>14280</v>
      </c>
      <c r="H83" s="70">
        <f t="shared" si="8"/>
        <v>171360</v>
      </c>
    </row>
    <row r="84" spans="1:8" ht="30" x14ac:dyDescent="0.25">
      <c r="A84" s="13">
        <v>10</v>
      </c>
      <c r="B84" s="8" t="s">
        <v>100</v>
      </c>
      <c r="C84" s="13" t="s">
        <v>4</v>
      </c>
      <c r="D84" s="88">
        <v>100</v>
      </c>
      <c r="E84" s="61">
        <v>2500</v>
      </c>
      <c r="F84" s="5">
        <f t="shared" si="6"/>
        <v>475</v>
      </c>
      <c r="G84" s="5">
        <f t="shared" si="7"/>
        <v>2975</v>
      </c>
      <c r="H84" s="70">
        <f t="shared" si="8"/>
        <v>297500</v>
      </c>
    </row>
    <row r="85" spans="1:8" ht="30" x14ac:dyDescent="0.25">
      <c r="A85" s="13">
        <v>11</v>
      </c>
      <c r="B85" s="8" t="s">
        <v>101</v>
      </c>
      <c r="C85" s="13" t="s">
        <v>4</v>
      </c>
      <c r="D85" s="88">
        <v>100</v>
      </c>
      <c r="E85" s="61">
        <v>2500</v>
      </c>
      <c r="F85" s="5">
        <f t="shared" si="6"/>
        <v>475</v>
      </c>
      <c r="G85" s="5">
        <f t="shared" si="7"/>
        <v>2975</v>
      </c>
      <c r="H85" s="70">
        <f t="shared" si="8"/>
        <v>297500</v>
      </c>
    </row>
    <row r="86" spans="1:8" ht="30" x14ac:dyDescent="0.25">
      <c r="A86" s="13">
        <v>12</v>
      </c>
      <c r="B86" s="8" t="s">
        <v>102</v>
      </c>
      <c r="C86" s="13" t="s">
        <v>4</v>
      </c>
      <c r="D86" s="88">
        <v>100</v>
      </c>
      <c r="E86" s="61">
        <v>2500</v>
      </c>
      <c r="F86" s="5">
        <f t="shared" si="6"/>
        <v>475</v>
      </c>
      <c r="G86" s="5">
        <f t="shared" si="7"/>
        <v>2975</v>
      </c>
      <c r="H86" s="70">
        <f t="shared" si="8"/>
        <v>297500</v>
      </c>
    </row>
    <row r="87" spans="1:8" ht="30" x14ac:dyDescent="0.25">
      <c r="A87" s="13">
        <v>13</v>
      </c>
      <c r="B87" s="8" t="s">
        <v>103</v>
      </c>
      <c r="C87" s="13" t="s">
        <v>4</v>
      </c>
      <c r="D87" s="88">
        <v>100</v>
      </c>
      <c r="E87" s="61">
        <v>2500</v>
      </c>
      <c r="F87" s="5">
        <f t="shared" si="6"/>
        <v>475</v>
      </c>
      <c r="G87" s="5">
        <f t="shared" si="7"/>
        <v>2975</v>
      </c>
      <c r="H87" s="70">
        <f t="shared" si="8"/>
        <v>297500</v>
      </c>
    </row>
    <row r="88" spans="1:8" ht="30" x14ac:dyDescent="0.25">
      <c r="A88" s="13">
        <v>14</v>
      </c>
      <c r="B88" s="8" t="s">
        <v>73</v>
      </c>
      <c r="C88" s="13" t="s">
        <v>4</v>
      </c>
      <c r="D88" s="88">
        <v>2</v>
      </c>
      <c r="E88" s="61">
        <v>145000</v>
      </c>
      <c r="F88" s="5">
        <f t="shared" si="6"/>
        <v>27550</v>
      </c>
      <c r="G88" s="5">
        <f t="shared" si="7"/>
        <v>172550</v>
      </c>
      <c r="H88" s="70">
        <f t="shared" si="8"/>
        <v>345100</v>
      </c>
    </row>
    <row r="89" spans="1:8" x14ac:dyDescent="0.25">
      <c r="A89" s="13">
        <v>15</v>
      </c>
      <c r="B89" s="8" t="s">
        <v>74</v>
      </c>
      <c r="C89" s="13" t="s">
        <v>4</v>
      </c>
      <c r="D89" s="88">
        <v>25</v>
      </c>
      <c r="E89" s="61">
        <v>12000</v>
      </c>
      <c r="F89" s="5">
        <f t="shared" si="6"/>
        <v>2280</v>
      </c>
      <c r="G89" s="5">
        <f t="shared" si="7"/>
        <v>14280</v>
      </c>
      <c r="H89" s="70">
        <f t="shared" si="8"/>
        <v>357000</v>
      </c>
    </row>
    <row r="90" spans="1:8" x14ac:dyDescent="0.25">
      <c r="A90" s="13">
        <v>16</v>
      </c>
      <c r="B90" s="8" t="s">
        <v>75</v>
      </c>
      <c r="C90" s="13" t="s">
        <v>4</v>
      </c>
      <c r="D90" s="88">
        <v>25</v>
      </c>
      <c r="E90" s="61">
        <v>12000</v>
      </c>
      <c r="F90" s="5">
        <f t="shared" si="6"/>
        <v>2280</v>
      </c>
      <c r="G90" s="5">
        <f t="shared" si="7"/>
        <v>14280</v>
      </c>
      <c r="H90" s="70">
        <f t="shared" si="8"/>
        <v>357000</v>
      </c>
    </row>
    <row r="91" spans="1:8" x14ac:dyDescent="0.25">
      <c r="A91" s="13">
        <v>17</v>
      </c>
      <c r="B91" s="8" t="s">
        <v>110</v>
      </c>
      <c r="C91" s="13" t="s">
        <v>4</v>
      </c>
      <c r="D91" s="88">
        <v>12</v>
      </c>
      <c r="E91" s="61">
        <v>38000</v>
      </c>
      <c r="F91" s="5">
        <f t="shared" si="6"/>
        <v>7220</v>
      </c>
      <c r="G91" s="5">
        <f t="shared" si="7"/>
        <v>45220</v>
      </c>
      <c r="H91" s="70">
        <f t="shared" si="8"/>
        <v>542640</v>
      </c>
    </row>
    <row r="92" spans="1:8" x14ac:dyDescent="0.25">
      <c r="A92" s="13">
        <v>18</v>
      </c>
      <c r="B92" s="8" t="s">
        <v>76</v>
      </c>
      <c r="C92" s="13" t="s">
        <v>4</v>
      </c>
      <c r="D92" s="88">
        <v>12</v>
      </c>
      <c r="E92" s="61">
        <v>34000</v>
      </c>
      <c r="F92" s="5">
        <f t="shared" si="6"/>
        <v>6460</v>
      </c>
      <c r="G92" s="5">
        <f t="shared" si="7"/>
        <v>40460</v>
      </c>
      <c r="H92" s="70">
        <f t="shared" si="8"/>
        <v>485520</v>
      </c>
    </row>
    <row r="93" spans="1:8" ht="30" x14ac:dyDescent="0.25">
      <c r="A93" s="13">
        <v>19</v>
      </c>
      <c r="B93" s="8" t="s">
        <v>77</v>
      </c>
      <c r="C93" s="13" t="s">
        <v>4</v>
      </c>
      <c r="D93" s="88">
        <v>4</v>
      </c>
      <c r="E93" s="61">
        <v>156000</v>
      </c>
      <c r="F93" s="5">
        <f t="shared" si="6"/>
        <v>29640</v>
      </c>
      <c r="G93" s="5">
        <f t="shared" si="7"/>
        <v>185640</v>
      </c>
      <c r="H93" s="70">
        <f t="shared" si="8"/>
        <v>742560</v>
      </c>
    </row>
    <row r="94" spans="1:8" x14ac:dyDescent="0.25">
      <c r="A94" s="13">
        <v>20</v>
      </c>
      <c r="B94" s="8" t="s">
        <v>111</v>
      </c>
      <c r="C94" s="13" t="s">
        <v>4</v>
      </c>
      <c r="D94" s="88">
        <v>100</v>
      </c>
      <c r="E94" s="61">
        <v>1500</v>
      </c>
      <c r="F94" s="5">
        <f t="shared" si="6"/>
        <v>285</v>
      </c>
      <c r="G94" s="5">
        <f t="shared" si="7"/>
        <v>1785</v>
      </c>
      <c r="H94" s="70">
        <f t="shared" si="8"/>
        <v>178500</v>
      </c>
    </row>
    <row r="95" spans="1:8" x14ac:dyDescent="0.25">
      <c r="A95" s="13">
        <v>21</v>
      </c>
      <c r="B95" s="8" t="s">
        <v>112</v>
      </c>
      <c r="C95" s="13" t="s">
        <v>4</v>
      </c>
      <c r="D95" s="88">
        <v>100</v>
      </c>
      <c r="E95" s="61">
        <v>1500</v>
      </c>
      <c r="F95" s="5">
        <f t="shared" si="6"/>
        <v>285</v>
      </c>
      <c r="G95" s="5">
        <f t="shared" si="7"/>
        <v>1785</v>
      </c>
      <c r="H95" s="70">
        <f t="shared" si="8"/>
        <v>178500</v>
      </c>
    </row>
    <row r="96" spans="1:8" x14ac:dyDescent="0.25">
      <c r="A96" s="13">
        <v>22</v>
      </c>
      <c r="B96" s="8" t="s">
        <v>113</v>
      </c>
      <c r="C96" s="13" t="s">
        <v>4</v>
      </c>
      <c r="D96" s="88">
        <v>100</v>
      </c>
      <c r="E96" s="61">
        <v>1500</v>
      </c>
      <c r="F96" s="5">
        <f t="shared" si="6"/>
        <v>285</v>
      </c>
      <c r="G96" s="5">
        <f t="shared" si="7"/>
        <v>1785</v>
      </c>
      <c r="H96" s="70">
        <f t="shared" si="8"/>
        <v>178500</v>
      </c>
    </row>
    <row r="97" spans="1:10" x14ac:dyDescent="0.25">
      <c r="A97" s="13">
        <v>23</v>
      </c>
      <c r="B97" s="8" t="s">
        <v>98</v>
      </c>
      <c r="C97" s="13" t="s">
        <v>4</v>
      </c>
      <c r="D97" s="88">
        <v>100</v>
      </c>
      <c r="E97" s="61">
        <v>1500</v>
      </c>
      <c r="F97" s="5">
        <f t="shared" si="6"/>
        <v>285</v>
      </c>
      <c r="G97" s="5">
        <f t="shared" si="7"/>
        <v>1785</v>
      </c>
      <c r="H97" s="70">
        <f t="shared" si="8"/>
        <v>178500</v>
      </c>
    </row>
    <row r="98" spans="1:10" x14ac:dyDescent="0.25">
      <c r="A98" s="13">
        <v>24</v>
      </c>
      <c r="B98" s="8" t="s">
        <v>99</v>
      </c>
      <c r="C98" s="13" t="s">
        <v>4</v>
      </c>
      <c r="D98" s="88">
        <v>100</v>
      </c>
      <c r="E98" s="61">
        <v>1500</v>
      </c>
      <c r="F98" s="5">
        <f t="shared" si="6"/>
        <v>285</v>
      </c>
      <c r="G98" s="5">
        <f t="shared" si="7"/>
        <v>1785</v>
      </c>
      <c r="H98" s="70">
        <f t="shared" si="8"/>
        <v>178500</v>
      </c>
    </row>
    <row r="99" spans="1:10" ht="30" x14ac:dyDescent="0.25">
      <c r="A99" s="13">
        <v>25</v>
      </c>
      <c r="B99" s="8" t="s">
        <v>78</v>
      </c>
      <c r="C99" s="4" t="s">
        <v>4</v>
      </c>
      <c r="D99" s="88">
        <v>12</v>
      </c>
      <c r="E99" s="61">
        <v>45000</v>
      </c>
      <c r="F99" s="5">
        <f t="shared" si="6"/>
        <v>8550</v>
      </c>
      <c r="G99" s="5">
        <f t="shared" si="7"/>
        <v>53550</v>
      </c>
      <c r="H99" s="70">
        <f t="shared" si="8"/>
        <v>642600</v>
      </c>
    </row>
    <row r="100" spans="1:10" ht="30" x14ac:dyDescent="0.25">
      <c r="A100" s="13">
        <v>26</v>
      </c>
      <c r="B100" s="8" t="s">
        <v>79</v>
      </c>
      <c r="C100" s="4" t="s">
        <v>4</v>
      </c>
      <c r="D100" s="88">
        <v>12</v>
      </c>
      <c r="E100" s="61">
        <v>45000</v>
      </c>
      <c r="F100" s="5">
        <f t="shared" si="6"/>
        <v>8550</v>
      </c>
      <c r="G100" s="5">
        <f t="shared" si="7"/>
        <v>53550</v>
      </c>
      <c r="H100" s="70">
        <f t="shared" si="8"/>
        <v>642600</v>
      </c>
    </row>
    <row r="101" spans="1:10" x14ac:dyDescent="0.25">
      <c r="A101" s="13"/>
      <c r="B101" s="95" t="s">
        <v>191</v>
      </c>
      <c r="C101" s="103"/>
      <c r="D101" s="96"/>
      <c r="E101" s="5"/>
      <c r="F101" s="5"/>
      <c r="G101" s="5"/>
      <c r="H101" s="75">
        <f>SUM(H75:H100)</f>
        <v>10913490</v>
      </c>
    </row>
    <row r="102" spans="1:10" ht="9.75" customHeight="1" x14ac:dyDescent="0.25">
      <c r="A102" s="102"/>
      <c r="B102" s="97"/>
      <c r="C102" s="97"/>
      <c r="D102" s="97"/>
      <c r="E102" s="34"/>
      <c r="F102" s="34"/>
      <c r="G102" s="34"/>
      <c r="H102" s="74"/>
    </row>
    <row r="103" spans="1:10" ht="35.25" customHeight="1" x14ac:dyDescent="0.25">
      <c r="A103" s="94" t="s">
        <v>0</v>
      </c>
      <c r="B103" s="94" t="s">
        <v>147</v>
      </c>
      <c r="C103" s="94" t="s">
        <v>2</v>
      </c>
      <c r="D103" s="94" t="s">
        <v>3</v>
      </c>
      <c r="E103" s="91" t="s">
        <v>183</v>
      </c>
      <c r="F103" s="91" t="s">
        <v>184</v>
      </c>
      <c r="G103" s="91" t="s">
        <v>185</v>
      </c>
      <c r="H103" s="92" t="s">
        <v>186</v>
      </c>
    </row>
    <row r="104" spans="1:10" ht="35.25" customHeight="1" x14ac:dyDescent="0.25">
      <c r="A104" s="94"/>
      <c r="B104" s="94"/>
      <c r="C104" s="94"/>
      <c r="D104" s="94"/>
      <c r="E104" s="91"/>
      <c r="F104" s="91"/>
      <c r="G104" s="91"/>
      <c r="H104" s="92"/>
    </row>
    <row r="105" spans="1:10" ht="30" x14ac:dyDescent="0.25">
      <c r="A105" s="13">
        <v>1</v>
      </c>
      <c r="B105" s="8" t="s">
        <v>148</v>
      </c>
      <c r="C105" s="13" t="s">
        <v>20</v>
      </c>
      <c r="D105" s="88">
        <v>1</v>
      </c>
      <c r="E105" s="61">
        <v>220000</v>
      </c>
      <c r="F105" s="5">
        <f t="shared" ref="F105:F121" si="9">+E105*19%</f>
        <v>41800</v>
      </c>
      <c r="G105" s="5">
        <f t="shared" ref="G105:G121" si="10">+F105+E105</f>
        <v>261800</v>
      </c>
      <c r="H105" s="70">
        <f t="shared" ref="H105:H121" si="11">+G105*D105</f>
        <v>261800</v>
      </c>
    </row>
    <row r="106" spans="1:10" ht="60" x14ac:dyDescent="0.25">
      <c r="A106" s="13">
        <v>2</v>
      </c>
      <c r="B106" s="8" t="s">
        <v>149</v>
      </c>
      <c r="C106" s="13" t="s">
        <v>4</v>
      </c>
      <c r="D106" s="88">
        <v>1</v>
      </c>
      <c r="E106" s="61">
        <v>250000</v>
      </c>
      <c r="F106" s="5">
        <f t="shared" si="9"/>
        <v>47500</v>
      </c>
      <c r="G106" s="5">
        <f t="shared" si="10"/>
        <v>297500</v>
      </c>
      <c r="H106" s="70">
        <f t="shared" si="11"/>
        <v>297500</v>
      </c>
    </row>
    <row r="107" spans="1:10" ht="30" x14ac:dyDescent="0.25">
      <c r="A107" s="13">
        <v>3</v>
      </c>
      <c r="B107" s="8" t="s">
        <v>150</v>
      </c>
      <c r="C107" s="13" t="s">
        <v>4</v>
      </c>
      <c r="D107" s="88">
        <v>1</v>
      </c>
      <c r="E107" s="61">
        <v>145000</v>
      </c>
      <c r="F107" s="5">
        <f t="shared" si="9"/>
        <v>27550</v>
      </c>
      <c r="G107" s="5">
        <f t="shared" si="10"/>
        <v>172550</v>
      </c>
      <c r="H107" s="70">
        <f t="shared" si="11"/>
        <v>172550</v>
      </c>
    </row>
    <row r="108" spans="1:10" ht="30" x14ac:dyDescent="0.25">
      <c r="A108" s="13">
        <v>4</v>
      </c>
      <c r="B108" s="8" t="s">
        <v>151</v>
      </c>
      <c r="C108" s="13" t="s">
        <v>4</v>
      </c>
      <c r="D108" s="88">
        <v>1</v>
      </c>
      <c r="E108" s="61">
        <v>150000</v>
      </c>
      <c r="F108" s="5">
        <f t="shared" si="9"/>
        <v>28500</v>
      </c>
      <c r="G108" s="5">
        <f t="shared" si="10"/>
        <v>178500</v>
      </c>
      <c r="H108" s="70">
        <f t="shared" si="11"/>
        <v>178500</v>
      </c>
    </row>
    <row r="109" spans="1:10" ht="30" x14ac:dyDescent="0.25">
      <c r="A109" s="13">
        <v>5</v>
      </c>
      <c r="B109" s="8" t="s">
        <v>152</v>
      </c>
      <c r="C109" s="13" t="s">
        <v>4</v>
      </c>
      <c r="D109" s="88">
        <v>1</v>
      </c>
      <c r="E109" s="61">
        <v>150000</v>
      </c>
      <c r="F109" s="5">
        <f t="shared" si="9"/>
        <v>28500</v>
      </c>
      <c r="G109" s="5">
        <f t="shared" si="10"/>
        <v>178500</v>
      </c>
      <c r="H109" s="70">
        <f t="shared" si="11"/>
        <v>178500</v>
      </c>
    </row>
    <row r="110" spans="1:10" s="35" customFormat="1" ht="30" x14ac:dyDescent="0.25">
      <c r="A110" s="13">
        <v>6</v>
      </c>
      <c r="B110" s="8" t="s">
        <v>153</v>
      </c>
      <c r="C110" s="13" t="s">
        <v>4</v>
      </c>
      <c r="D110" s="88">
        <v>1</v>
      </c>
      <c r="E110" s="61">
        <v>120000</v>
      </c>
      <c r="F110" s="5">
        <f t="shared" si="9"/>
        <v>22800</v>
      </c>
      <c r="G110" s="5">
        <f t="shared" si="10"/>
        <v>142800</v>
      </c>
      <c r="H110" s="70">
        <f t="shared" si="11"/>
        <v>142800</v>
      </c>
      <c r="I110" s="37"/>
      <c r="J110" s="37"/>
    </row>
    <row r="111" spans="1:10" s="36" customFormat="1" ht="30" x14ac:dyDescent="0.25">
      <c r="A111" s="13">
        <v>7</v>
      </c>
      <c r="B111" s="8" t="s">
        <v>154</v>
      </c>
      <c r="C111" s="13" t="s">
        <v>4</v>
      </c>
      <c r="D111" s="88">
        <v>1</v>
      </c>
      <c r="E111" s="61">
        <v>23000</v>
      </c>
      <c r="F111" s="5">
        <f t="shared" si="9"/>
        <v>4370</v>
      </c>
      <c r="G111" s="5">
        <f t="shared" si="10"/>
        <v>27370</v>
      </c>
      <c r="H111" s="70">
        <f t="shared" si="11"/>
        <v>27370</v>
      </c>
      <c r="I111" s="58"/>
      <c r="J111" s="58"/>
    </row>
    <row r="112" spans="1:10" ht="45" x14ac:dyDescent="0.25">
      <c r="A112" s="13">
        <v>8</v>
      </c>
      <c r="B112" s="8" t="s">
        <v>155</v>
      </c>
      <c r="C112" s="13" t="s">
        <v>4</v>
      </c>
      <c r="D112" s="88">
        <v>1</v>
      </c>
      <c r="E112" s="61">
        <v>1000000</v>
      </c>
      <c r="F112" s="5">
        <f t="shared" si="9"/>
        <v>190000</v>
      </c>
      <c r="G112" s="5">
        <f t="shared" si="10"/>
        <v>1190000</v>
      </c>
      <c r="H112" s="70">
        <f t="shared" si="11"/>
        <v>1190000</v>
      </c>
    </row>
    <row r="113" spans="1:10" ht="30" x14ac:dyDescent="0.25">
      <c r="A113" s="13">
        <v>9</v>
      </c>
      <c r="B113" s="8" t="s">
        <v>156</v>
      </c>
      <c r="C113" s="13" t="s">
        <v>4</v>
      </c>
      <c r="D113" s="88">
        <v>1</v>
      </c>
      <c r="E113" s="61">
        <v>1200000</v>
      </c>
      <c r="F113" s="5">
        <f t="shared" si="9"/>
        <v>228000</v>
      </c>
      <c r="G113" s="5">
        <f t="shared" si="10"/>
        <v>1428000</v>
      </c>
      <c r="H113" s="70">
        <f t="shared" si="11"/>
        <v>1428000</v>
      </c>
    </row>
    <row r="114" spans="1:10" x14ac:dyDescent="0.25">
      <c r="A114" s="13">
        <v>10</v>
      </c>
      <c r="B114" s="8" t="s">
        <v>157</v>
      </c>
      <c r="C114" s="13" t="s">
        <v>4</v>
      </c>
      <c r="D114" s="88">
        <v>1</v>
      </c>
      <c r="E114" s="61">
        <v>25000</v>
      </c>
      <c r="F114" s="5">
        <f t="shared" si="9"/>
        <v>4750</v>
      </c>
      <c r="G114" s="5">
        <f t="shared" si="10"/>
        <v>29750</v>
      </c>
      <c r="H114" s="70">
        <f t="shared" si="11"/>
        <v>29750</v>
      </c>
    </row>
    <row r="115" spans="1:10" s="35" customFormat="1" ht="30" x14ac:dyDescent="0.25">
      <c r="A115" s="13">
        <v>11</v>
      </c>
      <c r="B115" s="8" t="s">
        <v>158</v>
      </c>
      <c r="C115" s="13" t="s">
        <v>4</v>
      </c>
      <c r="D115" s="88">
        <v>1</v>
      </c>
      <c r="E115" s="61">
        <v>200000</v>
      </c>
      <c r="F115" s="5">
        <f t="shared" si="9"/>
        <v>38000</v>
      </c>
      <c r="G115" s="5">
        <f t="shared" si="10"/>
        <v>238000</v>
      </c>
      <c r="H115" s="70">
        <f t="shared" si="11"/>
        <v>238000</v>
      </c>
      <c r="I115" s="37"/>
      <c r="J115" s="37"/>
    </row>
    <row r="116" spans="1:10" s="35" customFormat="1" ht="30" x14ac:dyDescent="0.25">
      <c r="A116" s="13">
        <v>12</v>
      </c>
      <c r="B116" s="8" t="s">
        <v>159</v>
      </c>
      <c r="C116" s="13" t="s">
        <v>4</v>
      </c>
      <c r="D116" s="88">
        <v>1</v>
      </c>
      <c r="E116" s="61">
        <v>200000</v>
      </c>
      <c r="F116" s="5">
        <f t="shared" si="9"/>
        <v>38000</v>
      </c>
      <c r="G116" s="5">
        <f t="shared" si="10"/>
        <v>238000</v>
      </c>
      <c r="H116" s="70">
        <f t="shared" si="11"/>
        <v>238000</v>
      </c>
      <c r="I116" s="37"/>
      <c r="J116" s="37"/>
    </row>
    <row r="117" spans="1:10" s="35" customFormat="1" x14ac:dyDescent="0.25">
      <c r="A117" s="13">
        <v>13</v>
      </c>
      <c r="B117" s="8" t="s">
        <v>160</v>
      </c>
      <c r="C117" s="13" t="s">
        <v>4</v>
      </c>
      <c r="D117" s="88">
        <v>1</v>
      </c>
      <c r="E117" s="61">
        <v>220000</v>
      </c>
      <c r="F117" s="5">
        <f t="shared" si="9"/>
        <v>41800</v>
      </c>
      <c r="G117" s="5">
        <f t="shared" si="10"/>
        <v>261800</v>
      </c>
      <c r="H117" s="70">
        <f t="shared" si="11"/>
        <v>261800</v>
      </c>
      <c r="I117" s="37"/>
      <c r="J117" s="37"/>
    </row>
    <row r="118" spans="1:10" s="35" customFormat="1" ht="60" x14ac:dyDescent="0.25">
      <c r="A118" s="13">
        <v>14</v>
      </c>
      <c r="B118" s="8" t="s">
        <v>161</v>
      </c>
      <c r="C118" s="13" t="s">
        <v>4</v>
      </c>
      <c r="D118" s="88">
        <v>1</v>
      </c>
      <c r="E118" s="61">
        <v>140000</v>
      </c>
      <c r="F118" s="5">
        <f t="shared" si="9"/>
        <v>26600</v>
      </c>
      <c r="G118" s="5">
        <f t="shared" si="10"/>
        <v>166600</v>
      </c>
      <c r="H118" s="70">
        <f t="shared" si="11"/>
        <v>166600</v>
      </c>
      <c r="I118" s="37"/>
      <c r="J118" s="37"/>
    </row>
    <row r="119" spans="1:10" s="35" customFormat="1" x14ac:dyDescent="0.25">
      <c r="A119" s="13">
        <v>15</v>
      </c>
      <c r="B119" s="8" t="s">
        <v>162</v>
      </c>
      <c r="C119" s="13" t="s">
        <v>4</v>
      </c>
      <c r="D119" s="88">
        <v>12</v>
      </c>
      <c r="E119" s="61">
        <v>16000</v>
      </c>
      <c r="F119" s="5">
        <f t="shared" si="9"/>
        <v>3040</v>
      </c>
      <c r="G119" s="5">
        <f t="shared" si="10"/>
        <v>19040</v>
      </c>
      <c r="H119" s="70">
        <f t="shared" si="11"/>
        <v>228480</v>
      </c>
      <c r="I119" s="37"/>
      <c r="J119" s="37"/>
    </row>
    <row r="120" spans="1:10" s="35" customFormat="1" x14ac:dyDescent="0.25">
      <c r="A120" s="13">
        <v>16</v>
      </c>
      <c r="B120" s="8" t="s">
        <v>163</v>
      </c>
      <c r="C120" s="13" t="s">
        <v>4</v>
      </c>
      <c r="D120" s="88">
        <v>12</v>
      </c>
      <c r="E120" s="61">
        <v>16000</v>
      </c>
      <c r="F120" s="5">
        <f t="shared" si="9"/>
        <v>3040</v>
      </c>
      <c r="G120" s="5">
        <f t="shared" si="10"/>
        <v>19040</v>
      </c>
      <c r="H120" s="70">
        <f t="shared" si="11"/>
        <v>228480</v>
      </c>
      <c r="I120" s="37"/>
      <c r="J120" s="37"/>
    </row>
    <row r="121" spans="1:10" s="35" customFormat="1" ht="30" x14ac:dyDescent="0.25">
      <c r="A121" s="13">
        <v>17</v>
      </c>
      <c r="B121" s="8" t="s">
        <v>164</v>
      </c>
      <c r="C121" s="13" t="s">
        <v>4</v>
      </c>
      <c r="D121" s="88">
        <v>12</v>
      </c>
      <c r="E121" s="61">
        <v>15000</v>
      </c>
      <c r="F121" s="5">
        <f t="shared" si="9"/>
        <v>2850</v>
      </c>
      <c r="G121" s="5">
        <f t="shared" si="10"/>
        <v>17850</v>
      </c>
      <c r="H121" s="70">
        <f t="shared" si="11"/>
        <v>214200</v>
      </c>
      <c r="I121" s="37"/>
      <c r="J121" s="37"/>
    </row>
    <row r="122" spans="1:10" s="35" customFormat="1" x14ac:dyDescent="0.25">
      <c r="A122" s="13"/>
      <c r="B122" s="95" t="s">
        <v>192</v>
      </c>
      <c r="C122" s="96"/>
      <c r="D122" s="4"/>
      <c r="E122" s="5"/>
      <c r="F122" s="5"/>
      <c r="G122" s="5"/>
      <c r="H122" s="75">
        <f>SUM(H105:H121)</f>
        <v>5482330</v>
      </c>
      <c r="I122" s="37"/>
      <c r="J122" s="37"/>
    </row>
    <row r="123" spans="1:10" s="35" customFormat="1" ht="8.25" customHeight="1" x14ac:dyDescent="0.25">
      <c r="A123" s="102"/>
      <c r="B123" s="97"/>
      <c r="C123" s="97"/>
      <c r="D123" s="97"/>
      <c r="E123" s="37"/>
      <c r="F123" s="37"/>
      <c r="G123" s="37"/>
      <c r="H123" s="76"/>
      <c r="I123" s="37"/>
      <c r="J123" s="37"/>
    </row>
    <row r="124" spans="1:10" ht="35.25" customHeight="1" x14ac:dyDescent="0.25">
      <c r="A124" s="94" t="s">
        <v>0</v>
      </c>
      <c r="B124" s="94" t="s">
        <v>165</v>
      </c>
      <c r="C124" s="94" t="s">
        <v>2</v>
      </c>
      <c r="D124" s="94" t="s">
        <v>3</v>
      </c>
      <c r="E124" s="91" t="s">
        <v>183</v>
      </c>
      <c r="F124" s="91" t="s">
        <v>184</v>
      </c>
      <c r="G124" s="91" t="s">
        <v>185</v>
      </c>
      <c r="H124" s="92" t="s">
        <v>186</v>
      </c>
    </row>
    <row r="125" spans="1:10" ht="35.25" customHeight="1" x14ac:dyDescent="0.25">
      <c r="A125" s="94"/>
      <c r="B125" s="94" t="s">
        <v>84</v>
      </c>
      <c r="C125" s="94"/>
      <c r="D125" s="94"/>
      <c r="E125" s="91"/>
      <c r="F125" s="91"/>
      <c r="G125" s="91"/>
      <c r="H125" s="92"/>
    </row>
    <row r="126" spans="1:10" ht="30" x14ac:dyDescent="0.25">
      <c r="A126" s="4">
        <v>1</v>
      </c>
      <c r="B126" s="2" t="s">
        <v>114</v>
      </c>
      <c r="C126" s="13" t="s">
        <v>4</v>
      </c>
      <c r="D126" s="88">
        <v>5</v>
      </c>
      <c r="E126" s="5">
        <v>240000</v>
      </c>
      <c r="F126" s="5">
        <f t="shared" ref="F126:F140" si="12">+E126*19%</f>
        <v>45600</v>
      </c>
      <c r="G126" s="5">
        <f t="shared" ref="G126:G140" si="13">+F126+E126</f>
        <v>285600</v>
      </c>
      <c r="H126" s="70">
        <f t="shared" ref="H126:H140" si="14">+G126*D126</f>
        <v>1428000</v>
      </c>
    </row>
    <row r="127" spans="1:10" ht="45" x14ac:dyDescent="0.25">
      <c r="A127" s="4">
        <v>2</v>
      </c>
      <c r="B127" s="59" t="s">
        <v>115</v>
      </c>
      <c r="C127" s="13" t="s">
        <v>19</v>
      </c>
      <c r="D127" s="88">
        <v>5</v>
      </c>
      <c r="E127" s="5">
        <v>240000</v>
      </c>
      <c r="F127" s="5">
        <f t="shared" si="12"/>
        <v>45600</v>
      </c>
      <c r="G127" s="5">
        <f t="shared" si="13"/>
        <v>285600</v>
      </c>
      <c r="H127" s="70">
        <f t="shared" si="14"/>
        <v>1428000</v>
      </c>
    </row>
    <row r="128" spans="1:10" ht="30" x14ac:dyDescent="0.25">
      <c r="A128" s="4">
        <v>3</v>
      </c>
      <c r="B128" s="59" t="s">
        <v>116</v>
      </c>
      <c r="C128" s="13" t="s">
        <v>19</v>
      </c>
      <c r="D128" s="88">
        <v>5</v>
      </c>
      <c r="E128" s="5">
        <v>90000</v>
      </c>
      <c r="F128" s="5">
        <f t="shared" si="12"/>
        <v>17100</v>
      </c>
      <c r="G128" s="5">
        <f t="shared" si="13"/>
        <v>107100</v>
      </c>
      <c r="H128" s="70">
        <f t="shared" si="14"/>
        <v>535500</v>
      </c>
    </row>
    <row r="129" spans="1:8" ht="45" x14ac:dyDescent="0.25">
      <c r="A129" s="4">
        <v>4</v>
      </c>
      <c r="B129" s="59" t="s">
        <v>117</v>
      </c>
      <c r="C129" s="13" t="s">
        <v>19</v>
      </c>
      <c r="D129" s="88">
        <v>5</v>
      </c>
      <c r="E129" s="5">
        <v>90000</v>
      </c>
      <c r="F129" s="5">
        <f t="shared" si="12"/>
        <v>17100</v>
      </c>
      <c r="G129" s="5">
        <f t="shared" si="13"/>
        <v>107100</v>
      </c>
      <c r="H129" s="70">
        <f t="shared" si="14"/>
        <v>535500</v>
      </c>
    </row>
    <row r="130" spans="1:8" ht="45" x14ac:dyDescent="0.25">
      <c r="A130" s="4">
        <v>5</v>
      </c>
      <c r="B130" s="59" t="s">
        <v>118</v>
      </c>
      <c r="C130" s="4" t="s">
        <v>4</v>
      </c>
      <c r="D130" s="88">
        <v>6</v>
      </c>
      <c r="E130" s="5">
        <v>15000</v>
      </c>
      <c r="F130" s="5">
        <f t="shared" si="12"/>
        <v>2850</v>
      </c>
      <c r="G130" s="5">
        <f t="shared" si="13"/>
        <v>17850</v>
      </c>
      <c r="H130" s="70">
        <f t="shared" si="14"/>
        <v>107100</v>
      </c>
    </row>
    <row r="131" spans="1:8" ht="45" x14ac:dyDescent="0.25">
      <c r="A131" s="4">
        <v>6</v>
      </c>
      <c r="B131" s="18" t="s">
        <v>119</v>
      </c>
      <c r="C131" s="4" t="s">
        <v>4</v>
      </c>
      <c r="D131" s="88">
        <v>6</v>
      </c>
      <c r="E131" s="5">
        <v>15000</v>
      </c>
      <c r="F131" s="5">
        <f t="shared" si="12"/>
        <v>2850</v>
      </c>
      <c r="G131" s="5">
        <f t="shared" si="13"/>
        <v>17850</v>
      </c>
      <c r="H131" s="70">
        <f t="shared" si="14"/>
        <v>107100</v>
      </c>
    </row>
    <row r="132" spans="1:8" ht="45" x14ac:dyDescent="0.25">
      <c r="A132" s="4">
        <v>7</v>
      </c>
      <c r="B132" s="19" t="s">
        <v>120</v>
      </c>
      <c r="C132" s="4" t="s">
        <v>4</v>
      </c>
      <c r="D132" s="88">
        <v>6</v>
      </c>
      <c r="E132" s="5">
        <v>15000</v>
      </c>
      <c r="F132" s="5">
        <f t="shared" si="12"/>
        <v>2850</v>
      </c>
      <c r="G132" s="5">
        <f t="shared" si="13"/>
        <v>17850</v>
      </c>
      <c r="H132" s="70">
        <f t="shared" si="14"/>
        <v>107100</v>
      </c>
    </row>
    <row r="133" spans="1:8" ht="30" x14ac:dyDescent="0.25">
      <c r="A133" s="4">
        <v>8</v>
      </c>
      <c r="B133" s="20" t="s">
        <v>121</v>
      </c>
      <c r="C133" s="4" t="s">
        <v>4</v>
      </c>
      <c r="D133" s="88">
        <v>24</v>
      </c>
      <c r="E133" s="5">
        <v>10000</v>
      </c>
      <c r="F133" s="5">
        <f t="shared" si="12"/>
        <v>1900</v>
      </c>
      <c r="G133" s="5">
        <f t="shared" si="13"/>
        <v>11900</v>
      </c>
      <c r="H133" s="70">
        <f t="shared" si="14"/>
        <v>285600</v>
      </c>
    </row>
    <row r="134" spans="1:8" ht="30" x14ac:dyDescent="0.25">
      <c r="A134" s="4">
        <v>9</v>
      </c>
      <c r="B134" s="20" t="s">
        <v>122</v>
      </c>
      <c r="C134" s="4" t="s">
        <v>4</v>
      </c>
      <c r="D134" s="88">
        <v>12</v>
      </c>
      <c r="E134" s="5">
        <v>18000</v>
      </c>
      <c r="F134" s="5">
        <f t="shared" si="12"/>
        <v>3420</v>
      </c>
      <c r="G134" s="5">
        <f t="shared" si="13"/>
        <v>21420</v>
      </c>
      <c r="H134" s="70">
        <f t="shared" si="14"/>
        <v>257040</v>
      </c>
    </row>
    <row r="135" spans="1:8" ht="30" x14ac:dyDescent="0.25">
      <c r="A135" s="4">
        <v>10</v>
      </c>
      <c r="B135" s="20" t="s">
        <v>123</v>
      </c>
      <c r="C135" s="13" t="s">
        <v>19</v>
      </c>
      <c r="D135" s="88">
        <v>8</v>
      </c>
      <c r="E135" s="5">
        <v>30000</v>
      </c>
      <c r="F135" s="5">
        <f t="shared" si="12"/>
        <v>5700</v>
      </c>
      <c r="G135" s="5">
        <f t="shared" si="13"/>
        <v>35700</v>
      </c>
      <c r="H135" s="70">
        <f t="shared" si="14"/>
        <v>285600</v>
      </c>
    </row>
    <row r="136" spans="1:8" ht="30" x14ac:dyDescent="0.25">
      <c r="A136" s="4">
        <v>11</v>
      </c>
      <c r="B136" s="20" t="s">
        <v>124</v>
      </c>
      <c r="C136" s="13" t="s">
        <v>19</v>
      </c>
      <c r="D136" s="88">
        <v>8</v>
      </c>
      <c r="E136" s="5">
        <v>30000</v>
      </c>
      <c r="F136" s="5">
        <f t="shared" si="12"/>
        <v>5700</v>
      </c>
      <c r="G136" s="5">
        <f t="shared" si="13"/>
        <v>35700</v>
      </c>
      <c r="H136" s="70">
        <f t="shared" si="14"/>
        <v>285600</v>
      </c>
    </row>
    <row r="137" spans="1:8" ht="30" x14ac:dyDescent="0.25">
      <c r="A137" s="4">
        <v>12</v>
      </c>
      <c r="B137" s="20" t="s">
        <v>125</v>
      </c>
      <c r="C137" s="13" t="s">
        <v>19</v>
      </c>
      <c r="D137" s="88">
        <v>8</v>
      </c>
      <c r="E137" s="5">
        <v>45000</v>
      </c>
      <c r="F137" s="5">
        <f t="shared" si="12"/>
        <v>8550</v>
      </c>
      <c r="G137" s="5">
        <f t="shared" si="13"/>
        <v>53550</v>
      </c>
      <c r="H137" s="70">
        <f t="shared" si="14"/>
        <v>428400</v>
      </c>
    </row>
    <row r="138" spans="1:8" ht="30" x14ac:dyDescent="0.25">
      <c r="A138" s="4">
        <v>13</v>
      </c>
      <c r="B138" s="20" t="s">
        <v>126</v>
      </c>
      <c r="C138" s="4" t="s">
        <v>4</v>
      </c>
      <c r="D138" s="88">
        <v>6</v>
      </c>
      <c r="E138" s="5">
        <v>20000</v>
      </c>
      <c r="F138" s="5">
        <f t="shared" si="12"/>
        <v>3800</v>
      </c>
      <c r="G138" s="5">
        <f t="shared" si="13"/>
        <v>23800</v>
      </c>
      <c r="H138" s="70">
        <f t="shared" si="14"/>
        <v>142800</v>
      </c>
    </row>
    <row r="139" spans="1:8" ht="30" x14ac:dyDescent="0.25">
      <c r="A139" s="4">
        <v>14</v>
      </c>
      <c r="B139" s="20" t="s">
        <v>127</v>
      </c>
      <c r="C139" s="4" t="s">
        <v>4</v>
      </c>
      <c r="D139" s="88">
        <v>6</v>
      </c>
      <c r="E139" s="5">
        <v>20000</v>
      </c>
      <c r="F139" s="5">
        <f t="shared" si="12"/>
        <v>3800</v>
      </c>
      <c r="G139" s="5">
        <f t="shared" si="13"/>
        <v>23800</v>
      </c>
      <c r="H139" s="70">
        <f t="shared" si="14"/>
        <v>142800</v>
      </c>
    </row>
    <row r="140" spans="1:8" ht="30" x14ac:dyDescent="0.25">
      <c r="A140" s="4">
        <v>15</v>
      </c>
      <c r="B140" s="8" t="s">
        <v>128</v>
      </c>
      <c r="C140" s="4" t="s">
        <v>4</v>
      </c>
      <c r="D140" s="88">
        <v>5</v>
      </c>
      <c r="E140" s="5">
        <v>20000</v>
      </c>
      <c r="F140" s="5">
        <f t="shared" si="12"/>
        <v>3800</v>
      </c>
      <c r="G140" s="5">
        <f t="shared" si="13"/>
        <v>23800</v>
      </c>
      <c r="H140" s="70">
        <f t="shared" si="14"/>
        <v>119000</v>
      </c>
    </row>
    <row r="141" spans="1:8" x14ac:dyDescent="0.25">
      <c r="A141" s="4"/>
      <c r="B141" s="95" t="s">
        <v>193</v>
      </c>
      <c r="C141" s="96"/>
      <c r="D141" s="16"/>
      <c r="E141" s="53"/>
      <c r="F141" s="53"/>
      <c r="G141" s="53"/>
      <c r="H141" s="75">
        <f>SUM(H126:H140)</f>
        <v>6195140</v>
      </c>
    </row>
    <row r="142" spans="1:8" ht="10.5" customHeight="1" x14ac:dyDescent="0.25">
      <c r="A142" s="99"/>
      <c r="B142" s="100"/>
      <c r="C142" s="100"/>
      <c r="D142" s="100"/>
      <c r="E142" s="34"/>
      <c r="F142" s="34"/>
      <c r="G142" s="34"/>
      <c r="H142" s="74"/>
    </row>
    <row r="143" spans="1:8" ht="35.25" customHeight="1" x14ac:dyDescent="0.25">
      <c r="A143" s="94" t="s">
        <v>0</v>
      </c>
      <c r="B143" s="94" t="s">
        <v>166</v>
      </c>
      <c r="C143" s="94" t="s">
        <v>2</v>
      </c>
      <c r="D143" s="94" t="s">
        <v>3</v>
      </c>
      <c r="E143" s="91" t="s">
        <v>183</v>
      </c>
      <c r="F143" s="91" t="s">
        <v>184</v>
      </c>
      <c r="G143" s="91" t="s">
        <v>185</v>
      </c>
      <c r="H143" s="92" t="s">
        <v>186</v>
      </c>
    </row>
    <row r="144" spans="1:8" ht="35.25" customHeight="1" x14ac:dyDescent="0.25">
      <c r="A144" s="94"/>
      <c r="B144" s="94" t="s">
        <v>80</v>
      </c>
      <c r="C144" s="94"/>
      <c r="D144" s="94"/>
      <c r="E144" s="91"/>
      <c r="F144" s="91"/>
      <c r="G144" s="91"/>
      <c r="H144" s="92"/>
    </row>
    <row r="145" spans="1:10" ht="30" x14ac:dyDescent="0.25">
      <c r="A145" s="4">
        <v>3</v>
      </c>
      <c r="B145" s="8" t="s">
        <v>167</v>
      </c>
      <c r="C145" s="13" t="s">
        <v>19</v>
      </c>
      <c r="D145" s="4">
        <v>1</v>
      </c>
      <c r="E145" s="5">
        <v>850000</v>
      </c>
      <c r="F145" s="5">
        <f>+E145*19%</f>
        <v>161500</v>
      </c>
      <c r="G145" s="5">
        <f t="shared" ref="G145:G151" si="15">+F145+E145</f>
        <v>1011500</v>
      </c>
      <c r="H145" s="70">
        <f t="shared" ref="H145:H151" si="16">+G145*D145</f>
        <v>1011500</v>
      </c>
    </row>
    <row r="146" spans="1:10" ht="30" x14ac:dyDescent="0.25">
      <c r="A146" s="4">
        <v>5</v>
      </c>
      <c r="B146" s="8" t="s">
        <v>168</v>
      </c>
      <c r="C146" s="13" t="s">
        <v>19</v>
      </c>
      <c r="D146" s="4">
        <v>1</v>
      </c>
      <c r="E146" s="5">
        <v>280000</v>
      </c>
      <c r="F146" s="5">
        <f t="shared" ref="F146:F151" si="17">+E146*19%</f>
        <v>53200</v>
      </c>
      <c r="G146" s="5">
        <f t="shared" si="15"/>
        <v>333200</v>
      </c>
      <c r="H146" s="70">
        <f t="shared" si="16"/>
        <v>333200</v>
      </c>
    </row>
    <row r="147" spans="1:10" ht="30" x14ac:dyDescent="0.25">
      <c r="A147" s="4">
        <v>7</v>
      </c>
      <c r="B147" s="8" t="s">
        <v>169</v>
      </c>
      <c r="C147" s="13" t="s">
        <v>19</v>
      </c>
      <c r="D147" s="4">
        <v>1</v>
      </c>
      <c r="E147" s="5">
        <v>280000</v>
      </c>
      <c r="F147" s="5">
        <f t="shared" si="17"/>
        <v>53200</v>
      </c>
      <c r="G147" s="5">
        <f t="shared" si="15"/>
        <v>333200</v>
      </c>
      <c r="H147" s="70">
        <f t="shared" si="16"/>
        <v>333200</v>
      </c>
    </row>
    <row r="148" spans="1:10" ht="30" x14ac:dyDescent="0.25">
      <c r="A148" s="4">
        <v>10</v>
      </c>
      <c r="B148" s="8" t="s">
        <v>170</v>
      </c>
      <c r="C148" s="13" t="s">
        <v>4</v>
      </c>
      <c r="D148" s="4">
        <v>4</v>
      </c>
      <c r="E148" s="5">
        <v>65500</v>
      </c>
      <c r="F148" s="5">
        <f t="shared" si="17"/>
        <v>12445</v>
      </c>
      <c r="G148" s="5">
        <f t="shared" si="15"/>
        <v>77945</v>
      </c>
      <c r="H148" s="70">
        <f t="shared" si="16"/>
        <v>311780</v>
      </c>
    </row>
    <row r="149" spans="1:10" ht="30" x14ac:dyDescent="0.25">
      <c r="A149" s="4">
        <v>12</v>
      </c>
      <c r="B149" s="8" t="s">
        <v>171</v>
      </c>
      <c r="C149" s="13" t="s">
        <v>4</v>
      </c>
      <c r="D149" s="4">
        <v>2</v>
      </c>
      <c r="E149" s="5">
        <v>35000</v>
      </c>
      <c r="F149" s="5">
        <f t="shared" si="17"/>
        <v>6650</v>
      </c>
      <c r="G149" s="5">
        <f t="shared" si="15"/>
        <v>41650</v>
      </c>
      <c r="H149" s="70">
        <f t="shared" si="16"/>
        <v>83300</v>
      </c>
    </row>
    <row r="150" spans="1:10" x14ac:dyDescent="0.25">
      <c r="A150" s="4">
        <v>13</v>
      </c>
      <c r="B150" s="8" t="s">
        <v>172</v>
      </c>
      <c r="C150" s="13" t="s">
        <v>4</v>
      </c>
      <c r="D150" s="4">
        <v>1</v>
      </c>
      <c r="E150" s="5">
        <v>82300</v>
      </c>
      <c r="F150" s="5">
        <f t="shared" si="17"/>
        <v>15637</v>
      </c>
      <c r="G150" s="5">
        <f t="shared" si="15"/>
        <v>97937</v>
      </c>
      <c r="H150" s="70">
        <f t="shared" si="16"/>
        <v>97937</v>
      </c>
    </row>
    <row r="151" spans="1:10" s="35" customFormat="1" ht="31.5" customHeight="1" x14ac:dyDescent="0.25">
      <c r="A151" s="4">
        <v>21</v>
      </c>
      <c r="B151" s="8" t="s">
        <v>173</v>
      </c>
      <c r="C151" s="13" t="s">
        <v>4</v>
      </c>
      <c r="D151" s="4">
        <v>2</v>
      </c>
      <c r="E151" s="5">
        <v>680000</v>
      </c>
      <c r="F151" s="5">
        <f t="shared" si="17"/>
        <v>129200</v>
      </c>
      <c r="G151" s="5">
        <f t="shared" si="15"/>
        <v>809200</v>
      </c>
      <c r="H151" s="70">
        <f t="shared" si="16"/>
        <v>1618400</v>
      </c>
      <c r="I151" s="37"/>
      <c r="J151" s="37"/>
    </row>
    <row r="152" spans="1:10" s="35" customFormat="1" x14ac:dyDescent="0.25">
      <c r="A152" s="4"/>
      <c r="B152" s="14" t="s">
        <v>194</v>
      </c>
      <c r="C152" s="13"/>
      <c r="D152" s="4"/>
      <c r="E152" s="5"/>
      <c r="F152" s="5"/>
      <c r="G152" s="5"/>
      <c r="H152" s="75">
        <f>SUM(H145:H151)</f>
        <v>3789317</v>
      </c>
      <c r="I152" s="37"/>
      <c r="J152" s="37"/>
    </row>
    <row r="153" spans="1:10" s="35" customFormat="1" ht="8.25" customHeight="1" x14ac:dyDescent="0.25">
      <c r="A153" s="99"/>
      <c r="B153" s="100"/>
      <c r="C153" s="100"/>
      <c r="D153" s="101"/>
      <c r="E153" s="37"/>
      <c r="F153" s="37"/>
      <c r="G153" s="37"/>
      <c r="H153" s="76"/>
      <c r="I153" s="37"/>
      <c r="J153" s="37"/>
    </row>
    <row r="154" spans="1:10" ht="35.25" customHeight="1" x14ac:dyDescent="0.25">
      <c r="A154" s="94" t="s">
        <v>0</v>
      </c>
      <c r="B154" s="94" t="s">
        <v>174</v>
      </c>
      <c r="C154" s="94" t="s">
        <v>2</v>
      </c>
      <c r="D154" s="94" t="s">
        <v>3</v>
      </c>
      <c r="E154" s="91" t="s">
        <v>183</v>
      </c>
      <c r="F154" s="91" t="s">
        <v>184</v>
      </c>
      <c r="G154" s="91" t="s">
        <v>185</v>
      </c>
      <c r="H154" s="92" t="s">
        <v>186</v>
      </c>
    </row>
    <row r="155" spans="1:10" ht="35.25" customHeight="1" x14ac:dyDescent="0.25">
      <c r="A155" s="94"/>
      <c r="B155" s="94" t="s">
        <v>81</v>
      </c>
      <c r="C155" s="94"/>
      <c r="D155" s="94"/>
      <c r="E155" s="91"/>
      <c r="F155" s="91"/>
      <c r="G155" s="91"/>
      <c r="H155" s="92"/>
    </row>
    <row r="156" spans="1:10" s="35" customFormat="1" ht="30" x14ac:dyDescent="0.25">
      <c r="A156" s="13">
        <v>1</v>
      </c>
      <c r="B156" s="8" t="s">
        <v>129</v>
      </c>
      <c r="C156" s="13" t="s">
        <v>4</v>
      </c>
      <c r="D156" s="4">
        <v>3</v>
      </c>
      <c r="E156" s="5">
        <v>280000</v>
      </c>
      <c r="F156" s="5">
        <f t="shared" ref="F156:F164" si="18">+E156*19%</f>
        <v>53200</v>
      </c>
      <c r="G156" s="5">
        <f t="shared" ref="G156:G164" si="19">+F156+E156</f>
        <v>333200</v>
      </c>
      <c r="H156" s="70">
        <f t="shared" ref="H156:H164" si="20">+G156*D156</f>
        <v>999600</v>
      </c>
      <c r="I156" s="37"/>
      <c r="J156" s="37"/>
    </row>
    <row r="157" spans="1:10" s="35" customFormat="1" ht="30" x14ac:dyDescent="0.25">
      <c r="A157" s="13">
        <v>2</v>
      </c>
      <c r="B157" s="8" t="s">
        <v>130</v>
      </c>
      <c r="C157" s="13" t="s">
        <v>4</v>
      </c>
      <c r="D157" s="4">
        <v>3</v>
      </c>
      <c r="E157" s="5">
        <v>260000</v>
      </c>
      <c r="F157" s="5">
        <f t="shared" si="18"/>
        <v>49400</v>
      </c>
      <c r="G157" s="5">
        <f t="shared" si="19"/>
        <v>309400</v>
      </c>
      <c r="H157" s="70">
        <f t="shared" si="20"/>
        <v>928200</v>
      </c>
      <c r="I157" s="37"/>
      <c r="J157" s="37"/>
    </row>
    <row r="158" spans="1:10" s="35" customFormat="1" ht="30" x14ac:dyDescent="0.25">
      <c r="A158" s="13">
        <v>4</v>
      </c>
      <c r="B158" s="8" t="s">
        <v>131</v>
      </c>
      <c r="C158" s="13" t="s">
        <v>6</v>
      </c>
      <c r="D158" s="4">
        <v>2</v>
      </c>
      <c r="E158" s="5">
        <v>750000</v>
      </c>
      <c r="F158" s="5">
        <f t="shared" si="18"/>
        <v>142500</v>
      </c>
      <c r="G158" s="5">
        <f t="shared" si="19"/>
        <v>892500</v>
      </c>
      <c r="H158" s="70">
        <f t="shared" si="20"/>
        <v>1785000</v>
      </c>
      <c r="I158" s="37"/>
      <c r="J158" s="37"/>
    </row>
    <row r="159" spans="1:10" s="35" customFormat="1" ht="30" x14ac:dyDescent="0.25">
      <c r="A159" s="13">
        <v>5</v>
      </c>
      <c r="B159" s="8" t="s">
        <v>132</v>
      </c>
      <c r="C159" s="13" t="s">
        <v>19</v>
      </c>
      <c r="D159" s="4">
        <v>1</v>
      </c>
      <c r="E159" s="5">
        <v>390000</v>
      </c>
      <c r="F159" s="5">
        <f t="shared" si="18"/>
        <v>74100</v>
      </c>
      <c r="G159" s="5">
        <f t="shared" si="19"/>
        <v>464100</v>
      </c>
      <c r="H159" s="70">
        <f t="shared" si="20"/>
        <v>464100</v>
      </c>
      <c r="I159" s="37"/>
      <c r="J159" s="37"/>
    </row>
    <row r="160" spans="1:10" s="35" customFormat="1" ht="30" x14ac:dyDescent="0.25">
      <c r="A160" s="13">
        <v>6</v>
      </c>
      <c r="B160" s="8" t="s">
        <v>133</v>
      </c>
      <c r="C160" s="13" t="s">
        <v>4</v>
      </c>
      <c r="D160" s="4">
        <v>2</v>
      </c>
      <c r="E160" s="5">
        <v>150000</v>
      </c>
      <c r="F160" s="5">
        <f t="shared" si="18"/>
        <v>28500</v>
      </c>
      <c r="G160" s="5">
        <f t="shared" si="19"/>
        <v>178500</v>
      </c>
      <c r="H160" s="70">
        <f t="shared" si="20"/>
        <v>357000</v>
      </c>
      <c r="I160" s="37"/>
      <c r="J160" s="37"/>
    </row>
    <row r="161" spans="1:10" s="35" customFormat="1" ht="30" x14ac:dyDescent="0.25">
      <c r="A161" s="13">
        <v>7</v>
      </c>
      <c r="B161" s="8" t="s">
        <v>134</v>
      </c>
      <c r="C161" s="13" t="s">
        <v>4</v>
      </c>
      <c r="D161" s="4">
        <v>2</v>
      </c>
      <c r="E161" s="5">
        <v>150000</v>
      </c>
      <c r="F161" s="5">
        <f t="shared" si="18"/>
        <v>28500</v>
      </c>
      <c r="G161" s="5">
        <f t="shared" si="19"/>
        <v>178500</v>
      </c>
      <c r="H161" s="70">
        <f t="shared" si="20"/>
        <v>357000</v>
      </c>
      <c r="I161" s="37"/>
      <c r="J161" s="37"/>
    </row>
    <row r="162" spans="1:10" s="35" customFormat="1" ht="45" x14ac:dyDescent="0.25">
      <c r="A162" s="13">
        <v>8</v>
      </c>
      <c r="B162" s="8" t="s">
        <v>135</v>
      </c>
      <c r="C162" s="13" t="s">
        <v>83</v>
      </c>
      <c r="D162" s="4">
        <v>2</v>
      </c>
      <c r="E162" s="5">
        <v>80000</v>
      </c>
      <c r="F162" s="5">
        <f t="shared" si="18"/>
        <v>15200</v>
      </c>
      <c r="G162" s="5">
        <f t="shared" si="19"/>
        <v>95200</v>
      </c>
      <c r="H162" s="70">
        <f t="shared" si="20"/>
        <v>190400</v>
      </c>
      <c r="I162" s="37"/>
      <c r="J162" s="37"/>
    </row>
    <row r="163" spans="1:10" s="35" customFormat="1" ht="45" x14ac:dyDescent="0.25">
      <c r="A163" s="13">
        <v>9</v>
      </c>
      <c r="B163" s="8" t="s">
        <v>136</v>
      </c>
      <c r="C163" s="13" t="s">
        <v>83</v>
      </c>
      <c r="D163" s="4">
        <v>2</v>
      </c>
      <c r="E163" s="5">
        <v>80000</v>
      </c>
      <c r="F163" s="5">
        <f t="shared" si="18"/>
        <v>15200</v>
      </c>
      <c r="G163" s="5">
        <f t="shared" si="19"/>
        <v>95200</v>
      </c>
      <c r="H163" s="70">
        <f t="shared" si="20"/>
        <v>190400</v>
      </c>
      <c r="I163" s="37"/>
      <c r="J163" s="37"/>
    </row>
    <row r="164" spans="1:10" s="35" customFormat="1" ht="30" x14ac:dyDescent="0.25">
      <c r="A164" s="13">
        <v>13</v>
      </c>
      <c r="B164" s="8" t="s">
        <v>137</v>
      </c>
      <c r="C164" s="13" t="s">
        <v>4</v>
      </c>
      <c r="D164" s="4">
        <v>4</v>
      </c>
      <c r="E164" s="5">
        <v>60000</v>
      </c>
      <c r="F164" s="5">
        <f t="shared" si="18"/>
        <v>11400</v>
      </c>
      <c r="G164" s="5">
        <f t="shared" si="19"/>
        <v>71400</v>
      </c>
      <c r="H164" s="70">
        <f t="shared" si="20"/>
        <v>285600</v>
      </c>
      <c r="I164" s="37"/>
      <c r="J164" s="37"/>
    </row>
    <row r="165" spans="1:10" s="35" customFormat="1" x14ac:dyDescent="0.25">
      <c r="A165" s="13"/>
      <c r="B165" s="95" t="s">
        <v>195</v>
      </c>
      <c r="C165" s="96"/>
      <c r="D165" s="4"/>
      <c r="E165" s="5"/>
      <c r="F165" s="5"/>
      <c r="G165" s="5"/>
      <c r="H165" s="75">
        <f>SUM(H156:H164)</f>
        <v>5557300</v>
      </c>
      <c r="I165" s="37"/>
      <c r="J165" s="37"/>
    </row>
    <row r="166" spans="1:10" s="35" customFormat="1" ht="6.75" customHeight="1" x14ac:dyDescent="0.25">
      <c r="A166" s="97"/>
      <c r="B166" s="97"/>
      <c r="C166" s="97"/>
      <c r="D166" s="98"/>
      <c r="E166" s="37"/>
      <c r="F166" s="37"/>
      <c r="G166" s="37"/>
      <c r="H166" s="76"/>
      <c r="I166" s="37"/>
      <c r="J166" s="37"/>
    </row>
    <row r="167" spans="1:10" ht="35.25" customHeight="1" x14ac:dyDescent="0.25">
      <c r="A167" s="94" t="s">
        <v>0</v>
      </c>
      <c r="B167" s="94" t="s">
        <v>175</v>
      </c>
      <c r="C167" s="94" t="s">
        <v>2</v>
      </c>
      <c r="D167" s="94" t="s">
        <v>3</v>
      </c>
      <c r="E167" s="91" t="s">
        <v>183</v>
      </c>
      <c r="F167" s="91" t="s">
        <v>184</v>
      </c>
      <c r="G167" s="91" t="s">
        <v>185</v>
      </c>
      <c r="H167" s="92" t="s">
        <v>186</v>
      </c>
    </row>
    <row r="168" spans="1:10" ht="35.25" customHeight="1" x14ac:dyDescent="0.25">
      <c r="A168" s="94"/>
      <c r="B168" s="94" t="s">
        <v>82</v>
      </c>
      <c r="C168" s="94"/>
      <c r="D168" s="94"/>
      <c r="E168" s="91"/>
      <c r="F168" s="91"/>
      <c r="G168" s="91"/>
      <c r="H168" s="92"/>
    </row>
    <row r="169" spans="1:10" s="47" customFormat="1" ht="30" x14ac:dyDescent="0.25">
      <c r="A169" s="54">
        <v>1</v>
      </c>
      <c r="B169" s="63" t="s">
        <v>176</v>
      </c>
      <c r="C169" s="54" t="s">
        <v>138</v>
      </c>
      <c r="D169" s="45">
        <v>1</v>
      </c>
      <c r="E169" s="46">
        <v>680000</v>
      </c>
      <c r="F169" s="46"/>
      <c r="G169" s="46">
        <f t="shared" ref="G169:G177" si="21">+F169+E169</f>
        <v>680000</v>
      </c>
      <c r="H169" s="71">
        <f t="shared" ref="H169:H177" si="22">+G169*D169</f>
        <v>680000</v>
      </c>
      <c r="I169" s="56"/>
      <c r="J169" s="56"/>
    </row>
    <row r="170" spans="1:10" ht="45" x14ac:dyDescent="0.25">
      <c r="A170" s="13">
        <v>2</v>
      </c>
      <c r="B170" s="8" t="s">
        <v>21</v>
      </c>
      <c r="C170" s="13" t="s">
        <v>4</v>
      </c>
      <c r="D170" s="4">
        <v>2</v>
      </c>
      <c r="E170" s="5">
        <v>155000</v>
      </c>
      <c r="F170" s="5">
        <f t="shared" ref="F170:F177" si="23">+E170*19%</f>
        <v>29450</v>
      </c>
      <c r="G170" s="5">
        <f t="shared" si="21"/>
        <v>184450</v>
      </c>
      <c r="H170" s="70">
        <f t="shared" si="22"/>
        <v>368900</v>
      </c>
    </row>
    <row r="171" spans="1:10" ht="45" x14ac:dyDescent="0.25">
      <c r="A171" s="13">
        <v>3</v>
      </c>
      <c r="B171" s="8" t="s">
        <v>22</v>
      </c>
      <c r="C171" s="13" t="s">
        <v>4</v>
      </c>
      <c r="D171" s="4">
        <v>3</v>
      </c>
      <c r="E171" s="5">
        <v>180000</v>
      </c>
      <c r="F171" s="5">
        <f t="shared" si="23"/>
        <v>34200</v>
      </c>
      <c r="G171" s="5">
        <f t="shared" si="21"/>
        <v>214200</v>
      </c>
      <c r="H171" s="70">
        <f t="shared" si="22"/>
        <v>642600</v>
      </c>
    </row>
    <row r="172" spans="1:10" s="47" customFormat="1" x14ac:dyDescent="0.25">
      <c r="A172" s="54">
        <v>4</v>
      </c>
      <c r="B172" s="55" t="s">
        <v>177</v>
      </c>
      <c r="C172" s="54" t="s">
        <v>138</v>
      </c>
      <c r="D172" s="45">
        <v>2</v>
      </c>
      <c r="E172" s="46">
        <v>120000</v>
      </c>
      <c r="F172" s="46"/>
      <c r="G172" s="46">
        <f t="shared" si="21"/>
        <v>120000</v>
      </c>
      <c r="H172" s="71">
        <f t="shared" si="22"/>
        <v>240000</v>
      </c>
      <c r="I172" s="56"/>
      <c r="J172" s="56"/>
    </row>
    <row r="173" spans="1:10" ht="45" x14ac:dyDescent="0.25">
      <c r="A173" s="13">
        <v>7</v>
      </c>
      <c r="B173" s="8" t="s">
        <v>139</v>
      </c>
      <c r="C173" s="13" t="s">
        <v>4</v>
      </c>
      <c r="D173" s="4">
        <v>2</v>
      </c>
      <c r="E173" s="5">
        <v>450000</v>
      </c>
      <c r="F173" s="5">
        <f t="shared" si="23"/>
        <v>85500</v>
      </c>
      <c r="G173" s="5">
        <f t="shared" si="21"/>
        <v>535500</v>
      </c>
      <c r="H173" s="70">
        <f t="shared" si="22"/>
        <v>1071000</v>
      </c>
    </row>
    <row r="174" spans="1:10" ht="30" x14ac:dyDescent="0.25">
      <c r="A174" s="13">
        <v>8</v>
      </c>
      <c r="B174" s="8" t="s">
        <v>140</v>
      </c>
      <c r="C174" s="13" t="s">
        <v>4</v>
      </c>
      <c r="D174" s="4">
        <v>2</v>
      </c>
      <c r="E174" s="5">
        <v>320000</v>
      </c>
      <c r="F174" s="5">
        <f t="shared" si="23"/>
        <v>60800</v>
      </c>
      <c r="G174" s="5">
        <f t="shared" si="21"/>
        <v>380800</v>
      </c>
      <c r="H174" s="70">
        <f t="shared" si="22"/>
        <v>761600</v>
      </c>
    </row>
    <row r="175" spans="1:10" ht="30" x14ac:dyDescent="0.25">
      <c r="A175" s="13">
        <v>9</v>
      </c>
      <c r="B175" s="8" t="s">
        <v>141</v>
      </c>
      <c r="C175" s="13" t="s">
        <v>4</v>
      </c>
      <c r="D175" s="4">
        <v>5</v>
      </c>
      <c r="E175" s="5">
        <v>250000</v>
      </c>
      <c r="F175" s="5">
        <f t="shared" si="23"/>
        <v>47500</v>
      </c>
      <c r="G175" s="5">
        <f t="shared" si="21"/>
        <v>297500</v>
      </c>
      <c r="H175" s="70">
        <f t="shared" si="22"/>
        <v>1487500</v>
      </c>
    </row>
    <row r="176" spans="1:10" ht="30" x14ac:dyDescent="0.25">
      <c r="A176" s="13">
        <v>10</v>
      </c>
      <c r="B176" s="8" t="s">
        <v>142</v>
      </c>
      <c r="C176" s="13" t="s">
        <v>4</v>
      </c>
      <c r="D176" s="4">
        <v>2</v>
      </c>
      <c r="E176" s="5">
        <v>450000</v>
      </c>
      <c r="F176" s="5">
        <f t="shared" si="23"/>
        <v>85500</v>
      </c>
      <c r="G176" s="5">
        <f t="shared" si="21"/>
        <v>535500</v>
      </c>
      <c r="H176" s="70">
        <f t="shared" si="22"/>
        <v>1071000</v>
      </c>
    </row>
    <row r="177" spans="1:8" ht="30" x14ac:dyDescent="0.25">
      <c r="A177" s="13">
        <v>12</v>
      </c>
      <c r="B177" s="8" t="s">
        <v>141</v>
      </c>
      <c r="C177" s="13" t="s">
        <v>4</v>
      </c>
      <c r="D177" s="4">
        <v>5</v>
      </c>
      <c r="E177" s="5">
        <v>90000</v>
      </c>
      <c r="F177" s="5">
        <f t="shared" si="23"/>
        <v>17100</v>
      </c>
      <c r="G177" s="5">
        <f t="shared" si="21"/>
        <v>107100</v>
      </c>
      <c r="H177" s="70">
        <f t="shared" si="22"/>
        <v>535500</v>
      </c>
    </row>
    <row r="178" spans="1:8" x14ac:dyDescent="0.25">
      <c r="A178" s="38"/>
      <c r="B178" s="14" t="s">
        <v>196</v>
      </c>
      <c r="C178" s="39"/>
      <c r="D178" s="40"/>
      <c r="E178" s="41"/>
      <c r="F178" s="41"/>
      <c r="G178" s="41"/>
      <c r="H178" s="77">
        <f>SUM(H169:H177)</f>
        <v>6858100</v>
      </c>
    </row>
    <row r="179" spans="1:8" x14ac:dyDescent="0.25">
      <c r="A179" s="38"/>
      <c r="B179" s="14"/>
      <c r="C179" s="39"/>
      <c r="D179" s="40"/>
      <c r="E179" s="41"/>
      <c r="F179" s="41"/>
      <c r="G179" s="41"/>
      <c r="H179" s="40"/>
    </row>
    <row r="180" spans="1:8" x14ac:dyDescent="0.25">
      <c r="A180" s="38"/>
      <c r="B180" s="16"/>
      <c r="C180" s="39"/>
      <c r="D180" s="40"/>
      <c r="E180" s="41"/>
      <c r="F180" s="41"/>
      <c r="G180" s="41"/>
      <c r="H180" s="40"/>
    </row>
    <row r="181" spans="1:8" ht="35.25" customHeight="1" x14ac:dyDescent="0.25">
      <c r="E181" s="93" t="s">
        <v>197</v>
      </c>
      <c r="F181" s="93"/>
      <c r="G181" s="93"/>
      <c r="H181" s="78">
        <f>+H178+H165+H152+H141+H122+H101+H71+H61</f>
        <v>100486553</v>
      </c>
    </row>
    <row r="182" spans="1:8" x14ac:dyDescent="0.25">
      <c r="A182" s="69" t="s">
        <v>198</v>
      </c>
    </row>
    <row r="186" spans="1:8" x14ac:dyDescent="0.25">
      <c r="A186" s="69"/>
    </row>
    <row r="187" spans="1:8" x14ac:dyDescent="0.25">
      <c r="A187" s="69" t="s">
        <v>199</v>
      </c>
    </row>
    <row r="188" spans="1:8" x14ac:dyDescent="0.25">
      <c r="A188" s="69" t="s">
        <v>200</v>
      </c>
    </row>
    <row r="189" spans="1:8" x14ac:dyDescent="0.25">
      <c r="A189" s="69" t="s">
        <v>201</v>
      </c>
    </row>
  </sheetData>
  <mergeCells count="78">
    <mergeCell ref="F4:G4"/>
    <mergeCell ref="A11:A12"/>
    <mergeCell ref="C11:C12"/>
    <mergeCell ref="D11:D12"/>
    <mergeCell ref="E11:E12"/>
    <mergeCell ref="F11:F12"/>
    <mergeCell ref="G11:G12"/>
    <mergeCell ref="H11:H12"/>
    <mergeCell ref="B61:D61"/>
    <mergeCell ref="A62:D62"/>
    <mergeCell ref="A63:A64"/>
    <mergeCell ref="B63:B64"/>
    <mergeCell ref="C63:C64"/>
    <mergeCell ref="D63:D64"/>
    <mergeCell ref="E63:E64"/>
    <mergeCell ref="F63:F64"/>
    <mergeCell ref="G63:G64"/>
    <mergeCell ref="H63:H64"/>
    <mergeCell ref="B71:D71"/>
    <mergeCell ref="A72:D72"/>
    <mergeCell ref="A73:A74"/>
    <mergeCell ref="B73:B74"/>
    <mergeCell ref="C73:C74"/>
    <mergeCell ref="D73:D74"/>
    <mergeCell ref="E73:E74"/>
    <mergeCell ref="F73:F74"/>
    <mergeCell ref="G73:G74"/>
    <mergeCell ref="H73:H74"/>
    <mergeCell ref="B101:D101"/>
    <mergeCell ref="A102:D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B122:C122"/>
    <mergeCell ref="A123:D123"/>
    <mergeCell ref="A124:A125"/>
    <mergeCell ref="B124:B125"/>
    <mergeCell ref="C124:C125"/>
    <mergeCell ref="D124:D125"/>
    <mergeCell ref="E124:E125"/>
    <mergeCell ref="F124:F125"/>
    <mergeCell ref="G124:G125"/>
    <mergeCell ref="H124:H125"/>
    <mergeCell ref="B141:C141"/>
    <mergeCell ref="A142:D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A153:D153"/>
    <mergeCell ref="F154:F155"/>
    <mergeCell ref="G154:G155"/>
    <mergeCell ref="H154:H155"/>
    <mergeCell ref="B165:C165"/>
    <mergeCell ref="A166:D166"/>
    <mergeCell ref="A154:A155"/>
    <mergeCell ref="B154:B155"/>
    <mergeCell ref="C154:C155"/>
    <mergeCell ref="D154:D155"/>
    <mergeCell ref="E154:E155"/>
    <mergeCell ref="F167:F168"/>
    <mergeCell ref="G167:G168"/>
    <mergeCell ref="H167:H168"/>
    <mergeCell ref="E181:G181"/>
    <mergeCell ref="A167:A168"/>
    <mergeCell ref="B167:B168"/>
    <mergeCell ref="C167:C168"/>
    <mergeCell ref="D167:D168"/>
    <mergeCell ref="E167:E168"/>
  </mergeCells>
  <pageMargins left="0.27559055118110237" right="0.39370078740157483" top="0.94488188976377963" bottom="0.59055118110236227" header="0.31496062992125984" footer="0.19685039370078741"/>
  <pageSetup orientation="landscape" r:id="rId1"/>
  <headerFooter>
    <oddHeader>&amp;C
&amp;R&amp;G</oddHeader>
    <oddFooter xml:space="preserve">&amp;C&amp;"-,Negrita"&amp;8Pàgina &amp;P de &amp;N&amp;R&amp;"-,Negrita"&amp;8 21-071
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0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en firme</vt:lpstr>
      <vt:lpstr>Hoja2</vt:lpstr>
      <vt:lpstr>'en firme'!Área_de_impresión</vt:lpstr>
      <vt:lpstr>'en firme'!Títulos_a_imprimir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Nathaly Acosta Diaz</cp:lastModifiedBy>
  <cp:lastPrinted>2022-04-08T17:15:01Z</cp:lastPrinted>
  <dcterms:created xsi:type="dcterms:W3CDTF">2020-05-28T20:26:59Z</dcterms:created>
  <dcterms:modified xsi:type="dcterms:W3CDTF">2022-05-24T20:07:53Z</dcterms:modified>
</cp:coreProperties>
</file>