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USER\Documents\LICITACIONES SECOP\SECOP II\MC-SGO-829-2022 JAMUNDI 2\pdf\"/>
    </mc:Choice>
  </mc:AlternateContent>
  <xr:revisionPtr revIDLastSave="0" documentId="13_ncr:1_{4C12B048-56C2-4C87-B802-4FF01A5F3C9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3" sheetId="6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uri="GoogleSheetsCustomDataVersion1">
      <go:sheetsCustomData xmlns:go="http://customooxmlschemas.google.com/" r:id="rId5" roundtripDataSignature="AMtx7miTpFEFNzqxJznnX4XNIA5d7ldybA=="/>
    </ext>
  </extLst>
</workbook>
</file>

<file path=xl/calcChain.xml><?xml version="1.0" encoding="utf-8"?>
<calcChain xmlns="http://schemas.openxmlformats.org/spreadsheetml/2006/main">
  <c r="F50" i="6" l="1"/>
  <c r="F49" i="6"/>
  <c r="F48" i="6"/>
  <c r="F47" i="6"/>
  <c r="F44" i="6"/>
  <c r="F45" i="6" s="1"/>
  <c r="F43" i="6"/>
  <c r="F40" i="6"/>
  <c r="F39" i="6"/>
  <c r="F38" i="6"/>
  <c r="F37" i="6"/>
  <c r="F36" i="6"/>
  <c r="F35" i="6"/>
  <c r="F34" i="6"/>
  <c r="F33" i="6"/>
  <c r="F32" i="6"/>
  <c r="F31" i="6"/>
  <c r="F30" i="6"/>
  <c r="F27" i="6"/>
  <c r="F26" i="6"/>
  <c r="F25" i="6"/>
  <c r="F24" i="6"/>
  <c r="F21" i="6"/>
  <c r="F20" i="6"/>
  <c r="F19" i="6"/>
  <c r="F18" i="6"/>
  <c r="F17" i="6"/>
  <c r="F16" i="6"/>
  <c r="F15" i="6"/>
  <c r="F14" i="6"/>
  <c r="F13" i="6"/>
  <c r="F12" i="6"/>
  <c r="F11" i="6"/>
  <c r="F10" i="6"/>
  <c r="F8" i="6"/>
  <c r="F41" i="6" l="1"/>
  <c r="F28" i="6"/>
  <c r="F51" i="6"/>
  <c r="F22" i="6"/>
  <c r="F52" i="6" l="1"/>
</calcChain>
</file>

<file path=xl/sharedStrings.xml><?xml version="1.0" encoding="utf-8"?>
<sst xmlns="http://schemas.openxmlformats.org/spreadsheetml/2006/main" count="98" uniqueCount="57">
  <si>
    <t>Item</t>
  </si>
  <si>
    <t>Artículo</t>
  </si>
  <si>
    <t>Cantidad</t>
  </si>
  <si>
    <t>Unidad de Medida</t>
  </si>
  <si>
    <t>Valor total</t>
  </si>
  <si>
    <t>Unidad</t>
  </si>
  <si>
    <t>VALOR TOTAL PRESUPUESTO</t>
  </si>
  <si>
    <t xml:space="preserve">Valor promedio unitario </t>
  </si>
  <si>
    <t>Subtotal:</t>
  </si>
  <si>
    <t>1. INSUMO DE PAPELERÍA REGISTRADURÍA</t>
  </si>
  <si>
    <t>RESMA DE PAPEL TAMAÑO CARTA 21,6 X 27,9 - 75 G PARA FOTOCOPIADORA</t>
  </si>
  <si>
    <t>CARPETAS BLANCAS PLASTIFICADAS 4 ALAS</t>
  </si>
  <si>
    <t>TÓNER FOTOCOPIADORA RICOH MP-201 SSP</t>
  </si>
  <si>
    <t xml:space="preserve">MARCADORES VARIOS COLORES  </t>
  </si>
  <si>
    <t>2. ALIMENTACIÓN REGISTRADURÍA</t>
  </si>
  <si>
    <t>DESAYUNO DÍA DE ELECCIONES  ARROZ-HUEVO-PAN-JUGO EN CAJA O BOTELLA -EL PROVEEDOR LOS ENTREGARA EN LA REGISTRADURÍA PARA SU DISTRIBUCIÓN</t>
  </si>
  <si>
    <t xml:space="preserve">ALMUERZOS DÍA DE ELECCIONES-MENÚ-ARROZ, TAJADA PLÁTANO O PAPA-CARNE POLLO O CHULETA, PRINCIPIO, ENSALADA Y JUGO EL PROVEEDOR LOS ENTREGARA EN LA REGISTRADURÍA PARA SU DISTRIBUCIÓN </t>
  </si>
  <si>
    <t>COMIDA DÍA DE ELECCIONES MENÚ- ARROZ, TAJADA PLÁTANO O PAPA – POLLO, CHULETA, PRINCIPIO, ENSALADA Y JUGO EL PROVEEDOR LOS ENTREGARA EN COLISEO IMDERE</t>
  </si>
  <si>
    <t>DESAYUNO DESDE EL DÍA SIGUIENTE HASTA FINALIZAR ESCRUTINIO (NO HAY FECHA DETERMINADA PARA FINALIZAR-APROXIMADAMENTE POR 2 DÍAS)-EL PROVEEDOR LOS ENTREGARA EN EL COLISEO IMDERE 106 DESAYUNOS DIARIOS POR 2 DIAS (APROXIMADAMENTE)</t>
  </si>
  <si>
    <t>ALMUERZOS DÍA DE ESCRUTINIO MENÚ-ARROZ, TAJADA PLÁTANO O PAPA-CARNE, POLLO O CHULETA, PRINCIPIO, ENSALADA Y JUGO (NO HAY FECHA DETERMINADA PARA FINALIZAR APROXIMADAMENTE POR 2 DÍAS)-EL PROVEEDOR LOS ENTREGARA EN COLISEO IMDERE 30 ALMUERZOS DIARIOS POR 2 DIAS (APROXIMADAMENTE)</t>
  </si>
  <si>
    <t>COMIDAS DESDE EL DÍA SIGUIENTE HASTA FINALIZAR ESCRUTINIO - MENÚ-ARROZ, TAJADA PLÁTANO O PAPA-CARNE, POLLO O CHULETA, PRINCIPIO, ENSALADA Y JUGO (NO HAY FECHA DETERMINADA PARA FINALIZAR APROXIMADAMENTE POR 2 DÍAS)-EL PROVEEDOR LOS ENTREGARA EN COLISEO IMDERE 90 COMIDAS DIARIAS POR 2 DIAS (APROXIMADAMENTE)</t>
  </si>
  <si>
    <t>AGUA EN BOTELLAS 600 M.L</t>
  </si>
  <si>
    <t>INSTALACIONES A PARTIR DEL DÍA ANTERIOR DE LAS ELECCIONES EN COLISEO IMDERE EN GRECA DE 5 LITROS PARA CAFÉ</t>
  </si>
  <si>
    <t>CAFÉ POR LIBRAS</t>
  </si>
  <si>
    <t xml:space="preserve">VASOS DESECHABLES DE ICOPOR </t>
  </si>
  <si>
    <t>AZÚCAR POR LIBRAS</t>
  </si>
  <si>
    <t>PALITOS MEZCLADORES POR PAQUETE</t>
  </si>
  <si>
    <t>3. REQUERIMIENTO-POLICIA</t>
  </si>
  <si>
    <t>DESAYUNO DÍA DE ELECCIONES ARROZ-HUEVO-PAN-JUGO EN CAJA O BOTELLA -EL PROVEEDOR LOS ENTREGARA A LA PERSONA DESIGNADA POR LA POLICÍA</t>
  </si>
  <si>
    <t>ALMUERZOS DÍAS DE ELECCIONES-MENÚ-ARROZ, TAJADA PLÁTANO O PAPA-CARNE POLLO O CHULETA, PRINCIPIO, ENSALADA Y JUGO EL PROVEEDOR LOS ENTREGARA A LA PERSONA DESIGNADA POR LA POLICÍA</t>
  </si>
  <si>
    <t>COMIDA DÍA DE ELECCIONES MENÚ- ARROZ, TAJADA PLÁTANO O PAPA – POLLO, CHULETA, PRINCIPIO, ENSALADA Y JUGO EL PROVEEDOR LOS ENTREGARA A LA PERSONA DESIGNADA POR LA POLICÍA</t>
  </si>
  <si>
    <t>HIDRATACIÓN (AGUA 600 ML)</t>
  </si>
  <si>
    <t>4. ALQUILER DE INMOBILIARIO</t>
  </si>
  <si>
    <t>ALQUILER DE VALLAS POR UN DIA PARA PUESTO CENTRO COMERCIAL ALFAGUARA- SE DEBEN DEJAR EN SITIO DESDE EL DÍA  ANTERIOR A LAS ELECCIONES</t>
  </si>
  <si>
    <t>ALQUILER  TABLONES PARA UN DIA PARA EL PUESTO DE ELECCIONES DE LA INSTITUCION EDUCATIVA ROSALIA MAFLA- SE DEBEN DEJAR EN SITIO DESDE EL DÍA  ANTERIOR A LAS ELECCIONES</t>
  </si>
  <si>
    <t>ALQUILER DE SILLAS POR UN DIA PARA PUESTO LA INSTITUCION EDUCATIVA ROSALIA MAFLA- SE DEBEN DEJAR EN SITIO DESDE EL DÍA  ANTERIOR A LAS ELECCIONES</t>
  </si>
  <si>
    <t>ALQUILER DE TABLONES PARA CENTRO COMERCIAL ALFAGUARA POR EL DÍA DE ELECCIONES, SE DEBEN DEJAR EN SITIO DESDE EL DÍA  ANTERIOR A LAS ELECCIONES.</t>
  </si>
  <si>
    <t>ALQUILER DE SILLAS POR UN DÍA PARA PUESTO CENTRO COMERCIAL ALFAGUARA-SE DEBEN DEJAR EN EL PUESTO DESDE EL DÍA ANTERIOR A LAS ELECCIONES</t>
  </si>
  <si>
    <t xml:space="preserve">ALQUILER DE TABLONES PARA COLISEO IMDERE - PROCESO DE ESCRUTINIO DESDE EL DÍA ANTERIOR A LAS ELECCIONES HASTA FINALIZAR ESCRUTINIO (APROXIMADAMENTE 6 DÍAS) </t>
  </si>
  <si>
    <t xml:space="preserve">ALQUILER DE SILLAS EN COLISEO IMDERE - PROCESO DE ESCRUTINIO DESDE EL DÍA ANTERIOR A LAS ELECCIONES HASTA FINALIZAR ESCRUTINIO (APROXIMADAMENTE 6 DÍAS) </t>
  </si>
  <si>
    <t>ALQUILER DE TABLONES PARA PUESTO HERRERÍA EL CASTILLO A PARTIR DEL DÍA ANTERIOR A LAS ELECCIONES</t>
  </si>
  <si>
    <t>ALQUILER DE 14 SILLAS PARA PUESTO HERRERÍA EL CASTILLO A PARTIR DEL DÍA ANTERIOR A LAS ELECCIONES</t>
  </si>
  <si>
    <t>ALQUILER DE TABLONES PARA COLEGIO COMFANDI (TERRANOVA), EN PUESTO DESDE EL DÍA ANTERIOR A LAS ELECCIONES</t>
  </si>
  <si>
    <t>ALQUILER DE SILLAS PARA COLEGIO COMFANDI (TERRANOVA), EN PUESTO DESDE EL DÍA ANTERIOR A LAS ELECCIONES</t>
  </si>
  <si>
    <t>5. BIOSEGURIDAD</t>
  </si>
  <si>
    <t xml:space="preserve">TAPABOCAS </t>
  </si>
  <si>
    <t xml:space="preserve">ROLLOS PAPEL HIGIÉNICO </t>
  </si>
  <si>
    <t>6. REQUERIMIENTO-PERSONERÍA</t>
  </si>
  <si>
    <t>DESAYUNO DÍA DE ELECCIONES ARROZ-HUEVO-PAN-JUGO EN CAJA O BOTELLA -EL PROVEEDOR LOS ENTREGARA EN LA PERSONERÍA MUNICIPAL</t>
  </si>
  <si>
    <t>ALMUERZOS DÍAS DE ELECCIONES-MENÚ-ARROZ, TAJADA PLÁTANO O PAPA-CARNE POLLO O CHULETA, PRINCIPIO, ENSALADA Y JUGO EL PROVEEDOR LOS ENTREGARÁ EN LA PERSONERÍA MUNICIPAL</t>
  </si>
  <si>
    <t>COMIDA DÍA DE ELECCIONES MENÚ- ARROZ, TAJADA PLÁTANO O PAPA – POLLO, CHULETA, PRINCIPIO, ENSALADA Y JUGO EL PROVEEDOR ENTREGARA EN LA PERSONERÍA MUNICIPAL O DONDE ASIGNE EL SUPERVISOR</t>
  </si>
  <si>
    <t>HIDRATACIÓN (AGUA 600 ML) ENTREGARÁ EN LA PERSONERÍA MUNICIPAL</t>
  </si>
  <si>
    <t>Nombre o Razón Social del Proponente: COLOMBIA AVANZA SAS</t>
  </si>
  <si>
    <t>Nombre del representante legal: EVARISTO DIAZ QUIGUANAS</t>
  </si>
  <si>
    <t>N.I.T: 901131327-3</t>
  </si>
  <si>
    <t>C.C: 10500041</t>
  </si>
  <si>
    <t>LOGISTICA-ELECCIONES PRESIDENCIALES DE 2022- SEGUNDA VUELTA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</si>
</sst>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&quot;$&quot;* #,##0_-;\-&quot;$&quot;* #,##0_-;_-&quot;$&quot;* &quot;-&quot;??_-;_-@_-"/>
    <numFmt numFmtId="167" formatCode="_-&quot;$&quot;\ * #,##0_-;\-&quot;$&quot;\ * #,##0_-;_-&quot;$&quot;\ * &quot;-&quot;??_-;_-@_-"/>
  </numFmts>
  <fonts count="8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auto="1"/>
      </patternFill>
    </fill>
    <fill>
      <patternFill patternType="solid">
        <fgColor rgb="FFFFFFFF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BDBDB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43">
    <xf numFmtId="0" fontId="0" fillId="0" borderId="0" xfId="0"/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167" fontId="3" fillId="7" borderId="14" xfId="0" applyNumberFormat="1" applyFont="1" applyFill="1" applyBorder="1" applyAlignment="1">
      <alignment vertical="center" wrapText="1"/>
    </xf>
    <xf numFmtId="0" fontId="5" fillId="0" borderId="0" xfId="0" applyFont="1"/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167" fontId="5" fillId="0" borderId="4" xfId="4" applyNumberFormat="1" applyFont="1" applyBorder="1" applyAlignment="1">
      <alignment horizontal="center" vertical="center"/>
    </xf>
    <xf numFmtId="167" fontId="5" fillId="0" borderId="0" xfId="0" applyNumberFormat="1" applyFont="1"/>
    <xf numFmtId="167" fontId="5" fillId="0" borderId="5" xfId="4" applyNumberFormat="1" applyFont="1" applyBorder="1" applyAlignment="1">
      <alignment horizontal="center" vertical="center"/>
    </xf>
    <xf numFmtId="164" fontId="6" fillId="3" borderId="14" xfId="1" applyNumberFormat="1" applyFont="1" applyFill="1" applyBorder="1" applyAlignment="1">
      <alignment horizontal="right" vertical="center"/>
    </xf>
    <xf numFmtId="166" fontId="6" fillId="4" borderId="6" xfId="3" applyNumberFormat="1" applyFont="1" applyFill="1" applyBorder="1" applyAlignment="1" applyProtection="1">
      <alignment vertical="top" wrapText="1"/>
      <protection hidden="1"/>
    </xf>
    <xf numFmtId="3" fontId="5" fillId="0" borderId="0" xfId="0" applyNumberFormat="1" applyFont="1"/>
    <xf numFmtId="166" fontId="5" fillId="0" borderId="0" xfId="0" applyNumberFormat="1" applyFont="1"/>
    <xf numFmtId="0" fontId="3" fillId="6" borderId="11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right" vertical="center" wrapText="1"/>
    </xf>
    <xf numFmtId="0" fontId="3" fillId="7" borderId="15" xfId="0" applyFont="1" applyFill="1" applyBorder="1" applyAlignment="1">
      <alignment horizontal="right" vertical="center" wrapText="1"/>
    </xf>
    <xf numFmtId="0" fontId="5" fillId="0" borderId="7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6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6" fillId="3" borderId="1" xfId="1" applyFont="1" applyFill="1" applyBorder="1" applyAlignment="1">
      <alignment horizontal="right" vertical="center"/>
    </xf>
    <xf numFmtId="0" fontId="6" fillId="3" borderId="2" xfId="1" applyFont="1" applyFill="1" applyBorder="1" applyAlignment="1">
      <alignment horizontal="right" vertical="center"/>
    </xf>
    <xf numFmtId="0" fontId="6" fillId="3" borderId="3" xfId="1" applyFont="1" applyFill="1" applyBorder="1" applyAlignment="1">
      <alignment horizontal="right" vertical="center"/>
    </xf>
    <xf numFmtId="0" fontId="7" fillId="4" borderId="1" xfId="1" applyFont="1" applyFill="1" applyBorder="1" applyAlignment="1" applyProtection="1">
      <alignment horizontal="center" wrapText="1"/>
      <protection hidden="1"/>
    </xf>
    <xf numFmtId="0" fontId="7" fillId="4" borderId="2" xfId="1" applyFont="1" applyFill="1" applyBorder="1" applyAlignment="1" applyProtection="1">
      <alignment horizontal="center" wrapText="1"/>
      <protection hidden="1"/>
    </xf>
    <xf numFmtId="0" fontId="7" fillId="4" borderId="3" xfId="1" applyFont="1" applyFill="1" applyBorder="1" applyAlignment="1" applyProtection="1">
      <alignment horizontal="center" wrapText="1"/>
      <protection hidden="1"/>
    </xf>
  </cellXfs>
  <cellStyles count="5">
    <cellStyle name="Moneda" xfId="4" builtinId="4"/>
    <cellStyle name="Moneda [0] 2" xfId="2" xr:uid="{00000000-0005-0000-0000-000001000000}"/>
    <cellStyle name="Moneda 2" xfId="3" xr:uid="{00000000-0005-0000-0000-000002000000}"/>
    <cellStyle name="Normal" xfId="0" builtinId="0"/>
    <cellStyle name="Normal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A170C-F527-468D-BEE8-A522CB3CBC69}">
  <dimension ref="A1:H56"/>
  <sheetViews>
    <sheetView tabSelected="1" workbookViewId="0">
      <selection sqref="A1:F1"/>
    </sheetView>
  </sheetViews>
  <sheetFormatPr baseColWidth="10" defaultRowHeight="12" x14ac:dyDescent="0.2"/>
  <cols>
    <col min="1" max="1" width="4" style="9" bestFit="1" customWidth="1"/>
    <col min="2" max="2" width="24.125" style="9" customWidth="1"/>
    <col min="3" max="3" width="7.125" style="9" bestFit="1" customWidth="1"/>
    <col min="4" max="4" width="7.875" style="9" bestFit="1" customWidth="1"/>
    <col min="5" max="5" width="11.625" style="9" bestFit="1" customWidth="1"/>
    <col min="6" max="6" width="10.625" style="9" bestFit="1" customWidth="1"/>
    <col min="7" max="16384" width="11" style="9"/>
  </cols>
  <sheetData>
    <row r="1" spans="1:7" ht="35.1" customHeight="1" thickBot="1" x14ac:dyDescent="0.25">
      <c r="A1" s="23" t="s">
        <v>56</v>
      </c>
      <c r="B1" s="24"/>
      <c r="C1" s="24"/>
      <c r="D1" s="24"/>
      <c r="E1" s="24"/>
      <c r="F1" s="25"/>
    </row>
    <row r="2" spans="1:7" ht="36" x14ac:dyDescent="0.2">
      <c r="A2" s="10" t="s">
        <v>0</v>
      </c>
      <c r="B2" s="11" t="s">
        <v>1</v>
      </c>
      <c r="C2" s="11" t="s">
        <v>2</v>
      </c>
      <c r="D2" s="11" t="s">
        <v>3</v>
      </c>
      <c r="E2" s="11" t="s">
        <v>7</v>
      </c>
      <c r="F2" s="12" t="s">
        <v>4</v>
      </c>
    </row>
    <row r="3" spans="1:7" x14ac:dyDescent="0.2">
      <c r="A3" s="26" t="s">
        <v>9</v>
      </c>
      <c r="B3" s="27"/>
      <c r="C3" s="27"/>
      <c r="D3" s="27"/>
      <c r="E3" s="27"/>
      <c r="F3" s="28"/>
    </row>
    <row r="4" spans="1:7" ht="36" x14ac:dyDescent="0.2">
      <c r="A4" s="4">
        <v>1</v>
      </c>
      <c r="B4" s="5" t="s">
        <v>10</v>
      </c>
      <c r="C4" s="4">
        <v>10</v>
      </c>
      <c r="D4" s="4" t="s">
        <v>5</v>
      </c>
      <c r="E4" s="13">
        <v>35500</v>
      </c>
      <c r="F4" s="13">
        <v>355000</v>
      </c>
    </row>
    <row r="5" spans="1:7" ht="24" x14ac:dyDescent="0.2">
      <c r="A5" s="4">
        <v>2</v>
      </c>
      <c r="B5" s="6" t="s">
        <v>11</v>
      </c>
      <c r="C5" s="4">
        <v>60</v>
      </c>
      <c r="D5" s="4" t="s">
        <v>5</v>
      </c>
      <c r="E5" s="13">
        <v>4588</v>
      </c>
      <c r="F5" s="13">
        <v>275280</v>
      </c>
      <c r="G5" s="14"/>
    </row>
    <row r="6" spans="1:7" ht="24" x14ac:dyDescent="0.2">
      <c r="A6" s="4">
        <v>3</v>
      </c>
      <c r="B6" s="6" t="s">
        <v>12</v>
      </c>
      <c r="C6" s="4">
        <v>4</v>
      </c>
      <c r="D6" s="4" t="s">
        <v>5</v>
      </c>
      <c r="E6" s="13">
        <v>60000</v>
      </c>
      <c r="F6" s="13">
        <v>240000</v>
      </c>
    </row>
    <row r="7" spans="1:7" ht="24.75" thickBot="1" x14ac:dyDescent="0.25">
      <c r="A7" s="4">
        <v>4</v>
      </c>
      <c r="B7" s="6" t="s">
        <v>13</v>
      </c>
      <c r="C7" s="4">
        <v>20</v>
      </c>
      <c r="D7" s="4" t="s">
        <v>5</v>
      </c>
      <c r="E7" s="13">
        <v>3500</v>
      </c>
      <c r="F7" s="15">
        <v>70000</v>
      </c>
    </row>
    <row r="8" spans="1:7" ht="12.75" thickBot="1" x14ac:dyDescent="0.25">
      <c r="A8" s="29" t="s">
        <v>8</v>
      </c>
      <c r="B8" s="30"/>
      <c r="C8" s="30"/>
      <c r="D8" s="30"/>
      <c r="E8" s="30"/>
      <c r="F8" s="8">
        <f>SUM(F4:F7)</f>
        <v>940280</v>
      </c>
    </row>
    <row r="9" spans="1:7" x14ac:dyDescent="0.2">
      <c r="A9" s="26" t="s">
        <v>14</v>
      </c>
      <c r="B9" s="27"/>
      <c r="C9" s="27"/>
      <c r="D9" s="27"/>
      <c r="E9" s="27"/>
      <c r="F9" s="22"/>
    </row>
    <row r="10" spans="1:7" ht="84" x14ac:dyDescent="0.2">
      <c r="A10" s="4">
        <v>5</v>
      </c>
      <c r="B10" s="6" t="s">
        <v>15</v>
      </c>
      <c r="C10" s="2">
        <v>80</v>
      </c>
      <c r="D10" s="4" t="s">
        <v>5</v>
      </c>
      <c r="E10" s="13">
        <v>15500</v>
      </c>
      <c r="F10" s="13">
        <f>C10*E10</f>
        <v>1240000</v>
      </c>
    </row>
    <row r="11" spans="1:7" ht="108" x14ac:dyDescent="0.2">
      <c r="A11" s="4">
        <v>6</v>
      </c>
      <c r="B11" s="1" t="s">
        <v>16</v>
      </c>
      <c r="C11" s="2">
        <v>80</v>
      </c>
      <c r="D11" s="4" t="s">
        <v>5</v>
      </c>
      <c r="E11" s="13">
        <v>21500</v>
      </c>
      <c r="F11" s="13">
        <f t="shared" ref="F11:F15" si="0">C11*E11</f>
        <v>1720000</v>
      </c>
    </row>
    <row r="12" spans="1:7" ht="84" x14ac:dyDescent="0.2">
      <c r="A12" s="4">
        <v>7</v>
      </c>
      <c r="B12" s="6" t="s">
        <v>17</v>
      </c>
      <c r="C12" s="2">
        <v>106</v>
      </c>
      <c r="D12" s="4" t="s">
        <v>5</v>
      </c>
      <c r="E12" s="13">
        <v>21500</v>
      </c>
      <c r="F12" s="13">
        <f t="shared" si="0"/>
        <v>2279000</v>
      </c>
    </row>
    <row r="13" spans="1:7" ht="120" x14ac:dyDescent="0.2">
      <c r="A13" s="4">
        <v>8</v>
      </c>
      <c r="B13" s="6" t="s">
        <v>18</v>
      </c>
      <c r="C13" s="2">
        <v>212</v>
      </c>
      <c r="D13" s="4" t="s">
        <v>5</v>
      </c>
      <c r="E13" s="13">
        <v>15500</v>
      </c>
      <c r="F13" s="13">
        <f t="shared" si="0"/>
        <v>3286000</v>
      </c>
    </row>
    <row r="14" spans="1:7" ht="156" x14ac:dyDescent="0.2">
      <c r="A14" s="4">
        <v>9</v>
      </c>
      <c r="B14" s="6" t="s">
        <v>19</v>
      </c>
      <c r="C14" s="2">
        <v>180</v>
      </c>
      <c r="D14" s="4" t="s">
        <v>5</v>
      </c>
      <c r="E14" s="13">
        <v>21500</v>
      </c>
      <c r="F14" s="13">
        <f t="shared" si="0"/>
        <v>3870000</v>
      </c>
    </row>
    <row r="15" spans="1:7" ht="168" x14ac:dyDescent="0.2">
      <c r="A15" s="4">
        <v>10</v>
      </c>
      <c r="B15" s="6" t="s">
        <v>20</v>
      </c>
      <c r="C15" s="2">
        <v>180</v>
      </c>
      <c r="D15" s="4" t="s">
        <v>5</v>
      </c>
      <c r="E15" s="13">
        <v>21500</v>
      </c>
      <c r="F15" s="13">
        <f t="shared" si="0"/>
        <v>3870000</v>
      </c>
    </row>
    <row r="16" spans="1:7" x14ac:dyDescent="0.2">
      <c r="A16" s="4">
        <v>11</v>
      </c>
      <c r="B16" s="6" t="s">
        <v>21</v>
      </c>
      <c r="C16" s="2">
        <v>300</v>
      </c>
      <c r="D16" s="4" t="s">
        <v>5</v>
      </c>
      <c r="E16" s="13">
        <v>3500</v>
      </c>
      <c r="F16" s="13">
        <f>C16*E16</f>
        <v>1050000</v>
      </c>
    </row>
    <row r="17" spans="1:6" ht="60" x14ac:dyDescent="0.2">
      <c r="A17" s="4">
        <v>12</v>
      </c>
      <c r="B17" s="6" t="s">
        <v>22</v>
      </c>
      <c r="C17" s="2">
        <v>1</v>
      </c>
      <c r="D17" s="4" t="s">
        <v>5</v>
      </c>
      <c r="E17" s="13">
        <v>95000</v>
      </c>
      <c r="F17" s="13">
        <f t="shared" ref="F17:F21" si="1">C17*E17</f>
        <v>95000</v>
      </c>
    </row>
    <row r="18" spans="1:6" x14ac:dyDescent="0.2">
      <c r="A18" s="4">
        <v>13</v>
      </c>
      <c r="B18" s="6" t="s">
        <v>23</v>
      </c>
      <c r="C18" s="2">
        <v>4</v>
      </c>
      <c r="D18" s="4" t="s">
        <v>5</v>
      </c>
      <c r="E18" s="13">
        <v>16000</v>
      </c>
      <c r="F18" s="13">
        <f t="shared" si="1"/>
        <v>64000</v>
      </c>
    </row>
    <row r="19" spans="1:6" ht="24" x14ac:dyDescent="0.2">
      <c r="A19" s="4">
        <v>14</v>
      </c>
      <c r="B19" s="6" t="s">
        <v>24</v>
      </c>
      <c r="C19" s="2">
        <v>300</v>
      </c>
      <c r="D19" s="4" t="s">
        <v>5</v>
      </c>
      <c r="E19" s="13">
        <v>220</v>
      </c>
      <c r="F19" s="13">
        <f t="shared" si="1"/>
        <v>66000</v>
      </c>
    </row>
    <row r="20" spans="1:6" x14ac:dyDescent="0.2">
      <c r="A20" s="4">
        <v>15</v>
      </c>
      <c r="B20" s="6" t="s">
        <v>25</v>
      </c>
      <c r="C20" s="2">
        <v>5</v>
      </c>
      <c r="D20" s="4" t="s">
        <v>5</v>
      </c>
      <c r="E20" s="13">
        <v>2500</v>
      </c>
      <c r="F20" s="13">
        <f t="shared" si="1"/>
        <v>12500</v>
      </c>
    </row>
    <row r="21" spans="1:6" ht="24.75" thickBot="1" x14ac:dyDescent="0.25">
      <c r="A21" s="4">
        <v>16</v>
      </c>
      <c r="B21" s="6" t="s">
        <v>26</v>
      </c>
      <c r="C21" s="2">
        <v>3</v>
      </c>
      <c r="D21" s="4" t="s">
        <v>5</v>
      </c>
      <c r="E21" s="13">
        <v>6250</v>
      </c>
      <c r="F21" s="13">
        <f t="shared" si="1"/>
        <v>18750</v>
      </c>
    </row>
    <row r="22" spans="1:6" ht="12.75" thickBot="1" x14ac:dyDescent="0.25">
      <c r="A22" s="29" t="s">
        <v>8</v>
      </c>
      <c r="B22" s="30"/>
      <c r="C22" s="30"/>
      <c r="D22" s="30"/>
      <c r="E22" s="30"/>
      <c r="F22" s="8">
        <f>SUM(F10:F21)</f>
        <v>17571250</v>
      </c>
    </row>
    <row r="23" spans="1:6" x14ac:dyDescent="0.2">
      <c r="A23" s="20" t="s">
        <v>27</v>
      </c>
      <c r="B23" s="21"/>
      <c r="C23" s="21"/>
      <c r="D23" s="21"/>
      <c r="E23" s="21"/>
      <c r="F23" s="22"/>
    </row>
    <row r="24" spans="1:6" ht="72" x14ac:dyDescent="0.2">
      <c r="A24" s="2">
        <v>17</v>
      </c>
      <c r="B24" s="6" t="s">
        <v>28</v>
      </c>
      <c r="C24" s="2">
        <v>200</v>
      </c>
      <c r="D24" s="2" t="s">
        <v>5</v>
      </c>
      <c r="E24" s="13">
        <v>15500</v>
      </c>
      <c r="F24" s="13">
        <f>C24*E24</f>
        <v>3100000</v>
      </c>
    </row>
    <row r="25" spans="1:6" ht="96" x14ac:dyDescent="0.2">
      <c r="A25" s="2">
        <v>18</v>
      </c>
      <c r="B25" s="6" t="s">
        <v>29</v>
      </c>
      <c r="C25" s="2">
        <v>200</v>
      </c>
      <c r="D25" s="2" t="s">
        <v>5</v>
      </c>
      <c r="E25" s="13">
        <v>21500</v>
      </c>
      <c r="F25" s="13">
        <f t="shared" ref="F25:F26" si="2">C25*E25</f>
        <v>4300000</v>
      </c>
    </row>
    <row r="26" spans="1:6" ht="96" x14ac:dyDescent="0.2">
      <c r="A26" s="2">
        <v>19</v>
      </c>
      <c r="B26" s="6" t="s">
        <v>30</v>
      </c>
      <c r="C26" s="2">
        <v>200</v>
      </c>
      <c r="D26" s="2" t="s">
        <v>5</v>
      </c>
      <c r="E26" s="13">
        <v>21500</v>
      </c>
      <c r="F26" s="13">
        <f t="shared" si="2"/>
        <v>4300000</v>
      </c>
    </row>
    <row r="27" spans="1:6" ht="12.75" thickBot="1" x14ac:dyDescent="0.25">
      <c r="A27" s="2">
        <v>20</v>
      </c>
      <c r="B27" s="6" t="s">
        <v>31</v>
      </c>
      <c r="C27" s="2">
        <v>200</v>
      </c>
      <c r="D27" s="2" t="s">
        <v>5</v>
      </c>
      <c r="E27" s="13">
        <v>3500</v>
      </c>
      <c r="F27" s="13">
        <f>C27*E27</f>
        <v>700000</v>
      </c>
    </row>
    <row r="28" spans="1:6" ht="12.75" thickBot="1" x14ac:dyDescent="0.25">
      <c r="A28" s="29" t="s">
        <v>8</v>
      </c>
      <c r="B28" s="30"/>
      <c r="C28" s="30"/>
      <c r="D28" s="30"/>
      <c r="E28" s="30"/>
      <c r="F28" s="8">
        <f>SUM(F24:F27)</f>
        <v>12400000</v>
      </c>
    </row>
    <row r="29" spans="1:6" x14ac:dyDescent="0.2">
      <c r="A29" s="20" t="s">
        <v>32</v>
      </c>
      <c r="B29" s="21"/>
      <c r="C29" s="21"/>
      <c r="D29" s="21"/>
      <c r="E29" s="21"/>
      <c r="F29" s="22"/>
    </row>
    <row r="30" spans="1:6" ht="72" x14ac:dyDescent="0.2">
      <c r="A30" s="2">
        <v>21</v>
      </c>
      <c r="B30" s="6" t="s">
        <v>33</v>
      </c>
      <c r="C30" s="2">
        <v>25</v>
      </c>
      <c r="D30" s="4" t="s">
        <v>5</v>
      </c>
      <c r="E30" s="13">
        <v>24500</v>
      </c>
      <c r="F30" s="13">
        <f>C30*E30</f>
        <v>612500</v>
      </c>
    </row>
    <row r="31" spans="1:6" ht="84" x14ac:dyDescent="0.2">
      <c r="A31" s="4">
        <v>22</v>
      </c>
      <c r="B31" s="6" t="s">
        <v>34</v>
      </c>
      <c r="C31" s="2">
        <v>19</v>
      </c>
      <c r="D31" s="4" t="s">
        <v>5</v>
      </c>
      <c r="E31" s="13">
        <v>14500</v>
      </c>
      <c r="F31" s="13">
        <f t="shared" ref="F31:F40" si="3">C31*E31</f>
        <v>275500</v>
      </c>
    </row>
    <row r="32" spans="1:6" ht="72" x14ac:dyDescent="0.2">
      <c r="A32" s="4">
        <v>23</v>
      </c>
      <c r="B32" s="6" t="s">
        <v>35</v>
      </c>
      <c r="C32" s="2">
        <v>116</v>
      </c>
      <c r="D32" s="4" t="s">
        <v>5</v>
      </c>
      <c r="E32" s="13">
        <v>600</v>
      </c>
      <c r="F32" s="13">
        <f t="shared" si="3"/>
        <v>69600</v>
      </c>
    </row>
    <row r="33" spans="1:6" ht="72" x14ac:dyDescent="0.2">
      <c r="A33" s="4">
        <v>24</v>
      </c>
      <c r="B33" s="6" t="s">
        <v>36</v>
      </c>
      <c r="C33" s="2">
        <v>16</v>
      </c>
      <c r="D33" s="4" t="s">
        <v>5</v>
      </c>
      <c r="E33" s="13">
        <v>14500</v>
      </c>
      <c r="F33" s="13">
        <f t="shared" si="3"/>
        <v>232000</v>
      </c>
    </row>
    <row r="34" spans="1:6" ht="72" x14ac:dyDescent="0.2">
      <c r="A34" s="4">
        <v>25</v>
      </c>
      <c r="B34" s="6" t="s">
        <v>37</v>
      </c>
      <c r="C34" s="2">
        <v>100</v>
      </c>
      <c r="D34" s="4" t="s">
        <v>5</v>
      </c>
      <c r="E34" s="13">
        <v>600</v>
      </c>
      <c r="F34" s="13">
        <f t="shared" si="3"/>
        <v>60000</v>
      </c>
    </row>
    <row r="35" spans="1:6" ht="72" x14ac:dyDescent="0.2">
      <c r="A35" s="4">
        <v>26</v>
      </c>
      <c r="B35" s="6" t="s">
        <v>38</v>
      </c>
      <c r="C35" s="2">
        <v>30</v>
      </c>
      <c r="D35" s="4" t="s">
        <v>5</v>
      </c>
      <c r="E35" s="13">
        <v>14500</v>
      </c>
      <c r="F35" s="13">
        <f t="shared" si="3"/>
        <v>435000</v>
      </c>
    </row>
    <row r="36" spans="1:6" ht="72" x14ac:dyDescent="0.2">
      <c r="A36" s="4">
        <v>27</v>
      </c>
      <c r="B36" s="6" t="s">
        <v>39</v>
      </c>
      <c r="C36" s="2">
        <v>70</v>
      </c>
      <c r="D36" s="4" t="s">
        <v>5</v>
      </c>
      <c r="E36" s="13">
        <v>600</v>
      </c>
      <c r="F36" s="13">
        <f t="shared" si="3"/>
        <v>42000</v>
      </c>
    </row>
    <row r="37" spans="1:6" ht="48" x14ac:dyDescent="0.2">
      <c r="A37" s="4">
        <v>28</v>
      </c>
      <c r="B37" s="6" t="s">
        <v>40</v>
      </c>
      <c r="C37" s="2">
        <v>2</v>
      </c>
      <c r="D37" s="4" t="s">
        <v>5</v>
      </c>
      <c r="E37" s="13">
        <v>14500</v>
      </c>
      <c r="F37" s="13">
        <f t="shared" si="3"/>
        <v>29000</v>
      </c>
    </row>
    <row r="38" spans="1:6" ht="48" x14ac:dyDescent="0.2">
      <c r="A38" s="4">
        <v>29</v>
      </c>
      <c r="B38" s="6" t="s">
        <v>41</v>
      </c>
      <c r="C38" s="2">
        <v>14</v>
      </c>
      <c r="D38" s="4" t="s">
        <v>5</v>
      </c>
      <c r="E38" s="13">
        <v>600</v>
      </c>
      <c r="F38" s="13">
        <f t="shared" si="3"/>
        <v>8400</v>
      </c>
    </row>
    <row r="39" spans="1:6" ht="60" x14ac:dyDescent="0.2">
      <c r="A39" s="4">
        <v>30</v>
      </c>
      <c r="B39" s="6" t="s">
        <v>42</v>
      </c>
      <c r="C39" s="2">
        <v>10</v>
      </c>
      <c r="D39" s="4" t="s">
        <v>5</v>
      </c>
      <c r="E39" s="13">
        <v>14500</v>
      </c>
      <c r="F39" s="13">
        <f t="shared" si="3"/>
        <v>145000</v>
      </c>
    </row>
    <row r="40" spans="1:6" ht="60.75" thickBot="1" x14ac:dyDescent="0.25">
      <c r="A40" s="4">
        <v>31</v>
      </c>
      <c r="B40" s="6" t="s">
        <v>43</v>
      </c>
      <c r="C40" s="2">
        <v>60</v>
      </c>
      <c r="D40" s="4" t="s">
        <v>5</v>
      </c>
      <c r="E40" s="13">
        <v>600</v>
      </c>
      <c r="F40" s="13">
        <f t="shared" si="3"/>
        <v>36000</v>
      </c>
    </row>
    <row r="41" spans="1:6" ht="12.75" thickBot="1" x14ac:dyDescent="0.25">
      <c r="A41" s="29" t="s">
        <v>8</v>
      </c>
      <c r="B41" s="30"/>
      <c r="C41" s="30"/>
      <c r="D41" s="30"/>
      <c r="E41" s="30"/>
      <c r="F41" s="8">
        <f>SUM(F30:F40)</f>
        <v>1945000</v>
      </c>
    </row>
    <row r="42" spans="1:6" x14ac:dyDescent="0.2">
      <c r="A42" s="20" t="s">
        <v>44</v>
      </c>
      <c r="B42" s="21"/>
      <c r="C42" s="21"/>
      <c r="D42" s="21"/>
      <c r="E42" s="21"/>
      <c r="F42" s="22"/>
    </row>
    <row r="43" spans="1:6" x14ac:dyDescent="0.2">
      <c r="A43" s="4">
        <v>32</v>
      </c>
      <c r="B43" s="5" t="s">
        <v>45</v>
      </c>
      <c r="C43" s="4">
        <v>1100</v>
      </c>
      <c r="D43" s="4" t="s">
        <v>5</v>
      </c>
      <c r="E43" s="13">
        <v>200</v>
      </c>
      <c r="F43" s="13">
        <f>C43*E43</f>
        <v>220000</v>
      </c>
    </row>
    <row r="44" spans="1:6" ht="12.75" thickBot="1" x14ac:dyDescent="0.25">
      <c r="A44" s="4">
        <v>33</v>
      </c>
      <c r="B44" s="5" t="s">
        <v>46</v>
      </c>
      <c r="C44" s="4">
        <v>20</v>
      </c>
      <c r="D44" s="4" t="s">
        <v>5</v>
      </c>
      <c r="E44" s="13">
        <v>2850</v>
      </c>
      <c r="F44" s="13">
        <f>C44*E44</f>
        <v>57000</v>
      </c>
    </row>
    <row r="45" spans="1:6" ht="12.75" thickBot="1" x14ac:dyDescent="0.25">
      <c r="A45" s="29" t="s">
        <v>8</v>
      </c>
      <c r="B45" s="30"/>
      <c r="C45" s="30"/>
      <c r="D45" s="30"/>
      <c r="E45" s="30"/>
      <c r="F45" s="8">
        <f>SUM(F43:F44)</f>
        <v>277000</v>
      </c>
    </row>
    <row r="46" spans="1:6" x14ac:dyDescent="0.2">
      <c r="A46" s="20" t="s">
        <v>47</v>
      </c>
      <c r="B46" s="21"/>
      <c r="C46" s="21"/>
      <c r="D46" s="21"/>
      <c r="E46" s="21"/>
      <c r="F46" s="22"/>
    </row>
    <row r="47" spans="1:6" ht="72" x14ac:dyDescent="0.2">
      <c r="A47" s="2">
        <v>34</v>
      </c>
      <c r="B47" s="6" t="s">
        <v>48</v>
      </c>
      <c r="C47" s="2">
        <v>15</v>
      </c>
      <c r="D47" s="2" t="s">
        <v>5</v>
      </c>
      <c r="E47" s="13">
        <v>15500</v>
      </c>
      <c r="F47" s="13">
        <f>C47*E47</f>
        <v>232500</v>
      </c>
    </row>
    <row r="48" spans="1:6" ht="96" x14ac:dyDescent="0.2">
      <c r="A48" s="2">
        <v>35</v>
      </c>
      <c r="B48" s="1" t="s">
        <v>49</v>
      </c>
      <c r="C48" s="2">
        <v>15</v>
      </c>
      <c r="D48" s="2" t="s">
        <v>5</v>
      </c>
      <c r="E48" s="13">
        <v>21500</v>
      </c>
      <c r="F48" s="13">
        <f t="shared" ref="F48:F50" si="4">C48*E48</f>
        <v>322500</v>
      </c>
    </row>
    <row r="49" spans="1:8" ht="108" x14ac:dyDescent="0.2">
      <c r="A49" s="2">
        <v>36</v>
      </c>
      <c r="B49" s="6" t="s">
        <v>50</v>
      </c>
      <c r="C49" s="2">
        <v>15</v>
      </c>
      <c r="D49" s="2" t="s">
        <v>5</v>
      </c>
      <c r="E49" s="13">
        <v>21500</v>
      </c>
      <c r="F49" s="13">
        <f t="shared" si="4"/>
        <v>322500</v>
      </c>
    </row>
    <row r="50" spans="1:8" ht="36.75" thickBot="1" x14ac:dyDescent="0.25">
      <c r="A50" s="3">
        <v>37</v>
      </c>
      <c r="B50" s="7" t="s">
        <v>51</v>
      </c>
      <c r="C50" s="3">
        <v>30</v>
      </c>
      <c r="D50" s="3" t="s">
        <v>5</v>
      </c>
      <c r="E50" s="13">
        <v>3500</v>
      </c>
      <c r="F50" s="13">
        <f t="shared" si="4"/>
        <v>105000</v>
      </c>
    </row>
    <row r="51" spans="1:8" ht="12.75" thickBot="1" x14ac:dyDescent="0.25">
      <c r="A51" s="37" t="s">
        <v>8</v>
      </c>
      <c r="B51" s="38"/>
      <c r="C51" s="38"/>
      <c r="D51" s="38"/>
      <c r="E51" s="39"/>
      <c r="F51" s="16">
        <f>SUM(F47:F50)</f>
        <v>982500</v>
      </c>
    </row>
    <row r="52" spans="1:8" ht="12.75" thickBot="1" x14ac:dyDescent="0.25">
      <c r="A52" s="40" t="s">
        <v>6</v>
      </c>
      <c r="B52" s="41"/>
      <c r="C52" s="41"/>
      <c r="D52" s="41"/>
      <c r="E52" s="42"/>
      <c r="F52" s="17">
        <f>SUM(F8,F22,F28,F41,F45,F51)</f>
        <v>34116030</v>
      </c>
      <c r="G52" s="18"/>
      <c r="H52" s="19"/>
    </row>
    <row r="53" spans="1:8" x14ac:dyDescent="0.2">
      <c r="A53" s="34" t="s">
        <v>52</v>
      </c>
      <c r="B53" s="35"/>
      <c r="C53" s="35"/>
      <c r="D53" s="35"/>
      <c r="E53" s="35"/>
      <c r="F53" s="36"/>
    </row>
    <row r="54" spans="1:8" x14ac:dyDescent="0.2">
      <c r="A54" s="31" t="s">
        <v>53</v>
      </c>
      <c r="B54" s="32"/>
      <c r="C54" s="32"/>
      <c r="D54" s="32"/>
      <c r="E54" s="32"/>
      <c r="F54" s="33"/>
    </row>
    <row r="55" spans="1:8" x14ac:dyDescent="0.2">
      <c r="A55" s="31" t="s">
        <v>54</v>
      </c>
      <c r="B55" s="32"/>
      <c r="C55" s="32"/>
      <c r="D55" s="32"/>
      <c r="E55" s="32"/>
      <c r="F55" s="33"/>
    </row>
    <row r="56" spans="1:8" x14ac:dyDescent="0.2">
      <c r="A56" s="31" t="s">
        <v>55</v>
      </c>
      <c r="B56" s="32"/>
      <c r="C56" s="32"/>
      <c r="D56" s="32"/>
      <c r="E56" s="32"/>
      <c r="F56" s="33"/>
    </row>
  </sheetData>
  <mergeCells count="18">
    <mergeCell ref="A55:F55"/>
    <mergeCell ref="A54:F54"/>
    <mergeCell ref="A53:F53"/>
    <mergeCell ref="A56:F56"/>
    <mergeCell ref="A51:E51"/>
    <mergeCell ref="A52:E52"/>
    <mergeCell ref="A46:F46"/>
    <mergeCell ref="A23:F23"/>
    <mergeCell ref="A1:F1"/>
    <mergeCell ref="A3:F3"/>
    <mergeCell ref="A8:E8"/>
    <mergeCell ref="A9:F9"/>
    <mergeCell ref="A22:E22"/>
    <mergeCell ref="A28:E28"/>
    <mergeCell ref="A29:F29"/>
    <mergeCell ref="A41:E41"/>
    <mergeCell ref="A42:F42"/>
    <mergeCell ref="A45:E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Lorena Niño</dc:creator>
  <cp:keywords/>
  <dc:description/>
  <cp:lastModifiedBy>USER</cp:lastModifiedBy>
  <cp:revision/>
  <dcterms:created xsi:type="dcterms:W3CDTF">2020-04-22T13:57:06Z</dcterms:created>
  <dcterms:modified xsi:type="dcterms:W3CDTF">2022-06-09T03:35:31Z</dcterms:modified>
  <cp:category/>
  <cp:contentStatus/>
</cp:coreProperties>
</file>