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ena4-my.sharepoint.com/personal/yarrieta_sena_edu_co/Documents/Documents/SENA 2022/INSTRUCTORES/DESPLAZADOS/JORGE VIDES/"/>
    </mc:Choice>
  </mc:AlternateContent>
  <xr:revisionPtr revIDLastSave="249" documentId="8_{B4FB4881-7AAE-44EF-A945-E9AF427FA56B}" xr6:coauthVersionLast="47" xr6:coauthVersionMax="47" xr10:uidLastSave="{C8321137-15E4-4BCB-B333-04473DD2388A}"/>
  <bookViews>
    <workbookView xWindow="-120" yWindow="-120" windowWidth="20730" windowHeight="11160" xr2:uid="{00000000-000D-0000-FFFF-FFFF00000000}"/>
  </bookViews>
  <sheets>
    <sheet name="TITULADA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4" i="2" l="1"/>
  <c r="C13" i="2" s="1"/>
  <c r="D34" i="2"/>
  <c r="C35" i="2"/>
  <c r="C16" i="2"/>
  <c r="D24" i="2" l="1"/>
  <c r="D25" i="2" s="1"/>
  <c r="D26" i="2" s="1"/>
  <c r="D27" i="2" s="1"/>
  <c r="D28" i="2" s="1"/>
  <c r="D29" i="2" s="1"/>
  <c r="D30" i="2" s="1"/>
  <c r="D31" i="2" s="1"/>
  <c r="D32" i="2" s="1"/>
  <c r="D33" i="2" s="1"/>
</calcChain>
</file>

<file path=xl/sharedStrings.xml><?xml version="1.0" encoding="utf-8"?>
<sst xmlns="http://schemas.openxmlformats.org/spreadsheetml/2006/main" count="40" uniqueCount="40">
  <si>
    <t>SENA REGIONAL GUAJIRA</t>
  </si>
  <si>
    <t>CENTRO INDUSTRIAL Y DE ENERGIAS ALTERNATIVAS</t>
  </si>
  <si>
    <r>
      <t xml:space="preserve">MODALIDAD: </t>
    </r>
    <r>
      <rPr>
        <sz val="14"/>
        <color indexed="8"/>
        <rFont val="Calibri"/>
        <family val="2"/>
      </rPr>
      <t>MENSUALIDADES</t>
    </r>
  </si>
  <si>
    <t>CALCULOS DEL CONTRATO</t>
  </si>
  <si>
    <t>TIEMPO DE EJECUCION</t>
  </si>
  <si>
    <t>Fecha Incial:</t>
  </si>
  <si>
    <t>Fecha Final:</t>
  </si>
  <si>
    <t>PERIODOS</t>
  </si>
  <si>
    <t>MESES</t>
  </si>
  <si>
    <t>PAGOS MENSUALES</t>
  </si>
  <si>
    <t>SALDOS</t>
  </si>
  <si>
    <t>FECHAS APROXIMADAS DE PAGO</t>
  </si>
  <si>
    <t>Valor Total del Contrato</t>
  </si>
  <si>
    <t>1. Valores sin incluir el 4 por mil.</t>
  </si>
  <si>
    <t>2. La Proyeccion de pagos se hara efectiva si se comprueba el cumplimiento de lo establecido dentro</t>
  </si>
  <si>
    <t>de las obligaciones del Contrato.</t>
  </si>
  <si>
    <t>TOTAL HORAS A EJECUTAR</t>
  </si>
  <si>
    <t>PLAN DE PAGOS - ADICION</t>
  </si>
  <si>
    <t>VALOR DEL CONTRATO INICIAL</t>
  </si>
  <si>
    <t xml:space="preserve">VALOR TOTAL DEL CONTRATO </t>
  </si>
  <si>
    <t>JUNIO</t>
  </si>
  <si>
    <t>VALOR A ADICIONAR</t>
  </si>
  <si>
    <t>JULIO</t>
  </si>
  <si>
    <t>AGOSTO</t>
  </si>
  <si>
    <t>SEPTIEMBRE</t>
  </si>
  <si>
    <t>OCTUBRE</t>
  </si>
  <si>
    <t>FEBRERO</t>
  </si>
  <si>
    <t>MARZO</t>
  </si>
  <si>
    <t>ABRIL</t>
  </si>
  <si>
    <t>MAYO</t>
  </si>
  <si>
    <t>Plazo Inicial (meses)</t>
  </si>
  <si>
    <t>VIGENCIA 2022</t>
  </si>
  <si>
    <t xml:space="preserve">NOMBRE DEL CONTRATISTA: JORGE VIDES URQUIJO  </t>
  </si>
  <si>
    <t>No DEL CONTRATO: 					CO1.PCCNTR.3408243</t>
  </si>
  <si>
    <t>No DE CEDULA: 15208909</t>
  </si>
  <si>
    <t>SUPERVISOR DEL CONTRATO: JAVIER CARRILLO PINTO</t>
  </si>
  <si>
    <t xml:space="preserve">OBJETO DEL CONTRATO: Prestar los servicios personales de carácter temporal de Artesanos Técnicos Tecnólogos y/o Profesionales que se desempeñen como instructores en los programas de Formación  Complementaria de la Programación de atención a población víctima y vulnerable ejecutando horas directas a formación y otras actividades relacionadas con la Ejecución de la  Formación Profesional Integral en el Centro Industrial y de Energías Alternativas de la Regional Guajira. </t>
  </si>
  <si>
    <t>No. De Meses a Adicionar</t>
  </si>
  <si>
    <t>Plazo Total (Meses)</t>
  </si>
  <si>
    <t>NOVIEMBRE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</si>
</sst>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indexed="8"/>
      <name val="Calibri"/>
      <family val="2"/>
    </font>
    <font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7">
    <xf numFmtId="0" fontId="0" fillId="0" borderId="0" xfId="0"/>
    <xf numFmtId="0" fontId="3" fillId="0" borderId="1" xfId="0" applyFont="1" applyFill="1" applyBorder="1" applyAlignment="1"/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wrapText="1"/>
    </xf>
    <xf numFmtId="164" fontId="3" fillId="0" borderId="1" xfId="1" applyNumberFormat="1" applyFont="1" applyFill="1" applyBorder="1"/>
    <xf numFmtId="164" fontId="5" fillId="0" borderId="1" xfId="1" applyNumberFormat="1" applyFont="1" applyFill="1" applyBorder="1"/>
    <xf numFmtId="0" fontId="5" fillId="0" borderId="1" xfId="0" applyFont="1" applyFill="1" applyBorder="1" applyAlignment="1">
      <alignment horizontal="right"/>
    </xf>
    <xf numFmtId="14" fontId="5" fillId="0" borderId="1" xfId="0" applyNumberFormat="1" applyFont="1" applyFill="1" applyBorder="1" applyAlignment="1"/>
    <xf numFmtId="164" fontId="3" fillId="2" borderId="1" xfId="0" applyNumberFormat="1" applyFont="1" applyFill="1" applyBorder="1" applyAlignment="1">
      <alignment horizontal="center"/>
    </xf>
    <xf numFmtId="164" fontId="0" fillId="0" borderId="0" xfId="0" applyNumberFormat="1"/>
    <xf numFmtId="164" fontId="5" fillId="0" borderId="2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left"/>
    </xf>
    <xf numFmtId="14" fontId="5" fillId="0" borderId="2" xfId="0" applyNumberFormat="1" applyFont="1" applyFill="1" applyBorder="1" applyAlignment="1">
      <alignment horizontal="right"/>
    </xf>
    <xf numFmtId="14" fontId="5" fillId="0" borderId="1" xfId="0" applyNumberFormat="1" applyFont="1" applyBorder="1"/>
    <xf numFmtId="164" fontId="5" fillId="0" borderId="1" xfId="1" applyNumberFormat="1" applyFont="1" applyFill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0" fillId="0" borderId="0" xfId="0" applyAlignment="1">
      <alignment horizontal="left"/>
    </xf>
    <xf numFmtId="0" fontId="5" fillId="0" borderId="1" xfId="0" applyFont="1" applyBorder="1" applyAlignment="1">
      <alignment horizontal="center"/>
    </xf>
    <xf numFmtId="164" fontId="5" fillId="0" borderId="1" xfId="1" applyNumberFormat="1" applyFont="1" applyFill="1" applyBorder="1" applyAlignment="1">
      <alignment horizontal="center"/>
    </xf>
    <xf numFmtId="164" fontId="5" fillId="0" borderId="1" xfId="1" applyNumberFormat="1" applyFont="1" applyFill="1" applyBorder="1" applyAlignment="1">
      <alignment horizontal="center"/>
    </xf>
    <xf numFmtId="0" fontId="5" fillId="0" borderId="1" xfId="0" applyFont="1" applyBorder="1" applyAlignment="1">
      <alignment horizontal="center"/>
    </xf>
    <xf numFmtId="164" fontId="5" fillId="0" borderId="1" xfId="0" applyNumberFormat="1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0" fillId="0" borderId="0" xfId="0" applyAlignment="1">
      <alignment horizontal="left"/>
    </xf>
    <xf numFmtId="0" fontId="3" fillId="0" borderId="1" xfId="0" applyFont="1" applyFill="1" applyBorder="1" applyAlignment="1">
      <alignment horizontal="left" wrapText="1"/>
    </xf>
    <xf numFmtId="164" fontId="5" fillId="0" borderId="1" xfId="1" applyNumberFormat="1" applyFont="1" applyFill="1" applyBorder="1" applyAlignment="1">
      <alignment horizontal="center"/>
    </xf>
    <xf numFmtId="0" fontId="3" fillId="0" borderId="3" xfId="0" applyFont="1" applyFill="1" applyBorder="1" applyAlignment="1">
      <alignment horizontal="left" wrapText="1"/>
    </xf>
    <xf numFmtId="0" fontId="3" fillId="0" borderId="5" xfId="0" applyFont="1" applyFill="1" applyBorder="1" applyAlignment="1">
      <alignment horizontal="left" wrapText="1"/>
    </xf>
    <xf numFmtId="164" fontId="5" fillId="0" borderId="3" xfId="1" applyNumberFormat="1" applyFont="1" applyFill="1" applyBorder="1" applyAlignment="1">
      <alignment horizontal="center"/>
    </xf>
    <xf numFmtId="164" fontId="5" fillId="0" borderId="4" xfId="1" applyNumberFormat="1" applyFont="1" applyFill="1" applyBorder="1" applyAlignment="1">
      <alignment horizontal="center"/>
    </xf>
    <xf numFmtId="164" fontId="5" fillId="0" borderId="5" xfId="1" applyNumberFormat="1" applyFont="1" applyFill="1" applyBorder="1" applyAlignment="1">
      <alignment horizontal="center"/>
    </xf>
    <xf numFmtId="0" fontId="3" fillId="0" borderId="3" xfId="0" applyFont="1" applyFill="1" applyBorder="1" applyAlignment="1">
      <alignment horizontal="left"/>
    </xf>
    <xf numFmtId="0" fontId="3" fillId="0" borderId="4" xfId="0" applyFont="1" applyFill="1" applyBorder="1" applyAlignment="1">
      <alignment horizontal="left"/>
    </xf>
    <xf numFmtId="0" fontId="3" fillId="0" borderId="3" xfId="0" applyFont="1" applyFill="1" applyBorder="1" applyAlignment="1">
      <alignment horizontal="left" vertical="center"/>
    </xf>
    <xf numFmtId="0" fontId="3" fillId="0" borderId="5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left"/>
    </xf>
    <xf numFmtId="0" fontId="3" fillId="0" borderId="6" xfId="0" applyFont="1" applyFill="1" applyBorder="1" applyAlignment="1">
      <alignment horizontal="left" vertical="center"/>
    </xf>
    <xf numFmtId="0" fontId="3" fillId="0" borderId="7" xfId="0" applyFont="1" applyFill="1" applyBorder="1" applyAlignment="1">
      <alignment horizontal="left" vertical="center"/>
    </xf>
    <xf numFmtId="0" fontId="3" fillId="0" borderId="13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left" vertical="center"/>
    </xf>
    <xf numFmtId="0" fontId="3" fillId="0" borderId="9" xfId="0" applyFont="1" applyFill="1" applyBorder="1" applyAlignment="1">
      <alignment horizontal="left" vertical="center"/>
    </xf>
    <xf numFmtId="0" fontId="3" fillId="0" borderId="10" xfId="0" applyFont="1" applyFill="1" applyBorder="1" applyAlignment="1">
      <alignment horizontal="left" vertical="center"/>
    </xf>
    <xf numFmtId="164" fontId="5" fillId="0" borderId="12" xfId="0" applyNumberFormat="1" applyFont="1" applyFill="1" applyBorder="1" applyAlignment="1">
      <alignment horizontal="center"/>
    </xf>
    <xf numFmtId="164" fontId="5" fillId="0" borderId="14" xfId="0" applyNumberFormat="1" applyFont="1" applyFill="1" applyBorder="1" applyAlignment="1">
      <alignment horizontal="center"/>
    </xf>
    <xf numFmtId="164" fontId="5" fillId="0" borderId="2" xfId="0" applyNumberFormat="1" applyFont="1" applyFill="1" applyBorder="1" applyAlignment="1">
      <alignment horizontal="center"/>
    </xf>
    <xf numFmtId="0" fontId="3" fillId="0" borderId="12" xfId="0" applyFont="1" applyFill="1" applyBorder="1" applyAlignment="1">
      <alignment horizontal="left"/>
    </xf>
    <xf numFmtId="0" fontId="3" fillId="0" borderId="14" xfId="0" applyFont="1" applyFill="1" applyBorder="1" applyAlignment="1">
      <alignment horizontal="left"/>
    </xf>
    <xf numFmtId="0" fontId="3" fillId="0" borderId="2" xfId="0" applyFont="1" applyFill="1" applyBorder="1" applyAlignment="1">
      <alignment horizontal="left"/>
    </xf>
    <xf numFmtId="14" fontId="5" fillId="0" borderId="12" xfId="0" applyNumberFormat="1" applyFont="1" applyFill="1" applyBorder="1" applyAlignment="1">
      <alignment horizontal="right"/>
    </xf>
    <xf numFmtId="14" fontId="5" fillId="0" borderId="14" xfId="0" applyNumberFormat="1" applyFont="1" applyFill="1" applyBorder="1" applyAlignment="1">
      <alignment horizontal="right"/>
    </xf>
    <xf numFmtId="14" fontId="5" fillId="0" borderId="2" xfId="0" applyNumberFormat="1" applyFont="1" applyFill="1" applyBorder="1" applyAlignment="1">
      <alignment horizontal="right"/>
    </xf>
    <xf numFmtId="0" fontId="3" fillId="0" borderId="1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3" fillId="0" borderId="1" xfId="0" applyFont="1" applyBorder="1" applyAlignment="1">
      <alignment horizontal="left"/>
    </xf>
    <xf numFmtId="0" fontId="3" fillId="3" borderId="1" xfId="0" applyFont="1" applyFill="1" applyBorder="1" applyAlignment="1">
      <alignment horizontal="left"/>
    </xf>
    <xf numFmtId="0" fontId="3" fillId="0" borderId="3" xfId="0" applyFont="1" applyBorder="1" applyAlignment="1">
      <alignment horizontal="left" vertical="top"/>
    </xf>
    <xf numFmtId="0" fontId="3" fillId="0" borderId="4" xfId="0" applyFont="1" applyBorder="1" applyAlignment="1">
      <alignment horizontal="left" vertical="top"/>
    </xf>
    <xf numFmtId="0" fontId="3" fillId="0" borderId="5" xfId="0" applyFont="1" applyBorder="1" applyAlignment="1">
      <alignment horizontal="left" vertical="top"/>
    </xf>
    <xf numFmtId="0" fontId="6" fillId="0" borderId="6" xfId="0" applyFont="1" applyBorder="1" applyAlignment="1">
      <alignment horizontal="left" vertical="top" wrapText="1"/>
    </xf>
    <xf numFmtId="0" fontId="6" fillId="0" borderId="7" xfId="0" applyFont="1" applyBorder="1" applyAlignment="1">
      <alignment horizontal="left" vertical="top" wrapText="1"/>
    </xf>
    <xf numFmtId="0" fontId="6" fillId="0" borderId="8" xfId="0" applyFont="1" applyBorder="1" applyAlignment="1">
      <alignment horizontal="left" vertical="top" wrapText="1"/>
    </xf>
    <xf numFmtId="0" fontId="6" fillId="0" borderId="9" xfId="0" applyFont="1" applyBorder="1" applyAlignment="1">
      <alignment horizontal="left" vertical="top" wrapText="1"/>
    </xf>
    <xf numFmtId="0" fontId="6" fillId="0" borderId="10" xfId="0" applyFont="1" applyBorder="1" applyAlignment="1">
      <alignment horizontal="left" vertical="top" wrapText="1"/>
    </xf>
    <xf numFmtId="0" fontId="6" fillId="0" borderId="11" xfId="0" applyFont="1" applyBorder="1" applyAlignment="1">
      <alignment horizontal="left" vertical="top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9"/>
  <sheetViews>
    <sheetView tabSelected="1" topLeftCell="A16" workbookViewId="0">
      <selection activeCell="G11" sqref="G11"/>
    </sheetView>
  </sheetViews>
  <sheetFormatPr baseColWidth="10" defaultRowHeight="15" x14ac:dyDescent="0.25"/>
  <cols>
    <col min="2" max="2" width="23.5703125" customWidth="1"/>
    <col min="3" max="3" width="22.28515625" customWidth="1"/>
    <col min="4" max="4" width="20.140625" customWidth="1"/>
    <col min="5" max="5" width="27" customWidth="1"/>
  </cols>
  <sheetData>
    <row r="1" spans="1:8" ht="18.75" x14ac:dyDescent="0.3">
      <c r="A1" s="54" t="s">
        <v>0</v>
      </c>
      <c r="B1" s="54"/>
      <c r="C1" s="54"/>
      <c r="D1" s="54"/>
      <c r="E1" s="54"/>
    </row>
    <row r="2" spans="1:8" ht="18.75" x14ac:dyDescent="0.3">
      <c r="A2" s="55" t="s">
        <v>1</v>
      </c>
      <c r="B2" s="55"/>
      <c r="C2" s="55"/>
      <c r="D2" s="55"/>
      <c r="E2" s="55"/>
    </row>
    <row r="3" spans="1:8" ht="18.75" x14ac:dyDescent="0.3">
      <c r="A3" s="55" t="s">
        <v>17</v>
      </c>
      <c r="B3" s="55"/>
      <c r="C3" s="55"/>
      <c r="D3" s="55"/>
      <c r="E3" s="55"/>
    </row>
    <row r="4" spans="1:8" ht="18.75" x14ac:dyDescent="0.3">
      <c r="A4" s="55" t="s">
        <v>31</v>
      </c>
      <c r="B4" s="55"/>
      <c r="C4" s="55"/>
      <c r="D4" s="55"/>
      <c r="E4" s="55"/>
    </row>
    <row r="5" spans="1:8" ht="18.75" x14ac:dyDescent="0.3">
      <c r="A5" s="56" t="s">
        <v>32</v>
      </c>
      <c r="B5" s="56"/>
      <c r="C5" s="56"/>
      <c r="D5" s="56"/>
      <c r="E5" s="56"/>
    </row>
    <row r="6" spans="1:8" ht="18.75" x14ac:dyDescent="0.3">
      <c r="A6" s="57" t="s">
        <v>33</v>
      </c>
      <c r="B6" s="57"/>
      <c r="C6" s="57"/>
      <c r="D6" s="57"/>
      <c r="E6" s="57"/>
    </row>
    <row r="7" spans="1:8" ht="18.75" x14ac:dyDescent="0.3">
      <c r="A7" s="56" t="s">
        <v>34</v>
      </c>
      <c r="B7" s="56"/>
      <c r="C7" s="56"/>
      <c r="D7" s="56"/>
      <c r="E7" s="56"/>
    </row>
    <row r="8" spans="1:8" ht="18.75" x14ac:dyDescent="0.25">
      <c r="A8" s="58" t="s">
        <v>2</v>
      </c>
      <c r="B8" s="59"/>
      <c r="C8" s="59"/>
      <c r="D8" s="59"/>
      <c r="E8" s="60"/>
    </row>
    <row r="9" spans="1:8" ht="18.75" x14ac:dyDescent="0.25">
      <c r="A9" s="58" t="s">
        <v>35</v>
      </c>
      <c r="B9" s="59"/>
      <c r="C9" s="59"/>
      <c r="D9" s="59"/>
      <c r="E9" s="60"/>
    </row>
    <row r="10" spans="1:8" x14ac:dyDescent="0.25">
      <c r="A10" s="61" t="s">
        <v>36</v>
      </c>
      <c r="B10" s="62"/>
      <c r="C10" s="62"/>
      <c r="D10" s="62"/>
      <c r="E10" s="63"/>
    </row>
    <row r="11" spans="1:8" ht="57" customHeight="1" x14ac:dyDescent="0.25">
      <c r="A11" s="64"/>
      <c r="B11" s="65"/>
      <c r="C11" s="65"/>
      <c r="D11" s="65"/>
      <c r="E11" s="66"/>
    </row>
    <row r="12" spans="1:8" ht="18.75" x14ac:dyDescent="0.3">
      <c r="A12" s="35" t="s">
        <v>3</v>
      </c>
      <c r="B12" s="36"/>
      <c r="C12" s="36"/>
      <c r="D12" s="36"/>
      <c r="E12" s="37"/>
    </row>
    <row r="13" spans="1:8" ht="18.75" x14ac:dyDescent="0.3">
      <c r="A13" s="24" t="s">
        <v>19</v>
      </c>
      <c r="B13" s="24"/>
      <c r="C13" s="25">
        <f>C15+C14</f>
        <v>30000000</v>
      </c>
      <c r="D13" s="25"/>
      <c r="E13" s="25"/>
      <c r="G13" s="9"/>
      <c r="H13" s="9"/>
    </row>
    <row r="14" spans="1:8" ht="18.75" x14ac:dyDescent="0.3">
      <c r="A14" s="26" t="s">
        <v>21</v>
      </c>
      <c r="B14" s="27"/>
      <c r="C14" s="28">
        <f>(C32*3)</f>
        <v>9000000</v>
      </c>
      <c r="D14" s="29"/>
      <c r="E14" s="30"/>
      <c r="G14" s="9"/>
      <c r="H14" s="9"/>
    </row>
    <row r="15" spans="1:8" ht="37.5" customHeight="1" x14ac:dyDescent="0.3">
      <c r="A15" s="24" t="s">
        <v>18</v>
      </c>
      <c r="B15" s="24"/>
      <c r="C15" s="25">
        <v>21000000</v>
      </c>
      <c r="D15" s="25"/>
      <c r="E15" s="25"/>
      <c r="G15" s="9"/>
      <c r="H15" s="9"/>
    </row>
    <row r="16" spans="1:8" ht="18.75" x14ac:dyDescent="0.3">
      <c r="A16" s="31" t="s">
        <v>16</v>
      </c>
      <c r="B16" s="32"/>
      <c r="C16" s="29">
        <f>(160*10)</f>
        <v>1600</v>
      </c>
      <c r="D16" s="29"/>
      <c r="E16" s="30"/>
      <c r="G16" s="9"/>
      <c r="H16" s="9"/>
    </row>
    <row r="17" spans="1:9" ht="18.75" x14ac:dyDescent="0.3">
      <c r="A17" s="35" t="s">
        <v>4</v>
      </c>
      <c r="B17" s="36"/>
      <c r="C17" s="36"/>
      <c r="D17" s="36"/>
      <c r="E17" s="37"/>
    </row>
    <row r="18" spans="1:9" ht="18.75" x14ac:dyDescent="0.3">
      <c r="A18" s="38" t="s">
        <v>30</v>
      </c>
      <c r="B18" s="38"/>
      <c r="C18" s="6">
        <v>7</v>
      </c>
      <c r="D18" s="1" t="s">
        <v>5</v>
      </c>
      <c r="E18" s="7">
        <v>44593</v>
      </c>
      <c r="I18" s="9"/>
    </row>
    <row r="19" spans="1:9" x14ac:dyDescent="0.25">
      <c r="A19" s="39" t="s">
        <v>37</v>
      </c>
      <c r="B19" s="40"/>
      <c r="C19" s="45">
        <v>3</v>
      </c>
      <c r="D19" s="48" t="s">
        <v>6</v>
      </c>
      <c r="E19" s="51">
        <v>44895</v>
      </c>
    </row>
    <row r="20" spans="1:9" x14ac:dyDescent="0.25">
      <c r="A20" s="41"/>
      <c r="B20" s="42"/>
      <c r="C20" s="46"/>
      <c r="D20" s="49"/>
      <c r="E20" s="52"/>
    </row>
    <row r="21" spans="1:9" x14ac:dyDescent="0.25">
      <c r="A21" s="43"/>
      <c r="B21" s="44"/>
      <c r="C21" s="47"/>
      <c r="D21" s="50"/>
      <c r="E21" s="53"/>
    </row>
    <row r="22" spans="1:9" ht="18.75" x14ac:dyDescent="0.3">
      <c r="A22" s="33" t="s">
        <v>38</v>
      </c>
      <c r="B22" s="34"/>
      <c r="C22" s="10">
        <v>10</v>
      </c>
      <c r="D22" s="11"/>
      <c r="E22" s="12"/>
    </row>
    <row r="23" spans="1:9" ht="30" x14ac:dyDescent="0.25">
      <c r="A23" s="2" t="s">
        <v>7</v>
      </c>
      <c r="B23" s="2" t="s">
        <v>8</v>
      </c>
      <c r="C23" s="2" t="s">
        <v>9</v>
      </c>
      <c r="D23" s="2" t="s">
        <v>10</v>
      </c>
      <c r="E23" s="3" t="s">
        <v>11</v>
      </c>
      <c r="I23" s="9"/>
    </row>
    <row r="24" spans="1:9" ht="18.75" x14ac:dyDescent="0.3">
      <c r="A24" s="2"/>
      <c r="B24" s="2"/>
      <c r="C24" s="2"/>
      <c r="D24" s="8">
        <f>C35</f>
        <v>30000000</v>
      </c>
      <c r="E24" s="3"/>
    </row>
    <row r="25" spans="1:9" ht="18.75" x14ac:dyDescent="0.3">
      <c r="A25" s="17">
        <v>1</v>
      </c>
      <c r="B25" s="17" t="s">
        <v>26</v>
      </c>
      <c r="C25" s="18">
        <v>3000000</v>
      </c>
      <c r="D25" s="21">
        <f>D24-C25</f>
        <v>27000000</v>
      </c>
      <c r="E25" s="13">
        <v>44620</v>
      </c>
      <c r="G25" s="9"/>
    </row>
    <row r="26" spans="1:9" ht="18.75" x14ac:dyDescent="0.3">
      <c r="A26" s="17">
        <v>2</v>
      </c>
      <c r="B26" s="17" t="s">
        <v>27</v>
      </c>
      <c r="C26" s="18">
        <v>3000000</v>
      </c>
      <c r="D26" s="21">
        <f t="shared" ref="D26:D34" si="0">D25-C26</f>
        <v>24000000</v>
      </c>
      <c r="E26" s="13">
        <v>44650</v>
      </c>
    </row>
    <row r="27" spans="1:9" ht="18.75" x14ac:dyDescent="0.3">
      <c r="A27" s="17">
        <v>3</v>
      </c>
      <c r="B27" s="17" t="s">
        <v>28</v>
      </c>
      <c r="C27" s="18">
        <v>3000000</v>
      </c>
      <c r="D27" s="21">
        <f t="shared" si="0"/>
        <v>21000000</v>
      </c>
      <c r="E27" s="13">
        <v>44681</v>
      </c>
    </row>
    <row r="28" spans="1:9" ht="18.75" x14ac:dyDescent="0.3">
      <c r="A28" s="17">
        <v>4</v>
      </c>
      <c r="B28" s="17" t="s">
        <v>29</v>
      </c>
      <c r="C28" s="18">
        <v>3000000</v>
      </c>
      <c r="D28" s="21">
        <f t="shared" si="0"/>
        <v>18000000</v>
      </c>
      <c r="E28" s="13">
        <v>44711</v>
      </c>
    </row>
    <row r="29" spans="1:9" ht="18.75" x14ac:dyDescent="0.3">
      <c r="A29" s="17">
        <v>5</v>
      </c>
      <c r="B29" s="17" t="s">
        <v>20</v>
      </c>
      <c r="C29" s="18">
        <v>3000000</v>
      </c>
      <c r="D29" s="21">
        <f t="shared" si="0"/>
        <v>15000000</v>
      </c>
      <c r="E29" s="13">
        <v>44742</v>
      </c>
      <c r="G29" s="9"/>
    </row>
    <row r="30" spans="1:9" ht="18.75" x14ac:dyDescent="0.3">
      <c r="A30" s="17">
        <v>6</v>
      </c>
      <c r="B30" s="17" t="s">
        <v>22</v>
      </c>
      <c r="C30" s="18">
        <v>3000000</v>
      </c>
      <c r="D30" s="21">
        <f t="shared" si="0"/>
        <v>12000000</v>
      </c>
      <c r="E30" s="13">
        <v>44772</v>
      </c>
    </row>
    <row r="31" spans="1:9" ht="18.75" x14ac:dyDescent="0.3">
      <c r="A31" s="17">
        <v>7</v>
      </c>
      <c r="B31" s="17" t="s">
        <v>23</v>
      </c>
      <c r="C31" s="18">
        <v>3000000</v>
      </c>
      <c r="D31" s="21">
        <f t="shared" si="0"/>
        <v>9000000</v>
      </c>
      <c r="E31" s="13">
        <v>44803</v>
      </c>
      <c r="G31" s="9"/>
    </row>
    <row r="32" spans="1:9" ht="18.75" x14ac:dyDescent="0.3">
      <c r="A32" s="15">
        <v>8</v>
      </c>
      <c r="B32" s="15" t="s">
        <v>24</v>
      </c>
      <c r="C32" s="14">
        <v>3000000</v>
      </c>
      <c r="D32" s="21">
        <f t="shared" si="0"/>
        <v>6000000</v>
      </c>
      <c r="E32" s="13">
        <v>44834</v>
      </c>
      <c r="G32" s="9"/>
      <c r="H32" s="9"/>
    </row>
    <row r="33" spans="1:5" ht="18.75" x14ac:dyDescent="0.3">
      <c r="A33" s="15">
        <v>9</v>
      </c>
      <c r="B33" s="15" t="s">
        <v>25</v>
      </c>
      <c r="C33" s="14">
        <v>3000000</v>
      </c>
      <c r="D33" s="21">
        <f t="shared" si="0"/>
        <v>3000000</v>
      </c>
      <c r="E33" s="13">
        <v>44864</v>
      </c>
    </row>
    <row r="34" spans="1:5" ht="18.75" x14ac:dyDescent="0.3">
      <c r="A34" s="20">
        <v>10</v>
      </c>
      <c r="B34" s="20" t="s">
        <v>39</v>
      </c>
      <c r="C34" s="19">
        <v>3000000</v>
      </c>
      <c r="D34" s="21">
        <f t="shared" si="0"/>
        <v>0</v>
      </c>
      <c r="E34" s="13">
        <v>44530</v>
      </c>
    </row>
    <row r="35" spans="1:5" ht="18.75" x14ac:dyDescent="0.3">
      <c r="A35" s="22" t="s">
        <v>12</v>
      </c>
      <c r="B35" s="22"/>
      <c r="C35" s="4">
        <f>SUM(C25:C34)</f>
        <v>30000000</v>
      </c>
      <c r="D35" s="5"/>
      <c r="E35" s="5"/>
    </row>
    <row r="36" spans="1:5" x14ac:dyDescent="0.25">
      <c r="A36" s="23" t="s">
        <v>13</v>
      </c>
      <c r="B36" s="23"/>
      <c r="C36" s="23"/>
      <c r="D36" s="23"/>
      <c r="E36" s="23"/>
    </row>
    <row r="37" spans="1:5" x14ac:dyDescent="0.25">
      <c r="A37" s="23" t="s">
        <v>14</v>
      </c>
      <c r="B37" s="23"/>
      <c r="C37" s="23"/>
      <c r="D37" s="23"/>
      <c r="E37" s="23"/>
    </row>
    <row r="38" spans="1:5" x14ac:dyDescent="0.25">
      <c r="A38" s="23" t="s">
        <v>15</v>
      </c>
      <c r="B38" s="23"/>
      <c r="C38" s="23"/>
      <c r="D38" s="23"/>
      <c r="E38" s="23"/>
    </row>
    <row r="39" spans="1:5" x14ac:dyDescent="0.25">
      <c r="A39" s="16"/>
      <c r="B39" s="16"/>
      <c r="C39" s="16"/>
      <c r="D39" s="16"/>
      <c r="E39" s="16"/>
    </row>
  </sheetData>
  <mergeCells count="30">
    <mergeCell ref="A13:B13"/>
    <mergeCell ref="C13:E13"/>
    <mergeCell ref="A1:E1"/>
    <mergeCell ref="A2:E2"/>
    <mergeCell ref="A3:E3"/>
    <mergeCell ref="A4:E4"/>
    <mergeCell ref="A5:E5"/>
    <mergeCell ref="A6:E6"/>
    <mergeCell ref="A7:E7"/>
    <mergeCell ref="A8:E8"/>
    <mergeCell ref="A9:E9"/>
    <mergeCell ref="A10:E11"/>
    <mergeCell ref="A12:E12"/>
    <mergeCell ref="A14:B14"/>
    <mergeCell ref="C14:E14"/>
    <mergeCell ref="C16:E16"/>
    <mergeCell ref="A16:B16"/>
    <mergeCell ref="A22:B22"/>
    <mergeCell ref="A17:E17"/>
    <mergeCell ref="A18:B18"/>
    <mergeCell ref="A19:B21"/>
    <mergeCell ref="C19:C21"/>
    <mergeCell ref="D19:D21"/>
    <mergeCell ref="E19:E21"/>
    <mergeCell ref="A35:B35"/>
    <mergeCell ref="A36:E36"/>
    <mergeCell ref="A37:E37"/>
    <mergeCell ref="A38:E38"/>
    <mergeCell ref="A15:B15"/>
    <mergeCell ref="C15:E15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TITULADA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Yennifer Arrieta Alis</dc:creator>
  <cp:lastModifiedBy>Yennifer Arrieta Alis</cp:lastModifiedBy>
  <dcterms:created xsi:type="dcterms:W3CDTF">2020-01-17T15:04:16Z</dcterms:created>
  <dcterms:modified xsi:type="dcterms:W3CDTF">2022-06-10T22:01:41Z</dcterms:modified>
</cp:coreProperties>
</file>