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PROTOLED 2021 SEP\4. Cotizaciones\2. cotizaciones 2022\6. Secretaria movilidad de cali\"/>
    </mc:Choice>
  </mc:AlternateContent>
  <bookViews>
    <workbookView xWindow="0" yWindow="600" windowWidth="23040" windowHeight="9180" activeTab="1"/>
  </bookViews>
  <sheets>
    <sheet name="NOTAS IMPORTANTES" sheetId="8" r:id="rId1"/>
    <sheet name="COTIZACIÓN"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c">#REF!</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_Presupuesto_por_lote">#REF!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20606_Cantidades_minimas_Lotes_para_cotización">#REF!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T1">#REF!</definedName>
    <definedName name="_DAT2">#REF!</definedName>
    <definedName name="_DAT3">#REF!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OSI">#REF!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IS">[23]FDB!#REF!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[0]!ERR</definedName>
    <definedName name="AAA">[0]!ERR</definedName>
    <definedName name="aaaaaa">[26]otros!$C$5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K">#REF!</definedName>
    <definedName name="absc1" localSheetId="1">[27]!absc</definedName>
    <definedName name="absc1">[27]!absc</definedName>
    <definedName name="AbSt">#REF!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1">[27]!absc</definedName>
    <definedName name="adoc1">[27]!absc</definedName>
    <definedName name="ADOC125" localSheetId="1">[30]!absc</definedName>
    <definedName name="ADOC125">[30]!absc</definedName>
    <definedName name="adoq" localSheetId="1">[31]!absc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1">[39]!absc</definedName>
    <definedName name="APU">[39]!absc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ATT">[23]FDB!#REF!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f">#REF!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a">[56]divisor!$B$20</definedName>
    <definedName name="colb">[56]divisor!$C$20</definedName>
    <definedName name="colc">[56]divisor!$D$20</definedName>
    <definedName name="COLON">#REF!</definedName>
    <definedName name="ColTap">'[20]Coloc. e Interc. Tapones'!$E$1:$E$65536</definedName>
    <definedName name="Com">'[41]LIQUIDA-NOMINA'!$AL$4</definedName>
    <definedName name="COMIDA">#REF!</definedName>
    <definedName name="Compresores">#REF!</definedName>
    <definedName name="ConseqCat">0</definedName>
    <definedName name="ConseqForMitRisk">3</definedName>
    <definedName name="Consulta_desde_msql_enlinea_1">#REF!</definedName>
    <definedName name="Consulta_desde_msql_enlinea_1_1">#REF!</definedName>
    <definedName name="Consulta_desde_msql_mirror_2">#REF!</definedName>
    <definedName name="CONT">'[57]DATOS CONTRATO'!$G$13</definedName>
    <definedName name="Contratante">'[10]DATOS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[58]BITACORA!$E$1:$E$65536</definedName>
    <definedName name="costo2" hidden="1">#REF!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[51]!Customize</definedName>
    <definedName name="Customize">[51]!Customize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[60]civ_roma!$C$9:$G$799</definedName>
    <definedName name="DATO1">'[62]46'!$D$3:$CK$429</definedName>
    <definedName name="datos">#REF!</definedName>
    <definedName name="db">#REF!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dsd">#REF!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[65]Cronograma!#REF!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[65]Cronograma!#REF!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[68]EMPRESA!$I$25</definedName>
    <definedName name="DsctoPension">[68]EMPRESA!$I$23</definedName>
    <definedName name="DsctoSalud">[68]EMPRESA!$I$24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'[69]Info Ejec'!$A$1:$AV$153</definedName>
    <definedName name="ELIMINACIONPROYC">#REF!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[70]Equipo!$A$7:$A$65536</definedName>
    <definedName name="EQUIPO1">#REF!</definedName>
    <definedName name="Equipos">#REF!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'[73]Análisis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or_para_margen">#REF!</definedName>
    <definedName name="FACTURADO">'[74]Itemes Renovación'!#REF!</definedName>
    <definedName name="FareWellStmnt" localSheetId="1">[51]!FareWellStmnt</definedName>
    <definedName name="FareWellStmnt">[51]!FareWellStmnt</definedName>
    <definedName name="FaseProyecto">#REF!</definedName>
    <definedName name="Fb">#REF!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[41]CONTRATO!$E$10</definedName>
    <definedName name="FechaTermina">[41]CONTRATO!$E$11</definedName>
    <definedName name="FechaTerminacion">#REF!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'[76]7422CW00'!#REF!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[23]FDB!#REF!</definedName>
    <definedName name="FINANCIACION">[0]!ERR</definedName>
    <definedName name="FinePrint" localSheetId="1">[51]!FinePrint</definedName>
    <definedName name="FinePrint">[51]!FinePrint</definedName>
    <definedName name="Fk">#REF!</definedName>
    <definedName name="Fl">#REF!</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P">#REF!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Fz">#REF!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'[76]7422CW00'!#REF!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[78]BASE!$C$4:$H$255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[80]TABLAS!$A$1:$A$65536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[81]INSUMOS!$A$1:$E$65536</definedName>
    <definedName name="Insumos_auxiliares">[82]Insumos!#REF!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'[83]PR 1'!$A$2:$N$655</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[78]BASE!$C$4:$H$255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[27]!absc</definedName>
    <definedName name="LOCA">[27]!absc</definedName>
    <definedName name="LOCA1" localSheetId="1">[39]!absc</definedName>
    <definedName name="LOCA1">[39]!absc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'[38]Res-Accide-10'!#REF!</definedName>
    <definedName name="MARCO_H">#REF!</definedName>
    <definedName name="marina">'[88]Informe Semanal 1'!#REF!</definedName>
    <definedName name="masor" hidden="1">{"via1",#N/A,TRUE,"general";"via2",#N/A,TRUE,"general";"via3",#N/A,TRUE,"general"}</definedName>
    <definedName name="MAT">#REF!</definedName>
    <definedName name="MATERIAL">'[89]TABLA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'[90]CCP,LEYES,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'[41]LIQUIDA-NOMINA'!$H$3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hidden="1">{"via1",#N/A,TRUE,"general";"via2",#N/A,TRUE,"general";"via3",#N/A,TRUE,"general"}</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hidden="1">{"via1",#N/A,TRUE,"general";"via2",#N/A,TRUE,"general";"via3",#N/A,TRUE,"general"}</definedName>
    <definedName name="pa">#N/A</definedName>
    <definedName name="Page____1____of____2">#REF!</definedName>
    <definedName name="Parametro_Peso">[58]Tablas!$A$1:$A$65536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[95]STRSUMM0!#REF!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'[96]Hoja 1 '!#REF!</definedName>
    <definedName name="POSI">#REF!</definedName>
    <definedName name="POSICION_PRESUP">[11]Tablas!#REF!</definedName>
    <definedName name="POSICIONES">#REF!</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'[88]Informe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[0]!ERR</definedName>
    <definedName name="Proponente">#REF!</definedName>
    <definedName name="PRUEBA" localSheetId="1">[97]!absc</definedName>
    <definedName name="PRUEBA">[97]!absc</definedName>
    <definedName name="prueba1" localSheetId="1">[97]!absc</definedName>
    <definedName name="prueba1">[97]!absc</definedName>
    <definedName name="PRUEBA2">#REF!</definedName>
    <definedName name="ps">#REF!</definedName>
    <definedName name="PSTRESS_RELIEVI">#REF!</definedName>
    <definedName name="pt">#N/A</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#REF!</definedName>
    <definedName name="Q_actual">'[98]ORITO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'[98]ORITO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ursos">[99]RECURSOS!$A$8:$A$204</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hidden="1">{"via1",#N/A,TRUE,"general";"via2",#N/A,TRUE,"general";"via3",#N/A,TRUE,"general"}</definedName>
    <definedName name="rrrr">'[101]Form5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INGE" localSheetId="1">[27]!absc</definedName>
    <definedName name="SAINGE">[27]!absc</definedName>
    <definedName name="salarios">[0]!ERR</definedName>
    <definedName name="SalConv">'[10]DATOS CONTRATO'!$G$14</definedName>
    <definedName name="SALID1">#REF!</definedName>
    <definedName name="SalMinimo">[36]BASES!$E$41</definedName>
    <definedName name="SAsaSA">#REF!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[58]Tablas!$B$1:$B$65536</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[104]TARIFAS!$A$1:$F$52</definedName>
    <definedName name="TarifaSalud">[41]EMPRESA!$F$26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[26]PRESUPUESTO!$I$7</definedName>
    <definedName name="TEST0">#REF!</definedName>
    <definedName name="TESTHKEY">#REF!</definedName>
    <definedName name="TESTKEYS">#REF!</definedName>
    <definedName name="TESTVKEY">#REF!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[106]desmonte!$E$48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[107]Tablas!$B$2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BS">#REF!</definedName>
    <definedName name="USDM">#REF!</definedName>
    <definedName name="USxCOL">#REF!</definedName>
    <definedName name="ut">'[79]1'!$N$42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'[76]7422CW00'!#REF!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[112]!absc</definedName>
    <definedName name="xxxxx">[112]!absc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[27]!absc</definedName>
    <definedName name="Y">[27]!absc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'[113]AISLAMIENTO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'[52]A. P. U.'!#REF!</definedName>
  </definedNames>
  <calcPr calcId="162913"/>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8" i="8" l="1"/>
  <c r="I15" i="5"/>
  <c r="I16" i="5"/>
  <c r="I17" i="5"/>
  <c r="I18" i="5"/>
  <c r="I19" i="5"/>
  <c r="I20" i="5"/>
  <c r="I21" i="5"/>
  <c r="I22" i="5"/>
  <c r="I23" i="5"/>
  <c r="I24" i="5"/>
  <c r="I25" i="5"/>
  <c r="I26" i="5"/>
  <c r="I27" i="5"/>
  <c r="I28" i="5"/>
  <c r="I29" i="5"/>
  <c r="I30" i="5"/>
  <c r="I31" i="5"/>
  <c r="I33" i="5" l="1"/>
</calcChain>
</file>

<file path=xl/sharedStrings.xml><?xml version="1.0" encoding="utf-8"?>
<sst xmlns="http://schemas.openxmlformats.org/spreadsheetml/2006/main" count="131" uniqueCount="117">
  <si>
    <t>Codigo</t>
  </si>
  <si>
    <t>NOMBRE</t>
  </si>
  <si>
    <t>DESCRIPCIÓN</t>
  </si>
  <si>
    <t>un</t>
  </si>
  <si>
    <t>m2</t>
  </si>
  <si>
    <t>1_03</t>
  </si>
  <si>
    <t>RETIRO DE ADOQUIN</t>
  </si>
  <si>
    <t>Retiro de unidades de adoquín o losetas en concreto. Incluye selección y acopio de material en condiciones aceptables para su reutilización.</t>
  </si>
  <si>
    <t>ml</t>
  </si>
  <si>
    <t>1_08</t>
  </si>
  <si>
    <t>RETIRO DE BOLARDO</t>
  </si>
  <si>
    <t>Retiro de bolardo. Incluye trasiego, cargue y disposición final a botadero autorizado.</t>
  </si>
  <si>
    <t>1_11</t>
  </si>
  <si>
    <t>RETIRO TUBERÍA</t>
  </si>
  <si>
    <t>Retiro de tubería existente para diámetros D&lt;=4". Incluye: excavación perimetral y corte de tubería para liberar el elemento, trasiego, acopio, carque, retiro y disposición final a botadero autorizado.</t>
  </si>
  <si>
    <t>2_02</t>
  </si>
  <si>
    <t>EXCAVACION DURA 1 1/2"</t>
  </si>
  <si>
    <t>2_03</t>
  </si>
  <si>
    <t>EXCAVACION DURA 2"</t>
  </si>
  <si>
    <t>Canalización mediante excavación a cielo abierto con tubería PVC D=2"  DB  en zona dura. Incluye localización, replanteo, corte y demolición de acabado (anden, adoquin o loseta en concreto, adoquín en arcilla, concreto estampado, etc) , excavación manual,</t>
  </si>
  <si>
    <t>2_08</t>
  </si>
  <si>
    <t>EXCAVACION BLANDA 1 1/2"</t>
  </si>
  <si>
    <t>2_22</t>
  </si>
  <si>
    <t>TAPA CAJA REFORZADA</t>
  </si>
  <si>
    <t>Tapa en concreto para caja de paso de 60cm x 60cm. Incluye parilla de refuerzo en barra 3/8" separación de 9cm en ambas direcciones, lámina de fondo 1/8" soldada al marco en platina de 2", concreto f'c: 3000 psi.</t>
  </si>
  <si>
    <t>m3</t>
  </si>
  <si>
    <t>kg</t>
  </si>
  <si>
    <t>2_31</t>
  </si>
  <si>
    <t>CERCHA EN ACERO</t>
  </si>
  <si>
    <t>2_32</t>
  </si>
  <si>
    <t>COLUMNA EN CONCRETO</t>
  </si>
  <si>
    <t>Columnas en concreto terminado a la vista f'c: 3000 psi, fundidas hasta una altura no mayor de 6m.</t>
  </si>
  <si>
    <t>3_03</t>
  </si>
  <si>
    <t>REUBICACION LOSETA</t>
  </si>
  <si>
    <t>Instalación de loseta en concreto formato 40x40 lisa o texturizada, resultante de seleccionar el material de sitio retirado. Incluye suministro de arena para nivelación y sellado.</t>
  </si>
  <si>
    <t>3_04</t>
  </si>
  <si>
    <t>REUBICACION ADOQUIN</t>
  </si>
  <si>
    <t>Instalación de adoquín de gres o en concreto, resultante de seleccionar el material de sitio retirado. Incluye suministro de arena para nivelación y sellado.</t>
  </si>
  <si>
    <t>3_15</t>
  </si>
  <si>
    <t>CONCRETO ASFALTICO</t>
  </si>
  <si>
    <t>Capa de rodadura de pavimento vehicular, implentando el suministro e instalación de concreto asfáltico en frío e=2". Incluye limpieza y acondicionamiento de la superficie a intervenir.</t>
  </si>
  <si>
    <t>3_17</t>
  </si>
  <si>
    <t>RELLENO</t>
  </si>
  <si>
    <t>Relleno con material de sitio seleccionado, para recuperación de nivel en zonas verdes.</t>
  </si>
  <si>
    <t>3_21</t>
  </si>
  <si>
    <t>SARDINEL A80</t>
  </si>
  <si>
    <t>Construcción de sardinel con elementos prefabricados referencia A80. Incluye mortero 1:3 de nivelación y pega.</t>
  </si>
  <si>
    <t>3_23</t>
  </si>
  <si>
    <t>BOLARDO M60</t>
  </si>
  <si>
    <t>Suministro e instalación de bolardo prefabricado en concreto ref. M-60. Incluye base en concreto, transporte y descargue.</t>
  </si>
  <si>
    <t>3_26</t>
  </si>
  <si>
    <t>TAPA VALVULA</t>
  </si>
  <si>
    <t>Suministro e Instalación de tapa válvula Acueducto</t>
  </si>
  <si>
    <t>3_31</t>
  </si>
  <si>
    <t>REALCE CAJA SENCILLA</t>
  </si>
  <si>
    <t>Realce de caja sencilla h&lt;=20cm. Incluye: limpieza interna, muro en ladrillo tolete hasta nivel requerido, repello, cinta perimetral y tapa en concreto con sus respectivos marcos metálicos protegidos con anticorrosivo.</t>
  </si>
  <si>
    <t>Cantidad</t>
  </si>
  <si>
    <t>Numero</t>
  </si>
  <si>
    <t>Valor Unitario Total (Incluye AIU)</t>
  </si>
  <si>
    <t>Valor Unitario (Incluye AIU)</t>
  </si>
  <si>
    <t>Item</t>
  </si>
  <si>
    <t>Canalización mediante excavación a cielo abierto con tubería PVC D=1 1/2"  DB  en zona dura. Incluye localización, replanteo, corte y demolición de acabado (anden, adoquin o loseta en concreto, adoquín en arcilla, concreto estampado, etc) , excavación manual, lecho o cama de arena, tubo en PVC DB de 1 1/2" de diámetro, relleno con material importado compactado (P.M. 95%), recuperación de andén, trasiego, acopio, cargue, retiro y disposición final a botadero autorizado de material sobrante.</t>
  </si>
  <si>
    <t>Canalización  mediante excavación a cielo abierto con tubería PVC D=1 1/2"  DB  en zona blanda. Incluye localización, replanteo, excavación manual, lecho o cama de arena, tubo en PVC DB de 2" de diámetro, relleno con material de sitio seleccionado compactado (P.M. 90%), trasiego, acopio, cargue, retiro y disposición final a botadero autorizado de material sobrante.</t>
  </si>
  <si>
    <t>Cercha en acero estructural para ensamble a 2 columnas en concreto , conformando un pórtico con una luz de hasta 15m. Todos los elementos deben estar terminados con pintura en poliuretano. Incluye conexiones, soldadura, fabricación, transporte y montaje en intersección indicada.</t>
  </si>
  <si>
    <t>TOTAL</t>
  </si>
  <si>
    <t>Estampilla Pro-Desarrollo</t>
  </si>
  <si>
    <t>3,5%</t>
  </si>
  <si>
    <t>Estampilla Pro-Cultura</t>
  </si>
  <si>
    <t>1,0%</t>
  </si>
  <si>
    <t>Estampilla Pro-Universidad del Pacifico</t>
  </si>
  <si>
    <t>0,5%</t>
  </si>
  <si>
    <t>Estampilla Pro-Universidad del Valle</t>
  </si>
  <si>
    <t>2,0%</t>
  </si>
  <si>
    <t>Estampilla Pro-Hospital</t>
  </si>
  <si>
    <t>Estampilla Adulto Mayor</t>
  </si>
  <si>
    <t>Contribución sobre contratos de obra publica</t>
  </si>
  <si>
    <t>Rete-Ica</t>
  </si>
  <si>
    <t>10X1000</t>
  </si>
  <si>
    <t>Rete-fuente</t>
  </si>
  <si>
    <t>4,0%</t>
  </si>
  <si>
    <t>Rete-IVA</t>
  </si>
  <si>
    <t>15% del valor del IVA</t>
  </si>
  <si>
    <t>IVA</t>
  </si>
  <si>
    <t>19% del AIU</t>
  </si>
  <si>
    <r>
      <t xml:space="preserve">NOTA 1: </t>
    </r>
    <r>
      <rPr>
        <sz val="11"/>
        <color theme="1"/>
        <rFont val="Arial"/>
        <family val="2"/>
      </rPr>
      <t xml:space="preserve"> Se debe tener en cuenta que el PRECIO UNITARIO incluye el valor de A.I.U. </t>
    </r>
  </si>
  <si>
    <r>
      <t>NOTA 2</t>
    </r>
    <r>
      <rPr>
        <sz val="11"/>
        <color theme="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</si>
  <si>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t>NOTA 5</t>
    </r>
    <r>
      <rPr>
        <sz val="11"/>
        <color theme="1"/>
        <rFont val="Arial"/>
        <family val="2"/>
      </rPr>
      <t>: Se debe tener en cuenta que uno de los costos administrativos incluidos en este valor es el costo de estampillas, el cual es deducido del valor total del contrato de la siguiente forma:</t>
    </r>
  </si>
  <si>
    <r>
      <t>NOTA 4</t>
    </r>
    <r>
      <rPr>
        <sz val="11"/>
        <color theme="1"/>
        <rFont val="Arial"/>
        <family val="2"/>
      </rPr>
      <t>: Las actividades de socialización del proyecto deberán ser realizadas por un profesional del área de conocimiento de las Ciencias Sociales y Humanas (Sociología, Trabajo social, Antropología entre otras) con experiencia mínima de tres años de experiencia en gestión de proyectos sociales y comunitarios, participación ciudadana, trabajo con población vulnerable. Lo anterior, sin perjuicio que el proponente incluya personal adicional de apoyo para el correto desarrollo de la actividad.</t>
    </r>
  </si>
  <si>
    <r>
      <t>NOTA 3:</t>
    </r>
    <r>
      <rPr>
        <sz val="11"/>
        <color theme="1"/>
        <rFont val="Arial"/>
        <family val="2"/>
      </rPr>
      <t xml:space="preserve"> El proponente debe indicar el  A.I.U y su discriminación en porcentaje (%) en los siguientes campos: </t>
    </r>
  </si>
  <si>
    <t>ADMINISTRACIÓN (A)</t>
  </si>
  <si>
    <t>IMPREVISTOS (I)</t>
  </si>
  <si>
    <t>UTILIDAD (U)</t>
  </si>
  <si>
    <t>TOTAL COSTOS INDIRECTOS (AIU)</t>
  </si>
  <si>
    <t xml:space="preserve">                                                   </t>
  </si>
  <si>
    <t xml:space="preserve"> PROTOLED INGENIERIA S.A.S</t>
  </si>
  <si>
    <t>COTIZACIÓN No.</t>
  </si>
  <si>
    <t>DIRECCIÓN: CARRERA 2C # 35-43  CALI-VALLE       NIT: 900.887.852-1      TEL: + 57 3117866992</t>
  </si>
  <si>
    <t>Atendiendo  su amable solicitud estamos enviando cotización de los productos requeridos, para nosotros es un placer poner nuestra compañía a su servicio.</t>
  </si>
  <si>
    <t>DATOS DEL CLIENTE</t>
  </si>
  <si>
    <t xml:space="preserve">CLIENTE: </t>
  </si>
  <si>
    <t xml:space="preserve">CONTACTO: </t>
  </si>
  <si>
    <t xml:space="preserve">DIRECCIÓN: </t>
  </si>
  <si>
    <t>TELEFONO:</t>
  </si>
  <si>
    <t xml:space="preserve">E-MAIL: </t>
  </si>
  <si>
    <t xml:space="preserve">CIUDAD: CALI </t>
  </si>
  <si>
    <t xml:space="preserve">FORMA DE PAGO: </t>
  </si>
  <si>
    <t xml:space="preserve"> </t>
  </si>
  <si>
    <t>UNID</t>
  </si>
  <si>
    <t xml:space="preserve">                                  Expertos en seguridad vial, semaforización y señalización vial  </t>
  </si>
  <si>
    <r>
      <rPr>
        <b/>
        <sz val="10"/>
        <color theme="1"/>
        <rFont val="Arial"/>
        <family val="2"/>
      </rPr>
      <t>NIT:</t>
    </r>
    <r>
      <rPr>
        <sz val="10"/>
        <color theme="1"/>
        <rFont val="Arial"/>
        <family val="2"/>
      </rPr>
      <t xml:space="preserve"> </t>
    </r>
  </si>
  <si>
    <t>Atentamente:</t>
  </si>
  <si>
    <t>JAIME EDUARDO FRANCO G</t>
  </si>
  <si>
    <t>Gerente comercial</t>
  </si>
  <si>
    <r>
      <t xml:space="preserve">Teléfono </t>
    </r>
    <r>
      <rPr>
        <sz val="12"/>
        <color rgb="FF000000"/>
        <rFont val="Arial"/>
        <family val="2"/>
      </rPr>
      <t>+57 3177866992</t>
    </r>
  </si>
  <si>
    <t>jaedofra@hotmail.com</t>
  </si>
  <si>
    <t>Secretaria Movilidad de Cali</t>
  </si>
  <si>
    <t>086-2022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</si>
</sst>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0"/>
      <name val="Arial"/>
      <family val="2"/>
    </font>
    <font>
      <sz val="11"/>
      <color theme="1"/>
      <name val="Arial"/>
      <family val="2"/>
    </font>
    <font>
      <sz val="11"/>
      <color rgb="FF000000"/>
      <name val="Calibri"/>
      <family val="2"/>
    </font>
    <font>
      <b/>
      <sz val="11"/>
      <color theme="1"/>
      <name val="Arial"/>
      <family val="2"/>
    </font>
    <font>
      <b/>
      <sz val="11"/>
      <color theme="1"/>
      <name val="Calibri"/>
      <family val="2"/>
      <scheme val="minor"/>
    </font>
    <font>
      <b/>
      <sz val="16"/>
      <color theme="1"/>
      <name val="Arial"/>
      <family val="2"/>
    </font>
    <font>
      <b/>
      <sz val="10"/>
      <color theme="1"/>
      <name val="Arial"/>
      <family val="2"/>
    </font>
    <font>
      <sz val="10"/>
      <color theme="1"/>
      <name val="Arial"/>
      <family val="2"/>
    </font>
    <font>
      <u/>
      <sz val="11"/>
      <color theme="10"/>
      <name val="Calibri"/>
      <family val="2"/>
      <scheme val="minor"/>
    </font>
    <font>
      <b/>
      <sz val="8"/>
      <color theme="1"/>
      <name val="Arial"/>
      <family val="2"/>
    </font>
    <font>
      <b/>
      <sz val="12"/>
      <color theme="1"/>
      <name val="Arial"/>
      <family val="2"/>
    </font>
    <font>
      <sz val="8"/>
      <color theme="1"/>
      <name val="Arial"/>
      <family val="2"/>
    </font>
    <font>
      <b/>
      <sz val="12"/>
      <color rgb="FF000000"/>
      <name val="Arial"/>
      <family val="2"/>
    </font>
    <font>
      <sz val="11"/>
      <color rgb="FF000000"/>
      <name val="Arial"/>
      <family val="2"/>
    </font>
    <font>
      <sz val="10"/>
      <color rgb="FF000000"/>
      <name val="Arial"/>
      <family val="2"/>
    </font>
    <font>
      <sz val="12"/>
      <color rgb="FF000000"/>
      <name val="Arial"/>
      <family val="2"/>
    </font>
  </fonts>
  <fills count="5">
    <fill>
      <patternFill patternType="none"/>
    </fill>
    <fill>
      <patternFill patternType="gray125"/>
    </fill>
    <fill>
      <patternFill patternType="solid">
        <fgColor rgb="FFFFFF00"/>
        <bgColor indexed="64"/>
      </patternFill>
    </fill>
    <fill>
      <patternFill patternType="solid">
        <fgColor theme="1" tint="0.34998626667073579"/>
        <bgColor indexed="64"/>
      </patternFill>
    </fill>
    <fill>
      <patternFill patternType="solid">
        <fgColor theme="9" tint="-0.249977111117893"/>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2" fillId="0" borderId="0"/>
    <xf numFmtId="0" fontId="10" fillId="0" borderId="0" applyNumberFormat="0" applyFill="0" applyBorder="0" applyAlignment="0" applyProtection="0"/>
  </cellStyleXfs>
  <cellXfs count="97">
    <xf numFmtId="0" fontId="0" fillId="0" borderId="0" xfId="0"/>
    <xf numFmtId="0" fontId="2" fillId="0" borderId="0" xfId="2"/>
    <xf numFmtId="0" fontId="0" fillId="0" borderId="0" xfId="0" applyAlignment="1">
      <alignment wrapText="1"/>
    </xf>
    <xf numFmtId="0" fontId="0" fillId="0" borderId="0" xfId="0" applyAlignment="1">
      <alignment horizontal="center" vertical="center" wrapText="1"/>
    </xf>
    <xf numFmtId="0" fontId="2" fillId="0" borderId="0" xfId="2" applyAlignment="1">
      <alignment horizontal="center" vertical="center" wrapText="1"/>
    </xf>
    <xf numFmtId="164" fontId="0" fillId="0" borderId="0" xfId="1" applyFont="1"/>
    <xf numFmtId="0" fontId="4" fillId="0" borderId="1" xfId="0" applyFont="1" applyBorder="1" applyAlignment="1">
      <alignment vertical="center"/>
    </xf>
    <xf numFmtId="0" fontId="4" fillId="0" borderId="2" xfId="0" applyFont="1" applyBorder="1" applyAlignment="1">
      <alignment horizontal="center" vertical="center"/>
    </xf>
    <xf numFmtId="0" fontId="4" fillId="0" borderId="3" xfId="0" applyFont="1" applyBorder="1" applyAlignment="1">
      <alignment vertical="center"/>
    </xf>
    <xf numFmtId="0" fontId="4" fillId="0" borderId="4" xfId="0" applyFont="1" applyBorder="1" applyAlignment="1">
      <alignment horizontal="center" vertical="center"/>
    </xf>
    <xf numFmtId="9" fontId="4" fillId="0" borderId="4" xfId="0" applyNumberFormat="1" applyFont="1" applyBorder="1" applyAlignment="1">
      <alignment horizontal="center" vertical="center"/>
    </xf>
    <xf numFmtId="0" fontId="0" fillId="0" borderId="0" xfId="0" applyAlignment="1">
      <alignment horizontal="right"/>
    </xf>
    <xf numFmtId="0" fontId="5" fillId="0" borderId="10" xfId="0" applyFont="1" applyBorder="1" applyAlignment="1">
      <alignment horizontal="right" vertical="center" wrapText="1"/>
    </xf>
    <xf numFmtId="10" fontId="5" fillId="2" borderId="11" xfId="0" applyNumberFormat="1" applyFont="1" applyFill="1" applyBorder="1" applyAlignment="1">
      <alignment horizontal="right" vertical="center" wrapText="1"/>
    </xf>
    <xf numFmtId="0" fontId="5" fillId="0" borderId="8" xfId="0" applyFont="1" applyBorder="1" applyAlignment="1">
      <alignment horizontal="right" vertical="center" wrapText="1"/>
    </xf>
    <xf numFmtId="10" fontId="5" fillId="2" borderId="9" xfId="0" applyNumberFormat="1" applyFont="1" applyFill="1" applyBorder="1" applyAlignment="1">
      <alignment horizontal="right" vertical="center" wrapText="1"/>
    </xf>
    <xf numFmtId="0" fontId="0" fillId="0" borderId="5" xfId="0" applyBorder="1"/>
    <xf numFmtId="0" fontId="0" fillId="0" borderId="5" xfId="0" applyBorder="1" applyAlignment="1">
      <alignment wrapText="1"/>
    </xf>
    <xf numFmtId="164" fontId="0" fillId="0" borderId="5" xfId="1" applyFont="1" applyBorder="1"/>
    <xf numFmtId="0" fontId="0" fillId="0" borderId="6" xfId="0" applyBorder="1"/>
    <xf numFmtId="164" fontId="0" fillId="0" borderId="7" xfId="0" applyNumberFormat="1" applyBorder="1"/>
    <xf numFmtId="0" fontId="0" fillId="0" borderId="7" xfId="0" applyBorder="1"/>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12" xfId="0" applyFont="1" applyBorder="1" applyAlignment="1">
      <alignment vertical="center" wrapText="1"/>
    </xf>
    <xf numFmtId="0" fontId="5" fillId="0" borderId="13" xfId="0" applyFont="1" applyBorder="1" applyAlignment="1">
      <alignment vertical="center" wrapText="1"/>
    </xf>
    <xf numFmtId="0" fontId="5" fillId="0" borderId="16" xfId="0" applyFont="1" applyBorder="1" applyAlignment="1">
      <alignment vertical="center" wrapText="1"/>
    </xf>
    <xf numFmtId="0" fontId="5" fillId="0" borderId="17" xfId="0" applyFont="1" applyBorder="1" applyAlignment="1">
      <alignment vertical="center" wrapText="1"/>
    </xf>
    <xf numFmtId="0" fontId="3" fillId="0" borderId="18" xfId="0" applyFont="1" applyBorder="1" applyAlignment="1">
      <alignment horizontal="center"/>
    </xf>
    <xf numFmtId="0" fontId="3" fillId="0" borderId="19" xfId="0" applyFont="1" applyBorder="1" applyAlignment="1">
      <alignment horizontal="center"/>
    </xf>
    <xf numFmtId="0" fontId="7" fillId="0" borderId="19" xfId="0" applyFont="1" applyBorder="1" applyAlignment="1">
      <alignment horizontal="center"/>
    </xf>
    <xf numFmtId="0" fontId="3" fillId="0" borderId="21" xfId="0" applyFont="1" applyBorder="1" applyAlignment="1">
      <alignment horizontal="center"/>
    </xf>
    <xf numFmtId="0" fontId="3" fillId="0" borderId="0" xfId="0" applyFont="1" applyBorder="1" applyAlignment="1">
      <alignment horizontal="center"/>
    </xf>
    <xf numFmtId="0" fontId="3" fillId="0" borderId="0" xfId="0" applyFont="1" applyBorder="1" applyAlignment="1">
      <alignment horizontal="center"/>
    </xf>
    <xf numFmtId="0" fontId="3" fillId="0" borderId="0" xfId="0" applyFont="1" applyBorder="1" applyAlignment="1">
      <alignment horizontal="center" wrapText="1"/>
    </xf>
    <xf numFmtId="0" fontId="3" fillId="0" borderId="21" xfId="0" applyFont="1" applyBorder="1"/>
    <xf numFmtId="0" fontId="3" fillId="0" borderId="0" xfId="0" applyFont="1" applyBorder="1"/>
    <xf numFmtId="0" fontId="5" fillId="0" borderId="21" xfId="0" applyFont="1" applyBorder="1" applyAlignment="1">
      <alignment horizontal="center"/>
    </xf>
    <xf numFmtId="0" fontId="5" fillId="0" borderId="0" xfId="0" applyFont="1" applyBorder="1" applyAlignment="1">
      <alignment horizontal="center"/>
    </xf>
    <xf numFmtId="0" fontId="5" fillId="0" borderId="22" xfId="0" applyFont="1" applyBorder="1" applyAlignment="1">
      <alignment horizontal="center"/>
    </xf>
    <xf numFmtId="0" fontId="3" fillId="0" borderId="22" xfId="0" applyFont="1" applyBorder="1" applyAlignment="1">
      <alignment horizontal="left" wrapText="1"/>
    </xf>
    <xf numFmtId="0" fontId="3" fillId="0" borderId="27" xfId="0" applyFont="1" applyBorder="1"/>
    <xf numFmtId="0" fontId="0" fillId="0" borderId="5" xfId="0" applyBorder="1" applyAlignment="1">
      <alignment horizontal="center"/>
    </xf>
    <xf numFmtId="0" fontId="0" fillId="0" borderId="0" xfId="0" applyAlignment="1">
      <alignment horizontal="center"/>
    </xf>
    <xf numFmtId="0" fontId="0" fillId="0" borderId="6" xfId="0" applyBorder="1" applyAlignment="1">
      <alignment horizontal="center"/>
    </xf>
    <xf numFmtId="0" fontId="3" fillId="0" borderId="22" xfId="0" applyFont="1" applyBorder="1" applyAlignment="1">
      <alignment horizontal="center"/>
    </xf>
    <xf numFmtId="0" fontId="5" fillId="0" borderId="0" xfId="0" applyFont="1" applyBorder="1" applyAlignment="1"/>
    <xf numFmtId="0" fontId="5" fillId="0" borderId="0" xfId="0" applyFont="1" applyBorder="1" applyAlignment="1">
      <alignment horizontal="left" vertical="top"/>
    </xf>
    <xf numFmtId="0" fontId="5" fillId="3" borderId="21" xfId="0" applyFont="1" applyFill="1" applyBorder="1" applyAlignment="1">
      <alignment horizontal="center" vertical="center"/>
    </xf>
    <xf numFmtId="0" fontId="5" fillId="3" borderId="0" xfId="0" applyFont="1" applyFill="1" applyBorder="1" applyAlignment="1">
      <alignment horizontal="center" vertical="center"/>
    </xf>
    <xf numFmtId="0" fontId="8" fillId="0" borderId="21" xfId="0" applyFont="1" applyBorder="1" applyAlignment="1">
      <alignment horizontal="left"/>
    </xf>
    <xf numFmtId="0" fontId="8" fillId="0" borderId="0" xfId="0" applyFont="1" applyBorder="1" applyAlignment="1">
      <alignment horizontal="left"/>
    </xf>
    <xf numFmtId="0" fontId="9" fillId="0" borderId="21" xfId="0" applyFont="1" applyBorder="1" applyAlignment="1">
      <alignment horizontal="left"/>
    </xf>
    <xf numFmtId="0" fontId="8" fillId="0" borderId="21" xfId="0" applyFont="1" applyBorder="1" applyAlignment="1"/>
    <xf numFmtId="0" fontId="9" fillId="0" borderId="0" xfId="0" applyFont="1" applyBorder="1" applyAlignment="1">
      <alignment horizontal="center"/>
    </xf>
    <xf numFmtId="0" fontId="9" fillId="0" borderId="0" xfId="0" applyFont="1" applyBorder="1" applyAlignment="1">
      <alignment horizontal="center" wrapText="1"/>
    </xf>
    <xf numFmtId="0" fontId="3" fillId="0" borderId="0" xfId="0" applyFont="1" applyBorder="1" applyAlignment="1"/>
    <xf numFmtId="0" fontId="8" fillId="0" borderId="0" xfId="0" applyFont="1" applyBorder="1" applyAlignment="1"/>
    <xf numFmtId="0" fontId="7" fillId="0" borderId="20" xfId="0" applyFont="1" applyBorder="1" applyAlignment="1">
      <alignment horizontal="center"/>
    </xf>
    <xf numFmtId="0" fontId="3" fillId="0" borderId="22" xfId="0" applyFont="1" applyBorder="1" applyAlignment="1">
      <alignment horizontal="center" wrapText="1"/>
    </xf>
    <xf numFmtId="0" fontId="5" fillId="0" borderId="22" xfId="0" applyFont="1" applyBorder="1" applyAlignment="1">
      <alignment horizontal="left" vertical="top"/>
    </xf>
    <xf numFmtId="0" fontId="5" fillId="3" borderId="22" xfId="0" applyFont="1" applyFill="1" applyBorder="1" applyAlignment="1">
      <alignment horizontal="center" vertical="center"/>
    </xf>
    <xf numFmtId="0" fontId="0" fillId="0" borderId="22" xfId="0" applyBorder="1"/>
    <xf numFmtId="0" fontId="3" fillId="3" borderId="23" xfId="0" applyFont="1" applyFill="1" applyBorder="1" applyAlignment="1">
      <alignment horizontal="center" wrapText="1"/>
    </xf>
    <xf numFmtId="0" fontId="3" fillId="3" borderId="24" xfId="0" applyFont="1" applyFill="1" applyBorder="1" applyAlignment="1">
      <alignment horizontal="center" wrapText="1"/>
    </xf>
    <xf numFmtId="0" fontId="3" fillId="3" borderId="25" xfId="0" applyFont="1" applyFill="1" applyBorder="1" applyAlignment="1">
      <alignment horizontal="center" wrapText="1"/>
    </xf>
    <xf numFmtId="0" fontId="6" fillId="4" borderId="16" xfId="0" applyFont="1" applyFill="1" applyBorder="1" applyAlignment="1">
      <alignment horizontal="center" vertical="center" wrapText="1"/>
    </xf>
    <xf numFmtId="0" fontId="6" fillId="4" borderId="29" xfId="0" applyFont="1" applyFill="1" applyBorder="1" applyAlignment="1">
      <alignment horizontal="center" vertical="center" wrapText="1"/>
    </xf>
    <xf numFmtId="164" fontId="6" fillId="4" borderId="29" xfId="1" applyFont="1" applyFill="1" applyBorder="1" applyAlignment="1">
      <alignment horizontal="center" vertical="center" wrapText="1"/>
    </xf>
    <xf numFmtId="0" fontId="6" fillId="4" borderId="17" xfId="0" applyFont="1" applyFill="1" applyBorder="1" applyAlignment="1">
      <alignment horizontal="center" vertical="center" wrapText="1"/>
    </xf>
    <xf numFmtId="0" fontId="12" fillId="0" borderId="0" xfId="0" applyFont="1" applyBorder="1" applyAlignment="1">
      <alignment horizontal="left" vertical="top"/>
    </xf>
    <xf numFmtId="0" fontId="12" fillId="0" borderId="21" xfId="0" applyFont="1" applyBorder="1" applyAlignment="1">
      <alignment horizontal="left" vertical="top"/>
    </xf>
    <xf numFmtId="0" fontId="0" fillId="0" borderId="0" xfId="0" applyFill="1" applyBorder="1" applyAlignment="1">
      <alignment vertical="top" wrapText="1"/>
    </xf>
    <xf numFmtId="0" fontId="0" fillId="0" borderId="21" xfId="0" applyFill="1" applyBorder="1" applyAlignment="1">
      <alignment vertical="top" wrapText="1"/>
    </xf>
    <xf numFmtId="0" fontId="14" fillId="0" borderId="21" xfId="0" applyFont="1" applyFill="1" applyBorder="1" applyAlignment="1">
      <alignment horizontal="left" vertical="center"/>
    </xf>
    <xf numFmtId="0" fontId="14" fillId="0" borderId="0" xfId="0" applyFont="1" applyFill="1" applyBorder="1" applyAlignment="1">
      <alignment horizontal="left" vertical="center"/>
    </xf>
    <xf numFmtId="0" fontId="15" fillId="0" borderId="21" xfId="0" applyFont="1" applyFill="1" applyBorder="1" applyAlignment="1">
      <alignment horizontal="left" vertical="center"/>
    </xf>
    <xf numFmtId="0" fontId="16" fillId="0" borderId="0" xfId="0" applyFont="1" applyFill="1" applyBorder="1" applyAlignment="1">
      <alignment horizontal="left" vertical="top"/>
    </xf>
    <xf numFmtId="0" fontId="10" fillId="0" borderId="21" xfId="3" applyFill="1" applyBorder="1" applyAlignment="1">
      <alignment horizontal="left" vertical="center"/>
    </xf>
    <xf numFmtId="0" fontId="0" fillId="0" borderId="0" xfId="0" applyFill="1" applyBorder="1" applyAlignment="1">
      <alignment horizontal="left" vertical="top"/>
    </xf>
    <xf numFmtId="0" fontId="3" fillId="0" borderId="26" xfId="0" applyFont="1" applyBorder="1"/>
    <xf numFmtId="0" fontId="0" fillId="0" borderId="27" xfId="0" applyFill="1" applyBorder="1" applyAlignment="1">
      <alignment horizontal="left" vertical="top"/>
    </xf>
    <xf numFmtId="164" fontId="0" fillId="0" borderId="30" xfId="1" applyFont="1" applyBorder="1"/>
    <xf numFmtId="0" fontId="0" fillId="0" borderId="10" xfId="0" applyBorder="1"/>
    <xf numFmtId="0" fontId="0" fillId="0" borderId="30" xfId="0" applyBorder="1"/>
    <xf numFmtId="0" fontId="6" fillId="0" borderId="30" xfId="0" applyFont="1" applyBorder="1" applyAlignment="1">
      <alignment horizontal="center" wrapText="1"/>
    </xf>
    <xf numFmtId="0" fontId="0" fillId="0" borderId="30" xfId="0" applyBorder="1" applyAlignment="1">
      <alignment horizontal="center"/>
    </xf>
    <xf numFmtId="164" fontId="0" fillId="0" borderId="11" xfId="0" applyNumberFormat="1" applyBorder="1"/>
    <xf numFmtId="0" fontId="11" fillId="0" borderId="18" xfId="0" applyFont="1" applyBorder="1" applyAlignment="1">
      <alignment horizontal="left" vertical="top"/>
    </xf>
    <xf numFmtId="0" fontId="12" fillId="0" borderId="19" xfId="0" applyFont="1" applyBorder="1" applyAlignment="1">
      <alignment horizontal="left" vertical="top"/>
    </xf>
    <xf numFmtId="0" fontId="13" fillId="0" borderId="19" xfId="0" applyFont="1" applyBorder="1" applyAlignment="1">
      <alignment horizontal="left" vertical="top"/>
    </xf>
    <xf numFmtId="0" fontId="0" fillId="0" borderId="20" xfId="0" applyBorder="1"/>
    <xf numFmtId="0" fontId="0" fillId="0" borderId="28" xfId="0" applyBorder="1"/>
    <xf numFmtId="0" fontId="3" fillId="0" borderId="2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2" xfId="0" applyFont="1" applyBorder="1" applyAlignment="1">
      <alignment horizontal="center" vertical="center" wrapText="1"/>
    </xf>
    <xf numFmtId="14" fontId="5" fillId="0" borderId="21" xfId="0" applyNumberFormat="1" applyFont="1" applyBorder="1" applyAlignment="1">
      <alignment horizontal="left" vertical="top"/>
    </xf>
  </cellXfs>
  <cellStyles count="4">
    <cellStyle name="Hipervínculo" xfId="3" builtinId="8"/>
    <cellStyle name="Moneda [0]" xfId="1" builtinId="7"/>
    <cellStyle name="Normal" xfId="0" builtinId="0"/>
    <cellStyle name="Normal 2" xfId="2"/>
  </cellStyles>
  <dxfs count="0"/>
  <tableStyles count="0" defaultTableStyle="TableStyleMedium9" defaultPivotStyle="PivotStyleLight16"/>
  <colors>
    <mruColors>
      <color rgb="FFFFB13F"/>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styles" Target="styles.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haredStrings" Target="sharedString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calcChain" Target="calcChain.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theme" Target="theme/theme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298450</xdr:colOff>
      <xdr:row>3</xdr:row>
      <xdr:rowOff>175683</xdr:rowOff>
    </xdr:to>
    <xdr:pic>
      <xdr:nvPicPr>
        <xdr:cNvPr id="2" name="Imagen 1">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184525" cy="813858"/>
        </a:xfrm>
        <a:prstGeom prst="rect">
          <a:avLst/>
        </a:prstGeom>
      </xdr:spPr>
    </xdr:pic>
    <xdr:clientData/>
  </xdr:twoCellAnchor>
  <xdr:twoCellAnchor editAs="oneCell">
    <xdr:from>
      <xdr:col>0</xdr:col>
      <xdr:colOff>0</xdr:colOff>
      <xdr:row>35</xdr:row>
      <xdr:rowOff>7407</xdr:rowOff>
    </xdr:from>
    <xdr:to>
      <xdr:col>2</xdr:col>
      <xdr:colOff>646642</xdr:colOff>
      <xdr:row>37</xdr:row>
      <xdr:rowOff>157690</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7572757"/>
          <a:ext cx="2084917" cy="531283"/>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ONE\OneDrive%20-%20SERVICIOS%20AVANZADOS%20E%20INGENIERIA%20SAS\Escritorio\Back%20Up%20Pc%20Karol\SAINGE%20S.A.S\SEM&#193;FOROS%20CALI\LIQUIDACI&#211;N\08072021%20ASEGURADORA%20CALI%20V12%20PRIORITARIA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ONE\OneDrive%20-%20SERVICIOS%20AVANZADOS%20E%20INGENIERIA%20SAS\Escritorio\Back%20Up%20Pc%20Karol\SAINGE%20S.A.S\SEM&#193;FOROS%20CALI\LIQUIDACI&#211;N\file:\A:\oferVenalum.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Elc001\groups\RO%20POR%20ACTIVIDADES\ACTIVIDADES\Mis%20Documentos\PROYECTO%20PMM%20-%202004\COMPRES.%20SVG%202004\Cuadro%20Montajes%20Electrico%20Instrumentaci&#243;n%20y%20contro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Users\avargase\AppData\Local\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 de Cálculo PRIORITARIAS"/>
      <sheetName val="DESARME SEMAFOROS"/>
      <sheetName val="Costo de Capital"/>
      <sheetName val="Pólizas"/>
      <sheetName val="Inclusiones"/>
      <sheetName val="Indicadores "/>
      <sheetName val="Oferta total cliente"/>
      <sheetName val="PRUEBA"/>
      <sheetName val="C62 X K1"/>
      <sheetName val="C70 X K7C"/>
      <sheetName val="C70 X D15"/>
      <sheetName val="C60 X K23"/>
      <sheetName val="C70 X K28D"/>
      <sheetName val="C13 X K23"/>
      <sheetName val="C16 X K100"/>
      <sheetName val="C13 X K100"/>
      <sheetName val="C5 X K94"/>
      <sheetName val="C5 X K80"/>
      <sheetName val="Precios cliente AIU"/>
      <sheetName val="FDB"/>
      <sheetName val="COD"/>
    </sheetNames>
    <sheetDataSet>
      <sheetData sheetId="0">
        <row r="14">
          <cell r="E14">
            <v>2776681416.7224002</v>
          </cell>
        </row>
      </sheetData>
      <sheetData sheetId="1">
        <row r="8">
          <cell r="C8" t="str">
            <v>ASEGURADORA CALI</v>
          </cell>
        </row>
      </sheetData>
      <sheetData sheetId="2"/>
      <sheetData sheetId="3"/>
      <sheetData sheetId="4">
        <row r="11">
          <cell r="H1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DATOS"/>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
      <sheetName val="divisor"/>
      <sheetName val="precios"/>
      <sheetName val="Hoja Calculo"/>
      <sheetName val="Posiciones"/>
      <sheetName val="Financiación"/>
      <sheetName val="Hoja Usuario 1"/>
      <sheetName val="Hoja Usuario 2"/>
    </sheetNames>
    <sheetDataSet>
      <sheetData sheetId="0"/>
      <sheetData sheetId="1" refreshError="1">
        <row r="20">
          <cell r="B20">
            <v>0.71831126867514516</v>
          </cell>
          <cell r="C20">
            <v>0.74900000000000011</v>
          </cell>
          <cell r="D20">
            <v>0.71053500000000003</v>
          </cell>
        </row>
      </sheetData>
      <sheetData sheetId="2" refreshError="1"/>
      <sheetData sheetId="3"/>
      <sheetData sheetId="4"/>
      <sheetData sheetId="5"/>
      <sheetData sheetId="6"/>
      <sheetData sheetId="7"/>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kj452"/>
      <sheetName val="ita878"/>
      <sheetName val="aea-944"/>
      <sheetName val="dub-823"/>
      <sheetName val="gpi 526"/>
      <sheetName val="xxj617"/>
      <sheetName val="sng_855"/>
      <sheetName val="vea 374"/>
      <sheetName val="hfb024"/>
      <sheetName val="paj825"/>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jaedofr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1"/>
  <sheetViews>
    <sheetView topLeftCell="A6" workbookViewId="0">
      <selection activeCell="D7" sqref="D7"/>
    </sheetView>
  </sheetViews>
  <sheetFormatPr baseColWidth="10" defaultColWidth="8.85546875" defaultRowHeight="15" x14ac:dyDescent="0.25"/>
  <cols>
    <col min="2" max="2" width="107.42578125" customWidth="1"/>
    <col min="3" max="3" width="19.85546875" bestFit="1" customWidth="1"/>
  </cols>
  <sheetData>
    <row r="1" spans="2:3" ht="15.75" thickBot="1" x14ac:dyDescent="0.3"/>
    <row r="2" spans="2:3" ht="15.75" thickBot="1" x14ac:dyDescent="0.3">
      <c r="B2" s="22" t="s">
        <v>84</v>
      </c>
      <c r="C2" s="23"/>
    </row>
    <row r="3" spans="2:3" ht="44.25" customHeight="1" thickBot="1" x14ac:dyDescent="0.3">
      <c r="B3" s="24" t="s">
        <v>85</v>
      </c>
      <c r="C3" s="25"/>
    </row>
    <row r="4" spans="2:3" x14ac:dyDescent="0.25">
      <c r="B4" s="26" t="s">
        <v>88</v>
      </c>
      <c r="C4" s="27"/>
    </row>
    <row r="5" spans="2:3" s="11" customFormat="1" x14ac:dyDescent="0.25">
      <c r="B5" s="12" t="s">
        <v>89</v>
      </c>
      <c r="C5" s="13">
        <v>7.0000000000000007E-2</v>
      </c>
    </row>
    <row r="6" spans="2:3" s="11" customFormat="1" x14ac:dyDescent="0.25">
      <c r="B6" s="12" t="s">
        <v>90</v>
      </c>
      <c r="C6" s="13">
        <v>0.08</v>
      </c>
    </row>
    <row r="7" spans="2:3" s="11" customFormat="1" x14ac:dyDescent="0.25">
      <c r="B7" s="12" t="s">
        <v>91</v>
      </c>
      <c r="C7" s="13">
        <v>0.05</v>
      </c>
    </row>
    <row r="8" spans="2:3" s="11" customFormat="1" ht="15.75" thickBot="1" x14ac:dyDescent="0.3">
      <c r="B8" s="14" t="s">
        <v>92</v>
      </c>
      <c r="C8" s="15">
        <f>SUM(C5:C7)</f>
        <v>0.2</v>
      </c>
    </row>
    <row r="9" spans="2:3" ht="72.75" customHeight="1" thickBot="1" x14ac:dyDescent="0.3">
      <c r="B9" s="24" t="s">
        <v>87</v>
      </c>
      <c r="C9" s="25"/>
    </row>
    <row r="10" spans="2:3" ht="30" customHeight="1" thickBot="1" x14ac:dyDescent="0.3">
      <c r="B10" s="24" t="s">
        <v>86</v>
      </c>
      <c r="C10" s="25"/>
    </row>
    <row r="11" spans="2:3" ht="15.75" thickBot="1" x14ac:dyDescent="0.3">
      <c r="B11" s="6" t="s">
        <v>65</v>
      </c>
      <c r="C11" s="7" t="s">
        <v>66</v>
      </c>
    </row>
    <row r="12" spans="2:3" ht="15.75" thickBot="1" x14ac:dyDescent="0.3">
      <c r="B12" s="8" t="s">
        <v>67</v>
      </c>
      <c r="C12" s="9" t="s">
        <v>68</v>
      </c>
    </row>
    <row r="13" spans="2:3" ht="15.75" thickBot="1" x14ac:dyDescent="0.3">
      <c r="B13" s="8" t="s">
        <v>69</v>
      </c>
      <c r="C13" s="9" t="s">
        <v>70</v>
      </c>
    </row>
    <row r="14" spans="2:3" ht="15.75" thickBot="1" x14ac:dyDescent="0.3">
      <c r="B14" s="8" t="s">
        <v>71</v>
      </c>
      <c r="C14" s="9" t="s">
        <v>72</v>
      </c>
    </row>
    <row r="15" spans="2:3" ht="15.75" thickBot="1" x14ac:dyDescent="0.3">
      <c r="B15" s="8" t="s">
        <v>73</v>
      </c>
      <c r="C15" s="9" t="s">
        <v>68</v>
      </c>
    </row>
    <row r="16" spans="2:3" ht="15.75" thickBot="1" x14ac:dyDescent="0.3">
      <c r="B16" s="8" t="s">
        <v>74</v>
      </c>
      <c r="C16" s="9" t="s">
        <v>72</v>
      </c>
    </row>
    <row r="17" spans="2:3" ht="15.75" thickBot="1" x14ac:dyDescent="0.3">
      <c r="B17" s="8" t="s">
        <v>75</v>
      </c>
      <c r="C17" s="10">
        <v>0.05</v>
      </c>
    </row>
    <row r="18" spans="2:3" ht="15.75" thickBot="1" x14ac:dyDescent="0.3">
      <c r="B18" s="8" t="s">
        <v>76</v>
      </c>
      <c r="C18" s="9" t="s">
        <v>77</v>
      </c>
    </row>
    <row r="19" spans="2:3" ht="15.75" thickBot="1" x14ac:dyDescent="0.3">
      <c r="B19" s="8" t="s">
        <v>78</v>
      </c>
      <c r="C19" s="9" t="s">
        <v>79</v>
      </c>
    </row>
    <row r="20" spans="2:3" ht="15.75" thickBot="1" x14ac:dyDescent="0.3">
      <c r="B20" s="8" t="s">
        <v>80</v>
      </c>
      <c r="C20" s="9" t="s">
        <v>81</v>
      </c>
    </row>
    <row r="21" spans="2:3" ht="15.75" thickBot="1" x14ac:dyDescent="0.3">
      <c r="B21" s="8" t="s">
        <v>82</v>
      </c>
      <c r="C21" s="9" t="s">
        <v>83</v>
      </c>
    </row>
  </sheetData>
  <mergeCells count="5">
    <mergeCell ref="B2:C2"/>
    <mergeCell ref="B3:C3"/>
    <mergeCell ref="B4:C4"/>
    <mergeCell ref="B9:C9"/>
    <mergeCell ref="B10:C10"/>
  </mergeCells>
  <pageMargins left="0.7" right="0.7" top="0.75" bottom="0.75" header="0.3" footer="0.3"/>
  <pageSetup orientation="portrait"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showGridLines="0" tabSelected="1" workbookViewId="0">
      <selection activeCell="A7" sqref="A7:I7"/>
    </sheetView>
  </sheetViews>
  <sheetFormatPr baseColWidth="10" defaultColWidth="8.85546875" defaultRowHeight="15" x14ac:dyDescent="0.25"/>
  <cols>
    <col min="1" max="1" width="16.42578125" customWidth="1"/>
    <col min="2" max="2" width="5.140625" bestFit="1" customWidth="1"/>
    <col min="3" max="3" width="21.7109375" customWidth="1"/>
    <col min="4" max="4" width="21.28515625" customWidth="1"/>
    <col min="5" max="5" width="50.7109375" style="2" customWidth="1"/>
    <col min="6" max="6" width="5.85546875" style="43" customWidth="1"/>
    <col min="7" max="7" width="8.85546875" style="43"/>
    <col min="8" max="8" width="12.7109375" style="5" customWidth="1"/>
    <col min="9" max="9" width="14.140625" bestFit="1" customWidth="1"/>
  </cols>
  <sheetData>
    <row r="1" spans="1:10" ht="20.25" x14ac:dyDescent="0.3">
      <c r="A1" s="28" t="s">
        <v>93</v>
      </c>
      <c r="B1" s="29"/>
      <c r="C1" s="30" t="s">
        <v>94</v>
      </c>
      <c r="D1" s="30"/>
      <c r="E1" s="30"/>
      <c r="F1" s="30"/>
      <c r="G1" s="30"/>
      <c r="H1" s="30"/>
      <c r="I1" s="58"/>
    </row>
    <row r="2" spans="1:10" x14ac:dyDescent="0.25">
      <c r="A2" s="31"/>
      <c r="B2" s="32"/>
      <c r="C2" s="33"/>
      <c r="D2" s="33"/>
      <c r="E2" s="33"/>
      <c r="F2" s="33"/>
      <c r="G2" s="33"/>
      <c r="H2" s="39" t="s">
        <v>95</v>
      </c>
      <c r="I2" s="39"/>
    </row>
    <row r="3" spans="1:10" x14ac:dyDescent="0.25">
      <c r="A3" s="31"/>
      <c r="B3" s="32"/>
      <c r="C3" s="34" t="s">
        <v>108</v>
      </c>
      <c r="D3" s="34"/>
      <c r="E3" s="34"/>
      <c r="F3" s="34"/>
      <c r="G3" s="34"/>
      <c r="H3" s="45" t="s">
        <v>116</v>
      </c>
      <c r="I3" s="45"/>
    </row>
    <row r="4" spans="1:10" x14ac:dyDescent="0.25">
      <c r="A4" s="35"/>
      <c r="B4" s="36"/>
      <c r="C4" s="36"/>
      <c r="D4" s="36"/>
      <c r="E4" s="36"/>
      <c r="F4" s="32"/>
      <c r="G4" s="32"/>
      <c r="H4" s="45"/>
      <c r="I4" s="45"/>
    </row>
    <row r="5" spans="1:10" x14ac:dyDescent="0.25">
      <c r="A5" s="37" t="s">
        <v>96</v>
      </c>
      <c r="B5" s="38"/>
      <c r="C5" s="38"/>
      <c r="D5" s="38"/>
      <c r="E5" s="38"/>
      <c r="F5" s="38"/>
      <c r="G5" s="38"/>
      <c r="H5" s="38"/>
      <c r="I5" s="39"/>
    </row>
    <row r="6" spans="1:10" ht="27.75" customHeight="1" x14ac:dyDescent="0.25">
      <c r="A6" s="93" t="s">
        <v>97</v>
      </c>
      <c r="B6" s="94"/>
      <c r="C6" s="94"/>
      <c r="D6" s="94"/>
      <c r="E6" s="94"/>
      <c r="F6" s="94"/>
      <c r="G6" s="94"/>
      <c r="H6" s="94"/>
      <c r="I6" s="95"/>
    </row>
    <row r="7" spans="1:10" x14ac:dyDescent="0.25">
      <c r="A7" s="96">
        <v>44720</v>
      </c>
      <c r="B7" s="47"/>
      <c r="C7" s="47"/>
      <c r="D7" s="47"/>
      <c r="E7" s="47"/>
      <c r="F7" s="47"/>
      <c r="G7" s="47"/>
      <c r="H7" s="47"/>
      <c r="I7" s="60"/>
    </row>
    <row r="8" spans="1:10" x14ac:dyDescent="0.25">
      <c r="A8" s="48" t="s">
        <v>98</v>
      </c>
      <c r="B8" s="49"/>
      <c r="C8" s="49"/>
      <c r="D8" s="49"/>
      <c r="E8" s="49"/>
      <c r="F8" s="49"/>
      <c r="G8" s="49"/>
      <c r="H8" s="49"/>
      <c r="I8" s="61"/>
    </row>
    <row r="9" spans="1:10" x14ac:dyDescent="0.25">
      <c r="A9" s="50" t="s">
        <v>99</v>
      </c>
      <c r="B9" s="51" t="s">
        <v>115</v>
      </c>
      <c r="C9" s="51"/>
      <c r="D9" s="57" t="s">
        <v>100</v>
      </c>
      <c r="E9" s="57"/>
      <c r="F9" s="56"/>
      <c r="G9" s="56"/>
      <c r="H9" s="40"/>
      <c r="I9" s="62"/>
    </row>
    <row r="10" spans="1:10" x14ac:dyDescent="0.25">
      <c r="A10" s="50" t="s">
        <v>101</v>
      </c>
      <c r="B10" s="54"/>
      <c r="C10" s="54"/>
      <c r="D10" s="57" t="s">
        <v>102</v>
      </c>
      <c r="E10" s="57"/>
      <c r="F10" s="33"/>
      <c r="G10" s="33"/>
      <c r="H10" s="33"/>
      <c r="I10" s="45"/>
    </row>
    <row r="11" spans="1:10" x14ac:dyDescent="0.25">
      <c r="A11" s="52" t="s">
        <v>109</v>
      </c>
      <c r="B11" s="54"/>
      <c r="C11" s="54"/>
      <c r="D11" s="57" t="s">
        <v>103</v>
      </c>
      <c r="E11" s="57"/>
      <c r="F11" s="33"/>
      <c r="G11" s="33"/>
      <c r="H11" s="33"/>
      <c r="I11" s="45"/>
    </row>
    <row r="12" spans="1:10" x14ac:dyDescent="0.25">
      <c r="A12" s="53" t="s">
        <v>104</v>
      </c>
      <c r="B12" s="55"/>
      <c r="C12" s="55"/>
      <c r="D12" s="46" t="s">
        <v>105</v>
      </c>
      <c r="E12" s="46"/>
      <c r="F12" s="34"/>
      <c r="G12" s="34"/>
      <c r="H12" s="34"/>
      <c r="I12" s="59"/>
    </row>
    <row r="13" spans="1:10" ht="11.25" customHeight="1" x14ac:dyDescent="0.25">
      <c r="A13" s="63" t="s">
        <v>106</v>
      </c>
      <c r="B13" s="64"/>
      <c r="C13" s="64"/>
      <c r="D13" s="64"/>
      <c r="E13" s="64"/>
      <c r="F13" s="64"/>
      <c r="G13" s="64"/>
      <c r="H13" s="64"/>
      <c r="I13" s="65"/>
    </row>
    <row r="14" spans="1:10" s="3" customFormat="1" ht="46.5" customHeight="1" x14ac:dyDescent="0.25">
      <c r="A14" s="66" t="s">
        <v>57</v>
      </c>
      <c r="B14" s="67" t="s">
        <v>60</v>
      </c>
      <c r="C14" s="67" t="s">
        <v>0</v>
      </c>
      <c r="D14" s="67" t="s">
        <v>1</v>
      </c>
      <c r="E14" s="67" t="s">
        <v>2</v>
      </c>
      <c r="F14" s="67" t="s">
        <v>107</v>
      </c>
      <c r="G14" s="67" t="s">
        <v>56</v>
      </c>
      <c r="H14" s="68" t="s">
        <v>59</v>
      </c>
      <c r="I14" s="69" t="s">
        <v>58</v>
      </c>
      <c r="J14" s="4"/>
    </row>
    <row r="15" spans="1:10" ht="45" x14ac:dyDescent="0.25">
      <c r="A15" s="44">
        <v>1</v>
      </c>
      <c r="B15" s="42">
        <v>3</v>
      </c>
      <c r="C15" s="42" t="s">
        <v>5</v>
      </c>
      <c r="D15" s="42" t="s">
        <v>6</v>
      </c>
      <c r="E15" s="17" t="s">
        <v>7</v>
      </c>
      <c r="F15" s="42" t="s">
        <v>4</v>
      </c>
      <c r="G15" s="42">
        <v>5</v>
      </c>
      <c r="H15" s="18">
        <v>133400</v>
      </c>
      <c r="I15" s="20">
        <f>H15*G15</f>
        <v>667000</v>
      </c>
      <c r="J15" s="1"/>
    </row>
    <row r="16" spans="1:10" ht="30" x14ac:dyDescent="0.25">
      <c r="A16" s="44">
        <v>2</v>
      </c>
      <c r="B16" s="42">
        <v>8</v>
      </c>
      <c r="C16" s="42" t="s">
        <v>9</v>
      </c>
      <c r="D16" s="42" t="s">
        <v>10</v>
      </c>
      <c r="E16" s="17" t="s">
        <v>11</v>
      </c>
      <c r="F16" s="42" t="s">
        <v>3</v>
      </c>
      <c r="G16" s="42">
        <v>10</v>
      </c>
      <c r="H16" s="18">
        <v>113960</v>
      </c>
      <c r="I16" s="20">
        <f t="shared" ref="I16:I31" si="0">H16*G16</f>
        <v>1139600</v>
      </c>
      <c r="J16" s="1"/>
    </row>
    <row r="17" spans="1:10" ht="60" x14ac:dyDescent="0.25">
      <c r="A17" s="44">
        <v>3</v>
      </c>
      <c r="B17" s="42">
        <v>11</v>
      </c>
      <c r="C17" s="42" t="s">
        <v>12</v>
      </c>
      <c r="D17" s="42" t="s">
        <v>13</v>
      </c>
      <c r="E17" s="17" t="s">
        <v>14</v>
      </c>
      <c r="F17" s="42" t="s">
        <v>8</v>
      </c>
      <c r="G17" s="42">
        <v>10</v>
      </c>
      <c r="H17" s="18">
        <v>86500</v>
      </c>
      <c r="I17" s="20">
        <f t="shared" si="0"/>
        <v>865000</v>
      </c>
      <c r="J17" s="1"/>
    </row>
    <row r="18" spans="1:10" ht="150" x14ac:dyDescent="0.25">
      <c r="A18" s="44">
        <v>4</v>
      </c>
      <c r="B18" s="42">
        <v>13</v>
      </c>
      <c r="C18" s="42" t="s">
        <v>15</v>
      </c>
      <c r="D18" s="42" t="s">
        <v>16</v>
      </c>
      <c r="E18" s="17" t="s">
        <v>61</v>
      </c>
      <c r="F18" s="42" t="s">
        <v>8</v>
      </c>
      <c r="G18" s="42">
        <v>50</v>
      </c>
      <c r="H18" s="18">
        <v>132608</v>
      </c>
      <c r="I18" s="20">
        <f t="shared" si="0"/>
        <v>6630400</v>
      </c>
      <c r="J18" s="1"/>
    </row>
    <row r="19" spans="1:10" ht="75" x14ac:dyDescent="0.25">
      <c r="A19" s="44">
        <v>5</v>
      </c>
      <c r="B19" s="42">
        <v>14</v>
      </c>
      <c r="C19" s="42" t="s">
        <v>17</v>
      </c>
      <c r="D19" s="42" t="s">
        <v>18</v>
      </c>
      <c r="E19" s="17" t="s">
        <v>19</v>
      </c>
      <c r="F19" s="42" t="s">
        <v>8</v>
      </c>
      <c r="G19" s="42">
        <v>50</v>
      </c>
      <c r="H19" s="18">
        <v>145040</v>
      </c>
      <c r="I19" s="20">
        <f t="shared" si="0"/>
        <v>7252000</v>
      </c>
      <c r="J19" s="1"/>
    </row>
    <row r="20" spans="1:10" ht="120" x14ac:dyDescent="0.25">
      <c r="A20" s="44">
        <v>6</v>
      </c>
      <c r="B20" s="42">
        <v>19</v>
      </c>
      <c r="C20" s="42" t="s">
        <v>20</v>
      </c>
      <c r="D20" s="42" t="s">
        <v>21</v>
      </c>
      <c r="E20" s="17" t="s">
        <v>62</v>
      </c>
      <c r="F20" s="42" t="s">
        <v>8</v>
      </c>
      <c r="G20" s="42">
        <v>50</v>
      </c>
      <c r="H20" s="18">
        <v>116328</v>
      </c>
      <c r="I20" s="20">
        <f t="shared" si="0"/>
        <v>5816400</v>
      </c>
      <c r="J20" s="1"/>
    </row>
    <row r="21" spans="1:10" ht="60" x14ac:dyDescent="0.25">
      <c r="A21" s="44">
        <v>7</v>
      </c>
      <c r="B21" s="42">
        <v>33</v>
      </c>
      <c r="C21" s="42" t="s">
        <v>22</v>
      </c>
      <c r="D21" s="42" t="s">
        <v>23</v>
      </c>
      <c r="E21" s="17" t="s">
        <v>24</v>
      </c>
      <c r="F21" s="42" t="s">
        <v>3</v>
      </c>
      <c r="G21" s="42">
        <v>80</v>
      </c>
      <c r="H21" s="18">
        <v>394000</v>
      </c>
      <c r="I21" s="20">
        <f t="shared" si="0"/>
        <v>31520000</v>
      </c>
      <c r="J21" s="1"/>
    </row>
    <row r="22" spans="1:10" ht="90" x14ac:dyDescent="0.25">
      <c r="A22" s="44">
        <v>8</v>
      </c>
      <c r="B22" s="42">
        <v>42</v>
      </c>
      <c r="C22" s="42" t="s">
        <v>27</v>
      </c>
      <c r="D22" s="42" t="s">
        <v>28</v>
      </c>
      <c r="E22" s="17" t="s">
        <v>63</v>
      </c>
      <c r="F22" s="42" t="s">
        <v>26</v>
      </c>
      <c r="G22" s="42">
        <v>700</v>
      </c>
      <c r="H22" s="18">
        <v>48500</v>
      </c>
      <c r="I22" s="20">
        <f t="shared" si="0"/>
        <v>33950000</v>
      </c>
      <c r="J22" s="1"/>
    </row>
    <row r="23" spans="1:10" ht="30" x14ac:dyDescent="0.25">
      <c r="A23" s="44">
        <v>9</v>
      </c>
      <c r="B23" s="42">
        <v>43</v>
      </c>
      <c r="C23" s="42" t="s">
        <v>29</v>
      </c>
      <c r="D23" s="42" t="s">
        <v>30</v>
      </c>
      <c r="E23" s="17" t="s">
        <v>31</v>
      </c>
      <c r="F23" s="42" t="s">
        <v>25</v>
      </c>
      <c r="G23" s="42">
        <v>5</v>
      </c>
      <c r="H23" s="18">
        <v>815000</v>
      </c>
      <c r="I23" s="20">
        <f t="shared" si="0"/>
        <v>4075000</v>
      </c>
      <c r="J23" s="1"/>
    </row>
    <row r="24" spans="1:10" ht="60" x14ac:dyDescent="0.25">
      <c r="A24" s="44">
        <v>10</v>
      </c>
      <c r="B24" s="42">
        <v>52</v>
      </c>
      <c r="C24" s="42" t="s">
        <v>32</v>
      </c>
      <c r="D24" s="42" t="s">
        <v>33</v>
      </c>
      <c r="E24" s="17" t="s">
        <v>34</v>
      </c>
      <c r="F24" s="42" t="s">
        <v>4</v>
      </c>
      <c r="G24" s="42">
        <v>10</v>
      </c>
      <c r="H24" s="18">
        <v>95904</v>
      </c>
      <c r="I24" s="20">
        <f t="shared" si="0"/>
        <v>959040</v>
      </c>
      <c r="J24" s="1"/>
    </row>
    <row r="25" spans="1:10" ht="45" x14ac:dyDescent="0.25">
      <c r="A25" s="44">
        <v>11</v>
      </c>
      <c r="B25" s="42">
        <v>53</v>
      </c>
      <c r="C25" s="42" t="s">
        <v>35</v>
      </c>
      <c r="D25" s="42" t="s">
        <v>36</v>
      </c>
      <c r="E25" s="17" t="s">
        <v>37</v>
      </c>
      <c r="F25" s="42" t="s">
        <v>4</v>
      </c>
      <c r="G25" s="42">
        <v>10</v>
      </c>
      <c r="H25" s="18">
        <v>115144</v>
      </c>
      <c r="I25" s="20">
        <f t="shared" si="0"/>
        <v>1151440</v>
      </c>
      <c r="J25" s="1"/>
    </row>
    <row r="26" spans="1:10" ht="60" x14ac:dyDescent="0.25">
      <c r="A26" s="44">
        <v>12</v>
      </c>
      <c r="B26" s="42">
        <v>64</v>
      </c>
      <c r="C26" s="42" t="s">
        <v>38</v>
      </c>
      <c r="D26" s="42" t="s">
        <v>39</v>
      </c>
      <c r="E26" s="17" t="s">
        <v>40</v>
      </c>
      <c r="F26" s="42" t="s">
        <v>4</v>
      </c>
      <c r="G26" s="42">
        <v>10</v>
      </c>
      <c r="H26" s="18">
        <v>115445</v>
      </c>
      <c r="I26" s="20">
        <f t="shared" si="0"/>
        <v>1154450</v>
      </c>
      <c r="J26" s="1"/>
    </row>
    <row r="27" spans="1:10" ht="30" x14ac:dyDescent="0.25">
      <c r="A27" s="44">
        <v>13</v>
      </c>
      <c r="B27" s="42">
        <v>66</v>
      </c>
      <c r="C27" s="42" t="s">
        <v>41</v>
      </c>
      <c r="D27" s="42" t="s">
        <v>42</v>
      </c>
      <c r="E27" s="17" t="s">
        <v>43</v>
      </c>
      <c r="F27" s="42" t="s">
        <v>4</v>
      </c>
      <c r="G27" s="42">
        <v>10</v>
      </c>
      <c r="H27" s="18">
        <v>88500</v>
      </c>
      <c r="I27" s="20">
        <f t="shared" si="0"/>
        <v>885000</v>
      </c>
      <c r="J27" s="1"/>
    </row>
    <row r="28" spans="1:10" ht="45" x14ac:dyDescent="0.25">
      <c r="A28" s="44">
        <v>14</v>
      </c>
      <c r="B28" s="42">
        <v>70</v>
      </c>
      <c r="C28" s="42" t="s">
        <v>44</v>
      </c>
      <c r="D28" s="42" t="s">
        <v>45</v>
      </c>
      <c r="E28" s="17" t="s">
        <v>46</v>
      </c>
      <c r="F28" s="42" t="s">
        <v>8</v>
      </c>
      <c r="G28" s="42">
        <v>10</v>
      </c>
      <c r="H28" s="18">
        <v>134680</v>
      </c>
      <c r="I28" s="20">
        <f t="shared" si="0"/>
        <v>1346800</v>
      </c>
      <c r="J28" s="1"/>
    </row>
    <row r="29" spans="1:10" ht="45" x14ac:dyDescent="0.25">
      <c r="A29" s="44">
        <v>15</v>
      </c>
      <c r="B29" s="42">
        <v>72</v>
      </c>
      <c r="C29" s="42" t="s">
        <v>47</v>
      </c>
      <c r="D29" s="42" t="s">
        <v>48</v>
      </c>
      <c r="E29" s="17" t="s">
        <v>49</v>
      </c>
      <c r="F29" s="42" t="s">
        <v>3</v>
      </c>
      <c r="G29" s="42">
        <v>10</v>
      </c>
      <c r="H29" s="18">
        <v>251600</v>
      </c>
      <c r="I29" s="20">
        <f t="shared" si="0"/>
        <v>2516000</v>
      </c>
      <c r="J29" s="1"/>
    </row>
    <row r="30" spans="1:10" x14ac:dyDescent="0.25">
      <c r="A30" s="44">
        <v>16</v>
      </c>
      <c r="B30" s="42">
        <v>75</v>
      </c>
      <c r="C30" s="42" t="s">
        <v>50</v>
      </c>
      <c r="D30" s="42" t="s">
        <v>51</v>
      </c>
      <c r="E30" s="17" t="s">
        <v>52</v>
      </c>
      <c r="F30" s="42" t="s">
        <v>3</v>
      </c>
      <c r="G30" s="42">
        <v>5</v>
      </c>
      <c r="H30" s="18">
        <v>385400</v>
      </c>
      <c r="I30" s="20">
        <f t="shared" si="0"/>
        <v>1927000</v>
      </c>
      <c r="J30" s="1"/>
    </row>
    <row r="31" spans="1:10" ht="75" x14ac:dyDescent="0.25">
      <c r="A31" s="44">
        <v>17</v>
      </c>
      <c r="B31" s="42">
        <v>80</v>
      </c>
      <c r="C31" s="42" t="s">
        <v>53</v>
      </c>
      <c r="D31" s="42" t="s">
        <v>54</v>
      </c>
      <c r="E31" s="17" t="s">
        <v>55</v>
      </c>
      <c r="F31" s="42" t="s">
        <v>3</v>
      </c>
      <c r="G31" s="42">
        <v>5</v>
      </c>
      <c r="H31" s="18">
        <v>303900</v>
      </c>
      <c r="I31" s="20">
        <f t="shared" si="0"/>
        <v>1519500</v>
      </c>
      <c r="J31" s="1"/>
    </row>
    <row r="32" spans="1:10" x14ac:dyDescent="0.25">
      <c r="A32" s="19"/>
      <c r="B32" s="16"/>
      <c r="C32" s="16"/>
      <c r="D32" s="16"/>
      <c r="E32" s="17"/>
      <c r="F32" s="42"/>
      <c r="G32" s="42"/>
      <c r="H32" s="18"/>
      <c r="I32" s="21"/>
    </row>
    <row r="33" spans="1:9" x14ac:dyDescent="0.25">
      <c r="A33" s="83"/>
      <c r="B33" s="84"/>
      <c r="C33" s="84"/>
      <c r="D33" s="84"/>
      <c r="E33" s="85" t="s">
        <v>64</v>
      </c>
      <c r="F33" s="86"/>
      <c r="G33" s="86"/>
      <c r="H33" s="82"/>
      <c r="I33" s="87">
        <f>SUM(I15:I32)</f>
        <v>103374630</v>
      </c>
    </row>
    <row r="34" spans="1:9" ht="15.75" x14ac:dyDescent="0.25">
      <c r="A34" s="88"/>
      <c r="B34" s="89"/>
      <c r="C34" s="89"/>
      <c r="D34" s="90"/>
      <c r="E34" s="90"/>
      <c r="F34" s="90"/>
      <c r="G34" s="90"/>
      <c r="H34" s="90"/>
      <c r="I34" s="91"/>
    </row>
    <row r="35" spans="1:9" ht="15.75" x14ac:dyDescent="0.25">
      <c r="A35" s="71" t="s">
        <v>110</v>
      </c>
      <c r="B35" s="70"/>
      <c r="C35" s="36"/>
      <c r="D35" s="72"/>
      <c r="E35" s="72"/>
      <c r="F35" s="36"/>
      <c r="G35" s="36"/>
      <c r="H35" s="36"/>
      <c r="I35" s="62"/>
    </row>
    <row r="36" spans="1:9" x14ac:dyDescent="0.25">
      <c r="A36" s="73"/>
      <c r="B36" s="72"/>
      <c r="C36" s="36"/>
      <c r="D36" s="72"/>
      <c r="E36" s="72"/>
      <c r="F36" s="36"/>
      <c r="G36" s="36"/>
      <c r="H36" s="36"/>
      <c r="I36" s="62"/>
    </row>
    <row r="37" spans="1:9" x14ac:dyDescent="0.25">
      <c r="A37" s="73"/>
      <c r="B37" s="72"/>
      <c r="C37" s="36"/>
      <c r="D37" s="72"/>
      <c r="E37" s="72"/>
      <c r="F37" s="36"/>
      <c r="G37" s="36"/>
      <c r="H37" s="36"/>
      <c r="I37" s="62"/>
    </row>
    <row r="38" spans="1:9" x14ac:dyDescent="0.25">
      <c r="A38" s="73"/>
      <c r="B38" s="72"/>
      <c r="C38" s="36"/>
      <c r="D38" s="72"/>
      <c r="E38" s="72"/>
      <c r="F38" s="36"/>
      <c r="G38" s="36"/>
      <c r="H38" s="36"/>
      <c r="I38" s="62"/>
    </row>
    <row r="39" spans="1:9" x14ac:dyDescent="0.25">
      <c r="A39" s="73"/>
      <c r="B39" s="72"/>
      <c r="C39" s="36"/>
      <c r="D39" s="72"/>
      <c r="E39" s="72"/>
      <c r="F39" s="36"/>
      <c r="G39" s="36"/>
      <c r="H39" s="36"/>
      <c r="I39" s="62"/>
    </row>
    <row r="40" spans="1:9" ht="15.75" x14ac:dyDescent="0.25">
      <c r="A40" s="74" t="s">
        <v>111</v>
      </c>
      <c r="B40" s="75"/>
      <c r="C40" s="36"/>
      <c r="D40" s="72"/>
      <c r="E40" s="72"/>
      <c r="F40" s="36"/>
      <c r="G40" s="36"/>
      <c r="H40" s="36"/>
      <c r="I40" s="62"/>
    </row>
    <row r="41" spans="1:9" x14ac:dyDescent="0.25">
      <c r="A41" s="76" t="s">
        <v>112</v>
      </c>
      <c r="B41" s="77"/>
      <c r="C41" s="36"/>
      <c r="D41" s="72"/>
      <c r="E41" s="72"/>
      <c r="F41" s="36"/>
      <c r="G41" s="36"/>
      <c r="H41" s="36"/>
      <c r="I41" s="62"/>
    </row>
    <row r="42" spans="1:9" x14ac:dyDescent="0.25">
      <c r="A42" s="76" t="s">
        <v>113</v>
      </c>
      <c r="B42" s="77"/>
      <c r="C42" s="36"/>
      <c r="D42" s="72"/>
      <c r="E42" s="72"/>
      <c r="F42" s="36"/>
      <c r="G42" s="36"/>
      <c r="H42" s="36"/>
      <c r="I42" s="62"/>
    </row>
    <row r="43" spans="1:9" x14ac:dyDescent="0.25">
      <c r="A43" s="78" t="s">
        <v>114</v>
      </c>
      <c r="B43" s="77"/>
      <c r="C43" s="36"/>
      <c r="D43" s="36"/>
      <c r="E43" s="79"/>
      <c r="F43" s="36"/>
      <c r="G43" s="36"/>
      <c r="H43" s="36"/>
      <c r="I43" s="62"/>
    </row>
    <row r="44" spans="1:9" x14ac:dyDescent="0.25">
      <c r="A44" s="80"/>
      <c r="B44" s="81"/>
      <c r="C44" s="41"/>
      <c r="D44" s="41"/>
      <c r="E44" s="81"/>
      <c r="F44" s="41"/>
      <c r="G44" s="41"/>
      <c r="H44" s="41"/>
      <c r="I44" s="92"/>
    </row>
  </sheetData>
  <mergeCells count="19">
    <mergeCell ref="A13:I13"/>
    <mergeCell ref="B11:C11"/>
    <mergeCell ref="B12:C12"/>
    <mergeCell ref="F10:I10"/>
    <mergeCell ref="F11:I11"/>
    <mergeCell ref="F12:I12"/>
    <mergeCell ref="C1:I1"/>
    <mergeCell ref="H2:I2"/>
    <mergeCell ref="H3:I3"/>
    <mergeCell ref="H4:I4"/>
    <mergeCell ref="A5:I5"/>
    <mergeCell ref="A6:I6"/>
    <mergeCell ref="A7:I7"/>
    <mergeCell ref="A8:I8"/>
    <mergeCell ref="B10:C10"/>
    <mergeCell ref="B9:C9"/>
    <mergeCell ref="A1:A3"/>
    <mergeCell ref="C2:G2"/>
    <mergeCell ref="C3:G3"/>
  </mergeCells>
  <hyperlinks>
    <hyperlink ref="A43" r:id="rId1"/>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NOTAS IMPORTANTES</vt:lpstr>
      <vt:lpstr>COTIZACIÓN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Usuario</cp:lastModifiedBy>
  <dcterms:created xsi:type="dcterms:W3CDTF">2022-06-06T22:42:20Z</dcterms:created>
  <dcterms:modified xsi:type="dcterms:W3CDTF">2022-06-08T17:12:09Z</dcterms:modified>
</cp:coreProperties>
</file>