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ONTRATACION4\Users\CONTRATACION\Desktop\CONTRATACION 2020\2 CONTRATACION 2022\LOGISTICA CULTURA\"/>
    </mc:Choice>
  </mc:AlternateContent>
  <xr:revisionPtr revIDLastSave="0" documentId="13_ncr:1_{F82D4276-F026-4CE8-A152-228902AFF105}" xr6:coauthVersionLast="47" xr6:coauthVersionMax="47" xr10:uidLastSave="{00000000-0000-0000-0000-000000000000}"/>
  <bookViews>
    <workbookView xWindow="-120" yWindow="-120" windowWidth="29040" windowHeight="15840" xr2:uid="{00000000-000D-0000-FFFF-FFFF00000000}"/>
  </bookViews>
  <sheets>
    <sheet name="COMPARACIÓN 2022" sheetId="1" r:id="rId1"/>
  </sheets>
  <definedNames>
    <definedName name="_xlnm.Print_Area" localSheetId="0">'COMPARACIÓN 2022'!$A$247:$J$254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O230" i="1" l="1"/>
  <c r="Q230" i="1"/>
  <c r="S230" i="1" s="1"/>
  <c r="K359" i="1"/>
  <c r="P230" i="1"/>
  <c r="T10" i="1"/>
  <c r="U10" i="1" s="1"/>
  <c r="T11" i="1"/>
  <c r="U11" i="1" s="1"/>
  <c r="T12" i="1"/>
  <c r="U12" i="1" s="1"/>
  <c r="T13" i="1"/>
  <c r="U13" i="1" s="1"/>
  <c r="T14" i="1"/>
  <c r="U14" i="1" s="1"/>
  <c r="T15" i="1"/>
  <c r="U15" i="1" s="1"/>
  <c r="T16" i="1"/>
  <c r="U16" i="1" s="1"/>
  <c r="T17" i="1"/>
  <c r="U17" i="1" s="1"/>
  <c r="T18" i="1"/>
  <c r="U18" i="1" s="1"/>
  <c r="T19" i="1"/>
  <c r="U19" i="1" s="1"/>
  <c r="T20" i="1"/>
  <c r="U20" i="1" s="1"/>
  <c r="T21" i="1"/>
  <c r="U21" i="1" s="1"/>
  <c r="T22" i="1"/>
  <c r="U22" i="1" s="1"/>
  <c r="T23" i="1"/>
  <c r="U23" i="1" s="1"/>
  <c r="T24" i="1"/>
  <c r="U24" i="1" s="1"/>
  <c r="T25" i="1"/>
  <c r="U25" i="1" s="1"/>
  <c r="T26" i="1"/>
  <c r="U26" i="1" s="1"/>
  <c r="T27" i="1"/>
  <c r="U27" i="1" s="1"/>
  <c r="T28" i="1"/>
  <c r="U28" i="1" s="1"/>
  <c r="T29" i="1"/>
  <c r="U29" i="1" s="1"/>
  <c r="T30" i="1"/>
  <c r="U30" i="1" s="1"/>
  <c r="T31" i="1"/>
  <c r="U31" i="1" s="1"/>
  <c r="T32" i="1"/>
  <c r="U32" i="1" s="1"/>
  <c r="T33" i="1"/>
  <c r="U33" i="1" s="1"/>
  <c r="T34" i="1"/>
  <c r="U34" i="1" s="1"/>
  <c r="T35" i="1"/>
  <c r="U35" i="1" s="1"/>
  <c r="T36" i="1"/>
  <c r="U36" i="1" s="1"/>
  <c r="T37" i="1"/>
  <c r="U37" i="1" s="1"/>
  <c r="T38" i="1"/>
  <c r="U38" i="1" s="1"/>
  <c r="T39" i="1"/>
  <c r="U39" i="1" s="1"/>
  <c r="T40" i="1"/>
  <c r="U40" i="1" s="1"/>
  <c r="T41" i="1"/>
  <c r="U41" i="1" s="1"/>
  <c r="T42" i="1"/>
  <c r="U42" i="1" s="1"/>
  <c r="T43" i="1"/>
  <c r="U43" i="1" s="1"/>
  <c r="T44" i="1"/>
  <c r="U44" i="1" s="1"/>
  <c r="T45" i="1"/>
  <c r="U45" i="1" s="1"/>
  <c r="T46" i="1"/>
  <c r="U46" i="1" s="1"/>
  <c r="T47" i="1"/>
  <c r="U47" i="1" s="1"/>
  <c r="T48" i="1"/>
  <c r="U48" i="1" s="1"/>
  <c r="T49" i="1"/>
  <c r="U49" i="1" s="1"/>
  <c r="T50" i="1"/>
  <c r="U50" i="1" s="1"/>
  <c r="T51" i="1"/>
  <c r="U51" i="1" s="1"/>
  <c r="T52" i="1"/>
  <c r="U52" i="1" s="1"/>
  <c r="T53" i="1"/>
  <c r="U53" i="1" s="1"/>
  <c r="T54" i="1"/>
  <c r="U54" i="1" s="1"/>
  <c r="T55" i="1"/>
  <c r="U55" i="1" s="1"/>
  <c r="T56" i="1"/>
  <c r="U56" i="1" s="1"/>
  <c r="T57" i="1"/>
  <c r="U57" i="1" s="1"/>
  <c r="T58" i="1"/>
  <c r="U58" i="1" s="1"/>
  <c r="T59" i="1"/>
  <c r="U59" i="1" s="1"/>
  <c r="T60" i="1"/>
  <c r="U60" i="1" s="1"/>
  <c r="T61" i="1"/>
  <c r="U61" i="1" s="1"/>
  <c r="T62" i="1"/>
  <c r="U62" i="1" s="1"/>
  <c r="T63" i="1"/>
  <c r="U63" i="1" s="1"/>
  <c r="T64" i="1"/>
  <c r="U64" i="1" s="1"/>
  <c r="T65" i="1"/>
  <c r="U65" i="1" s="1"/>
  <c r="T66" i="1"/>
  <c r="U66" i="1" s="1"/>
  <c r="T67" i="1"/>
  <c r="U67" i="1" s="1"/>
  <c r="T68" i="1"/>
  <c r="U68" i="1" s="1"/>
  <c r="T69" i="1"/>
  <c r="U69" i="1" s="1"/>
  <c r="T70" i="1"/>
  <c r="U70" i="1" s="1"/>
  <c r="T71" i="1"/>
  <c r="U71" i="1" s="1"/>
  <c r="T72" i="1"/>
  <c r="U72" i="1" s="1"/>
  <c r="T73" i="1"/>
  <c r="U73" i="1" s="1"/>
  <c r="T74" i="1"/>
  <c r="U74" i="1" s="1"/>
  <c r="T75" i="1"/>
  <c r="U75" i="1" s="1"/>
  <c r="T76" i="1"/>
  <c r="U76" i="1" s="1"/>
  <c r="T77" i="1"/>
  <c r="U77" i="1" s="1"/>
  <c r="T78" i="1"/>
  <c r="U78" i="1" s="1"/>
  <c r="T79" i="1"/>
  <c r="U79" i="1" s="1"/>
  <c r="T80" i="1"/>
  <c r="U80" i="1" s="1"/>
  <c r="T81" i="1"/>
  <c r="U81" i="1" s="1"/>
  <c r="T82" i="1"/>
  <c r="U82" i="1" s="1"/>
  <c r="T83" i="1"/>
  <c r="U83" i="1" s="1"/>
  <c r="T84" i="1"/>
  <c r="U84" i="1" s="1"/>
  <c r="T85" i="1"/>
  <c r="U85" i="1" s="1"/>
  <c r="T86" i="1"/>
  <c r="U86" i="1" s="1"/>
  <c r="T87" i="1"/>
  <c r="U87" i="1" s="1"/>
  <c r="T88" i="1"/>
  <c r="U88" i="1" s="1"/>
  <c r="T89" i="1"/>
  <c r="U89" i="1" s="1"/>
  <c r="T90" i="1"/>
  <c r="U90" i="1" s="1"/>
  <c r="T91" i="1"/>
  <c r="U91" i="1" s="1"/>
  <c r="T92" i="1"/>
  <c r="U92" i="1" s="1"/>
  <c r="T93" i="1"/>
  <c r="U93" i="1" s="1"/>
  <c r="T94" i="1"/>
  <c r="U94" i="1" s="1"/>
  <c r="T95" i="1"/>
  <c r="U95" i="1" s="1"/>
  <c r="T96" i="1"/>
  <c r="U96" i="1" s="1"/>
  <c r="T97" i="1"/>
  <c r="U97" i="1" s="1"/>
  <c r="T98" i="1"/>
  <c r="U98" i="1" s="1"/>
  <c r="T99" i="1"/>
  <c r="U99" i="1" s="1"/>
  <c r="T100" i="1"/>
  <c r="U100" i="1" s="1"/>
  <c r="T101" i="1"/>
  <c r="U101" i="1" s="1"/>
  <c r="T102" i="1"/>
  <c r="U102" i="1" s="1"/>
  <c r="T103" i="1"/>
  <c r="U103" i="1" s="1"/>
  <c r="T104" i="1"/>
  <c r="U104" i="1" s="1"/>
  <c r="T105" i="1"/>
  <c r="U105" i="1" s="1"/>
  <c r="T106" i="1"/>
  <c r="U106" i="1" s="1"/>
  <c r="T107" i="1"/>
  <c r="U107" i="1" s="1"/>
  <c r="T108" i="1"/>
  <c r="U108" i="1" s="1"/>
  <c r="T109" i="1"/>
  <c r="U109" i="1" s="1"/>
  <c r="T110" i="1"/>
  <c r="U110" i="1" s="1"/>
  <c r="T111" i="1"/>
  <c r="U111" i="1" s="1"/>
  <c r="T112" i="1"/>
  <c r="U112" i="1" s="1"/>
  <c r="T113" i="1"/>
  <c r="U113" i="1" s="1"/>
  <c r="T114" i="1"/>
  <c r="U114" i="1" s="1"/>
  <c r="T115" i="1"/>
  <c r="U115" i="1" s="1"/>
  <c r="T116" i="1"/>
  <c r="U116" i="1" s="1"/>
  <c r="T117" i="1"/>
  <c r="U117" i="1" s="1"/>
  <c r="T118" i="1"/>
  <c r="U118" i="1" s="1"/>
  <c r="T119" i="1"/>
  <c r="U119" i="1" s="1"/>
  <c r="T120" i="1"/>
  <c r="U120" i="1" s="1"/>
  <c r="T122" i="1"/>
  <c r="U122" i="1" s="1"/>
  <c r="T123" i="1"/>
  <c r="U123" i="1" s="1"/>
  <c r="T124" i="1"/>
  <c r="U124" i="1" s="1"/>
  <c r="V124" i="1" s="1"/>
  <c r="X124" i="1" s="1"/>
  <c r="T125" i="1"/>
  <c r="U125" i="1" s="1"/>
  <c r="T126" i="1"/>
  <c r="U126" i="1" s="1"/>
  <c r="T127" i="1"/>
  <c r="U127" i="1" s="1"/>
  <c r="T128" i="1"/>
  <c r="U128" i="1" s="1"/>
  <c r="T129" i="1"/>
  <c r="U129" i="1" s="1"/>
  <c r="T130" i="1"/>
  <c r="U130" i="1" s="1"/>
  <c r="T131" i="1"/>
  <c r="U131" i="1" s="1"/>
  <c r="T132" i="1"/>
  <c r="U132" i="1" s="1"/>
  <c r="T133" i="1"/>
  <c r="U133" i="1" s="1"/>
  <c r="T134" i="1"/>
  <c r="U134" i="1" s="1"/>
  <c r="T135" i="1"/>
  <c r="U135" i="1" s="1"/>
  <c r="T136" i="1"/>
  <c r="U136" i="1" s="1"/>
  <c r="T137" i="1"/>
  <c r="U137" i="1" s="1"/>
  <c r="T138" i="1"/>
  <c r="U138" i="1" s="1"/>
  <c r="T139" i="1"/>
  <c r="U139" i="1" s="1"/>
  <c r="T140" i="1"/>
  <c r="U140" i="1" s="1"/>
  <c r="T141" i="1"/>
  <c r="U141" i="1" s="1"/>
  <c r="T142" i="1"/>
  <c r="U142" i="1" s="1"/>
  <c r="T143" i="1"/>
  <c r="U143" i="1" s="1"/>
  <c r="T144" i="1"/>
  <c r="U144" i="1" s="1"/>
  <c r="T145" i="1"/>
  <c r="U145" i="1" s="1"/>
  <c r="T146" i="1"/>
  <c r="U146" i="1" s="1"/>
  <c r="T147" i="1"/>
  <c r="U147" i="1" s="1"/>
  <c r="T148" i="1"/>
  <c r="U148" i="1" s="1"/>
  <c r="T149" i="1"/>
  <c r="U149" i="1" s="1"/>
  <c r="T150" i="1"/>
  <c r="U150" i="1" s="1"/>
  <c r="T151" i="1"/>
  <c r="U151" i="1" s="1"/>
  <c r="T152" i="1"/>
  <c r="U152" i="1" s="1"/>
  <c r="T153" i="1"/>
  <c r="U153" i="1" s="1"/>
  <c r="T154" i="1"/>
  <c r="U154" i="1" s="1"/>
  <c r="T155" i="1"/>
  <c r="U155" i="1" s="1"/>
  <c r="T156" i="1"/>
  <c r="U156" i="1" s="1"/>
  <c r="T157" i="1"/>
  <c r="U157" i="1" s="1"/>
  <c r="T158" i="1"/>
  <c r="U158" i="1" s="1"/>
  <c r="T159" i="1"/>
  <c r="U159" i="1" s="1"/>
  <c r="T160" i="1"/>
  <c r="U160" i="1" s="1"/>
  <c r="T161" i="1"/>
  <c r="U161" i="1" s="1"/>
  <c r="T162" i="1"/>
  <c r="U162" i="1" s="1"/>
  <c r="T163" i="1"/>
  <c r="U163" i="1" s="1"/>
  <c r="T164" i="1"/>
  <c r="U164" i="1" s="1"/>
  <c r="T165" i="1"/>
  <c r="U165" i="1" s="1"/>
  <c r="T166" i="1"/>
  <c r="U166" i="1" s="1"/>
  <c r="T167" i="1"/>
  <c r="U167" i="1" s="1"/>
  <c r="T168" i="1"/>
  <c r="U168" i="1" s="1"/>
  <c r="T169" i="1"/>
  <c r="U169" i="1" s="1"/>
  <c r="T170" i="1"/>
  <c r="U170" i="1" s="1"/>
  <c r="T171" i="1"/>
  <c r="U171" i="1" s="1"/>
  <c r="T172" i="1"/>
  <c r="U172" i="1" s="1"/>
  <c r="T173" i="1"/>
  <c r="U173" i="1" s="1"/>
  <c r="T174" i="1"/>
  <c r="U174" i="1" s="1"/>
  <c r="T175" i="1"/>
  <c r="U175" i="1" s="1"/>
  <c r="T176" i="1"/>
  <c r="U176" i="1" s="1"/>
  <c r="T177" i="1"/>
  <c r="U177" i="1" s="1"/>
  <c r="T178" i="1"/>
  <c r="U178" i="1" s="1"/>
  <c r="T179" i="1"/>
  <c r="U179" i="1" s="1"/>
  <c r="T180" i="1"/>
  <c r="U180" i="1" s="1"/>
  <c r="T181" i="1"/>
  <c r="U181" i="1" s="1"/>
  <c r="T182" i="1"/>
  <c r="U182" i="1" s="1"/>
  <c r="T183" i="1"/>
  <c r="U183" i="1" s="1"/>
  <c r="T184" i="1"/>
  <c r="U184" i="1" s="1"/>
  <c r="T185" i="1"/>
  <c r="U185" i="1" s="1"/>
  <c r="T186" i="1"/>
  <c r="U186" i="1" s="1"/>
  <c r="T187" i="1"/>
  <c r="U187" i="1" s="1"/>
  <c r="T188" i="1"/>
  <c r="U188" i="1" s="1"/>
  <c r="T189" i="1"/>
  <c r="U189" i="1" s="1"/>
  <c r="T190" i="1"/>
  <c r="U190" i="1" s="1"/>
  <c r="T191" i="1"/>
  <c r="U191" i="1" s="1"/>
  <c r="T192" i="1"/>
  <c r="U192" i="1" s="1"/>
  <c r="T193" i="1"/>
  <c r="U193" i="1" s="1"/>
  <c r="T194" i="1"/>
  <c r="U194" i="1" s="1"/>
  <c r="T195" i="1"/>
  <c r="U195" i="1" s="1"/>
  <c r="T196" i="1"/>
  <c r="U196" i="1" s="1"/>
  <c r="T197" i="1"/>
  <c r="U197" i="1" s="1"/>
  <c r="T198" i="1"/>
  <c r="U198" i="1" s="1"/>
  <c r="T199" i="1"/>
  <c r="U199" i="1" s="1"/>
  <c r="T201" i="1"/>
  <c r="U201" i="1" s="1"/>
  <c r="T202" i="1"/>
  <c r="U202" i="1" s="1"/>
  <c r="T203" i="1"/>
  <c r="U203" i="1" s="1"/>
  <c r="T204" i="1"/>
  <c r="U204" i="1" s="1"/>
  <c r="T205" i="1"/>
  <c r="U205" i="1" s="1"/>
  <c r="T206" i="1"/>
  <c r="U206" i="1" s="1"/>
  <c r="T207" i="1"/>
  <c r="U207" i="1" s="1"/>
  <c r="T208" i="1"/>
  <c r="U208" i="1" s="1"/>
  <c r="T209" i="1"/>
  <c r="U209" i="1" s="1"/>
  <c r="T210" i="1"/>
  <c r="U210" i="1" s="1"/>
  <c r="T211" i="1"/>
  <c r="U211" i="1" s="1"/>
  <c r="T212" i="1"/>
  <c r="U212" i="1" s="1"/>
  <c r="T213" i="1"/>
  <c r="U213" i="1" s="1"/>
  <c r="T214" i="1"/>
  <c r="U214" i="1" s="1"/>
  <c r="T215" i="1"/>
  <c r="U215" i="1" s="1"/>
  <c r="T216" i="1"/>
  <c r="U216" i="1" s="1"/>
  <c r="T217" i="1"/>
  <c r="U217" i="1" s="1"/>
  <c r="T218" i="1"/>
  <c r="U218" i="1" s="1"/>
  <c r="T219" i="1"/>
  <c r="U219" i="1" s="1"/>
  <c r="T220" i="1"/>
  <c r="U220" i="1" s="1"/>
  <c r="T221" i="1"/>
  <c r="U221" i="1" s="1"/>
  <c r="T222" i="1"/>
  <c r="U222" i="1" s="1"/>
  <c r="T223" i="1"/>
  <c r="U223" i="1" s="1"/>
  <c r="T224" i="1"/>
  <c r="U224" i="1" s="1"/>
  <c r="T225" i="1"/>
  <c r="U225" i="1" s="1"/>
  <c r="T226" i="1"/>
  <c r="U226" i="1" s="1"/>
  <c r="T227" i="1"/>
  <c r="U227" i="1" s="1"/>
  <c r="T228" i="1"/>
  <c r="U228" i="1" s="1"/>
  <c r="T229" i="1"/>
  <c r="U229" i="1" s="1"/>
  <c r="T230" i="1"/>
  <c r="U230" i="1" s="1"/>
  <c r="T231" i="1"/>
  <c r="U231" i="1" s="1"/>
  <c r="T232" i="1"/>
  <c r="U232" i="1" s="1"/>
  <c r="T233" i="1"/>
  <c r="U233" i="1" s="1"/>
  <c r="T234" i="1"/>
  <c r="U234" i="1" s="1"/>
  <c r="T235" i="1"/>
  <c r="U235" i="1" s="1"/>
  <c r="T236" i="1"/>
  <c r="U236" i="1" s="1"/>
  <c r="T237" i="1"/>
  <c r="U237" i="1" s="1"/>
  <c r="T238" i="1"/>
  <c r="U238" i="1" s="1"/>
  <c r="T239" i="1"/>
  <c r="U239" i="1" s="1"/>
  <c r="T240" i="1"/>
  <c r="U240" i="1" s="1"/>
  <c r="T241" i="1"/>
  <c r="U241" i="1" s="1"/>
  <c r="T242" i="1"/>
  <c r="U242" i="1" s="1"/>
  <c r="T243" i="1"/>
  <c r="U243" i="1" s="1"/>
  <c r="T244" i="1"/>
  <c r="U244" i="1" s="1"/>
  <c r="T245" i="1"/>
  <c r="U245" i="1" s="1"/>
  <c r="T246" i="1"/>
  <c r="U246" i="1" s="1"/>
  <c r="T247" i="1"/>
  <c r="U247" i="1" s="1"/>
  <c r="T248" i="1"/>
  <c r="U248" i="1" s="1"/>
  <c r="T249" i="1"/>
  <c r="U249" i="1" s="1"/>
  <c r="T250" i="1"/>
  <c r="U250" i="1" s="1"/>
  <c r="T251" i="1"/>
  <c r="U251" i="1" s="1"/>
  <c r="T252" i="1"/>
  <c r="U252" i="1" s="1"/>
  <c r="T253" i="1"/>
  <c r="U253" i="1" s="1"/>
  <c r="T254" i="1"/>
  <c r="U254" i="1" s="1"/>
  <c r="T255" i="1"/>
  <c r="U255" i="1" s="1"/>
  <c r="T256" i="1"/>
  <c r="U256" i="1" s="1"/>
  <c r="T257" i="1"/>
  <c r="U257" i="1" s="1"/>
  <c r="T258" i="1"/>
  <c r="U258" i="1" s="1"/>
  <c r="T259" i="1"/>
  <c r="U259" i="1" s="1"/>
  <c r="T260" i="1"/>
  <c r="U260" i="1" s="1"/>
  <c r="T261" i="1"/>
  <c r="U261" i="1" s="1"/>
  <c r="T262" i="1"/>
  <c r="U262" i="1" s="1"/>
  <c r="T263" i="1"/>
  <c r="U263" i="1" s="1"/>
  <c r="T264" i="1"/>
  <c r="U264" i="1" s="1"/>
  <c r="T265" i="1"/>
  <c r="U265" i="1" s="1"/>
  <c r="T266" i="1"/>
  <c r="U266" i="1" s="1"/>
  <c r="T267" i="1"/>
  <c r="U267" i="1" s="1"/>
  <c r="T268" i="1"/>
  <c r="U268" i="1" s="1"/>
  <c r="T269" i="1"/>
  <c r="U269" i="1" s="1"/>
  <c r="T270" i="1"/>
  <c r="U270" i="1" s="1"/>
  <c r="T271" i="1"/>
  <c r="U271" i="1" s="1"/>
  <c r="T272" i="1"/>
  <c r="U272" i="1" s="1"/>
  <c r="T273" i="1"/>
  <c r="U273" i="1" s="1"/>
  <c r="T274" i="1"/>
  <c r="U274" i="1" s="1"/>
  <c r="T275" i="1"/>
  <c r="U275" i="1" s="1"/>
  <c r="T276" i="1"/>
  <c r="U276" i="1" s="1"/>
  <c r="T277" i="1"/>
  <c r="U277" i="1" s="1"/>
  <c r="T278" i="1"/>
  <c r="U278" i="1" s="1"/>
  <c r="T279" i="1"/>
  <c r="U279" i="1" s="1"/>
  <c r="T280" i="1"/>
  <c r="U280" i="1" s="1"/>
  <c r="T281" i="1"/>
  <c r="U281" i="1" s="1"/>
  <c r="T282" i="1"/>
  <c r="U282" i="1" s="1"/>
  <c r="T283" i="1"/>
  <c r="U283" i="1" s="1"/>
  <c r="T284" i="1"/>
  <c r="U284" i="1" s="1"/>
  <c r="T285" i="1"/>
  <c r="U285" i="1" s="1"/>
  <c r="T286" i="1"/>
  <c r="U286" i="1" s="1"/>
  <c r="T287" i="1"/>
  <c r="U287" i="1" s="1"/>
  <c r="T288" i="1"/>
  <c r="U288" i="1" s="1"/>
  <c r="T289" i="1"/>
  <c r="U289" i="1" s="1"/>
  <c r="T290" i="1"/>
  <c r="U290" i="1" s="1"/>
  <c r="T291" i="1"/>
  <c r="U291" i="1" s="1"/>
  <c r="T292" i="1"/>
  <c r="U292" i="1" s="1"/>
  <c r="T293" i="1"/>
  <c r="U293" i="1" s="1"/>
  <c r="T294" i="1"/>
  <c r="U294" i="1" s="1"/>
  <c r="T295" i="1"/>
  <c r="U295" i="1" s="1"/>
  <c r="T296" i="1"/>
  <c r="U296" i="1" s="1"/>
  <c r="T297" i="1"/>
  <c r="U297" i="1" s="1"/>
  <c r="T298" i="1"/>
  <c r="U298" i="1" s="1"/>
  <c r="T299" i="1"/>
  <c r="U299" i="1" s="1"/>
  <c r="T300" i="1"/>
  <c r="U300" i="1" s="1"/>
  <c r="T301" i="1"/>
  <c r="U301" i="1" s="1"/>
  <c r="T302" i="1"/>
  <c r="U302" i="1" s="1"/>
  <c r="T303" i="1"/>
  <c r="U303" i="1" s="1"/>
  <c r="T304" i="1"/>
  <c r="U304" i="1" s="1"/>
  <c r="T305" i="1"/>
  <c r="U305" i="1" s="1"/>
  <c r="T306" i="1"/>
  <c r="U306" i="1" s="1"/>
  <c r="T307" i="1"/>
  <c r="U307" i="1" s="1"/>
  <c r="T308" i="1"/>
  <c r="U308" i="1" s="1"/>
  <c r="T309" i="1"/>
  <c r="U309" i="1" s="1"/>
  <c r="T310" i="1"/>
  <c r="U310" i="1" s="1"/>
  <c r="T311" i="1"/>
  <c r="U311" i="1" s="1"/>
  <c r="T312" i="1"/>
  <c r="U312" i="1" s="1"/>
  <c r="T313" i="1"/>
  <c r="U313" i="1" s="1"/>
  <c r="T314" i="1"/>
  <c r="U314" i="1" s="1"/>
  <c r="T315" i="1"/>
  <c r="U315" i="1" s="1"/>
  <c r="T316" i="1"/>
  <c r="U316" i="1" s="1"/>
  <c r="T317" i="1"/>
  <c r="U317" i="1" s="1"/>
  <c r="T318" i="1"/>
  <c r="U318" i="1" s="1"/>
  <c r="T319" i="1"/>
  <c r="U319" i="1" s="1"/>
  <c r="T320" i="1"/>
  <c r="U320" i="1" s="1"/>
  <c r="T321" i="1"/>
  <c r="U321" i="1" s="1"/>
  <c r="T322" i="1"/>
  <c r="U322" i="1" s="1"/>
  <c r="T323" i="1"/>
  <c r="U323" i="1" s="1"/>
  <c r="T324" i="1"/>
  <c r="U324" i="1" s="1"/>
  <c r="T325" i="1"/>
  <c r="U325" i="1" s="1"/>
  <c r="T326" i="1"/>
  <c r="U326" i="1" s="1"/>
  <c r="T327" i="1"/>
  <c r="U327" i="1" s="1"/>
  <c r="T328" i="1"/>
  <c r="U328" i="1" s="1"/>
  <c r="T329" i="1"/>
  <c r="U329" i="1" s="1"/>
  <c r="T330" i="1"/>
  <c r="U330" i="1" s="1"/>
  <c r="T331" i="1"/>
  <c r="U331" i="1" s="1"/>
  <c r="T332" i="1"/>
  <c r="U332" i="1" s="1"/>
  <c r="T333" i="1"/>
  <c r="U333" i="1" s="1"/>
  <c r="T334" i="1"/>
  <c r="U334" i="1" s="1"/>
  <c r="T335" i="1"/>
  <c r="U335" i="1" s="1"/>
  <c r="T336" i="1"/>
  <c r="U336" i="1" s="1"/>
  <c r="T337" i="1"/>
  <c r="U337" i="1" s="1"/>
  <c r="T338" i="1"/>
  <c r="U338" i="1" s="1"/>
  <c r="T339" i="1"/>
  <c r="U339" i="1" s="1"/>
  <c r="T340" i="1"/>
  <c r="U340" i="1" s="1"/>
  <c r="T341" i="1"/>
  <c r="U341" i="1" s="1"/>
  <c r="T342" i="1"/>
  <c r="U342" i="1" s="1"/>
  <c r="T343" i="1"/>
  <c r="U343" i="1" s="1"/>
  <c r="T344" i="1"/>
  <c r="U344" i="1" s="1"/>
  <c r="T345" i="1"/>
  <c r="U345" i="1" s="1"/>
  <c r="T346" i="1"/>
  <c r="U346" i="1" s="1"/>
  <c r="T347" i="1"/>
  <c r="U347" i="1" s="1"/>
  <c r="T348" i="1"/>
  <c r="U348" i="1" s="1"/>
  <c r="T354" i="1"/>
  <c r="U354" i="1" s="1"/>
  <c r="T355" i="1"/>
  <c r="U355" i="1" s="1"/>
  <c r="T356" i="1"/>
  <c r="U356" i="1" s="1"/>
  <c r="T357" i="1"/>
  <c r="U357" i="1" s="1"/>
  <c r="T358" i="1"/>
  <c r="U358" i="1" s="1"/>
  <c r="T359" i="1"/>
  <c r="U359" i="1" s="1"/>
  <c r="T360" i="1"/>
  <c r="U360" i="1" s="1"/>
  <c r="T361" i="1"/>
  <c r="U361" i="1" s="1"/>
  <c r="T362" i="1"/>
  <c r="U362" i="1" s="1"/>
  <c r="T363" i="1"/>
  <c r="U363" i="1" s="1"/>
  <c r="T364" i="1"/>
  <c r="U364" i="1" s="1"/>
  <c r="T365" i="1"/>
  <c r="U365" i="1" s="1"/>
  <c r="T9" i="1"/>
  <c r="U9" i="1" s="1"/>
  <c r="O361" i="1"/>
  <c r="P361" i="1" s="1"/>
  <c r="O365" i="1"/>
  <c r="P365" i="1" s="1"/>
  <c r="O364" i="1"/>
  <c r="P364" i="1" s="1"/>
  <c r="O363" i="1"/>
  <c r="P363" i="1" s="1"/>
  <c r="O362" i="1"/>
  <c r="P362" i="1" s="1"/>
  <c r="O360" i="1"/>
  <c r="P360" i="1" s="1"/>
  <c r="O359" i="1"/>
  <c r="P359" i="1" s="1"/>
  <c r="O358" i="1"/>
  <c r="P358" i="1" s="1"/>
  <c r="O357" i="1"/>
  <c r="P357" i="1" s="1"/>
  <c r="O356" i="1"/>
  <c r="P356" i="1" s="1"/>
  <c r="O355" i="1"/>
  <c r="P355" i="1" s="1"/>
  <c r="O354" i="1"/>
  <c r="P354" i="1" s="1"/>
  <c r="O348" i="1"/>
  <c r="P348" i="1" s="1"/>
  <c r="O347" i="1"/>
  <c r="P347" i="1" s="1"/>
  <c r="O346" i="1"/>
  <c r="P346" i="1" s="1"/>
  <c r="O345" i="1"/>
  <c r="P345" i="1" s="1"/>
  <c r="O344" i="1"/>
  <c r="P344" i="1" s="1"/>
  <c r="O343" i="1"/>
  <c r="P343" i="1" s="1"/>
  <c r="O342" i="1"/>
  <c r="P342" i="1" s="1"/>
  <c r="O341" i="1"/>
  <c r="P341" i="1" s="1"/>
  <c r="O340" i="1"/>
  <c r="P340" i="1" s="1"/>
  <c r="O339" i="1"/>
  <c r="P339" i="1" s="1"/>
  <c r="O338" i="1"/>
  <c r="P338" i="1" s="1"/>
  <c r="O337" i="1"/>
  <c r="P337" i="1" s="1"/>
  <c r="O336" i="1"/>
  <c r="P336" i="1" s="1"/>
  <c r="O335" i="1"/>
  <c r="P335" i="1" s="1"/>
  <c r="O334" i="1"/>
  <c r="P334" i="1" s="1"/>
  <c r="O333" i="1"/>
  <c r="P333" i="1" s="1"/>
  <c r="O332" i="1"/>
  <c r="P332" i="1" s="1"/>
  <c r="O331" i="1"/>
  <c r="P331" i="1" s="1"/>
  <c r="O330" i="1"/>
  <c r="P330" i="1" s="1"/>
  <c r="O329" i="1"/>
  <c r="P329" i="1" s="1"/>
  <c r="O328" i="1"/>
  <c r="P328" i="1" s="1"/>
  <c r="O327" i="1"/>
  <c r="P327" i="1" s="1"/>
  <c r="O326" i="1"/>
  <c r="P326" i="1" s="1"/>
  <c r="O325" i="1"/>
  <c r="P325" i="1" s="1"/>
  <c r="O324" i="1"/>
  <c r="P324" i="1" s="1"/>
  <c r="O323" i="1"/>
  <c r="P323" i="1" s="1"/>
  <c r="O322" i="1"/>
  <c r="P322" i="1" s="1"/>
  <c r="O321" i="1"/>
  <c r="P321" i="1" s="1"/>
  <c r="O320" i="1"/>
  <c r="P320" i="1" s="1"/>
  <c r="O319" i="1"/>
  <c r="P319" i="1" s="1"/>
  <c r="O318" i="1"/>
  <c r="P318" i="1" s="1"/>
  <c r="O317" i="1"/>
  <c r="P317" i="1" s="1"/>
  <c r="O316" i="1"/>
  <c r="P316" i="1" s="1"/>
  <c r="O315" i="1"/>
  <c r="P315" i="1" s="1"/>
  <c r="O314" i="1"/>
  <c r="P314" i="1" s="1"/>
  <c r="O313" i="1"/>
  <c r="P313" i="1" s="1"/>
  <c r="O312" i="1"/>
  <c r="P312" i="1" s="1"/>
  <c r="O311" i="1"/>
  <c r="P311" i="1" s="1"/>
  <c r="O310" i="1"/>
  <c r="P310" i="1" s="1"/>
  <c r="O309" i="1"/>
  <c r="P309" i="1" s="1"/>
  <c r="O308" i="1"/>
  <c r="P308" i="1" s="1"/>
  <c r="O307" i="1"/>
  <c r="P307" i="1" s="1"/>
  <c r="O306" i="1"/>
  <c r="P306" i="1" s="1"/>
  <c r="O305" i="1"/>
  <c r="P305" i="1" s="1"/>
  <c r="O304" i="1"/>
  <c r="P304" i="1" s="1"/>
  <c r="O303" i="1"/>
  <c r="P303" i="1" s="1"/>
  <c r="O302" i="1"/>
  <c r="P302" i="1" s="1"/>
  <c r="O301" i="1"/>
  <c r="P301" i="1" s="1"/>
  <c r="O300" i="1"/>
  <c r="P300" i="1" s="1"/>
  <c r="O299" i="1"/>
  <c r="P299" i="1" s="1"/>
  <c r="O298" i="1"/>
  <c r="P298" i="1" s="1"/>
  <c r="O297" i="1"/>
  <c r="P297" i="1" s="1"/>
  <c r="O296" i="1"/>
  <c r="P296" i="1" s="1"/>
  <c r="O295" i="1"/>
  <c r="P295" i="1" s="1"/>
  <c r="O294" i="1"/>
  <c r="P294" i="1" s="1"/>
  <c r="O293" i="1"/>
  <c r="P293" i="1" s="1"/>
  <c r="O292" i="1"/>
  <c r="P292" i="1" s="1"/>
  <c r="O291" i="1"/>
  <c r="P291" i="1" s="1"/>
  <c r="O290" i="1"/>
  <c r="P290" i="1" s="1"/>
  <c r="O289" i="1"/>
  <c r="P289" i="1" s="1"/>
  <c r="O288" i="1"/>
  <c r="P288" i="1" s="1"/>
  <c r="O287" i="1"/>
  <c r="P287" i="1" s="1"/>
  <c r="O286" i="1"/>
  <c r="P286" i="1" s="1"/>
  <c r="O285" i="1"/>
  <c r="P285" i="1" s="1"/>
  <c r="O284" i="1"/>
  <c r="P284" i="1" s="1"/>
  <c r="O283" i="1"/>
  <c r="P283" i="1" s="1"/>
  <c r="O282" i="1"/>
  <c r="P282" i="1" s="1"/>
  <c r="O281" i="1"/>
  <c r="P281" i="1" s="1"/>
  <c r="O280" i="1"/>
  <c r="P280" i="1" s="1"/>
  <c r="O279" i="1"/>
  <c r="P279" i="1" s="1"/>
  <c r="O278" i="1"/>
  <c r="P278" i="1" s="1"/>
  <c r="O277" i="1"/>
  <c r="P277" i="1" s="1"/>
  <c r="O276" i="1"/>
  <c r="P276" i="1" s="1"/>
  <c r="O275" i="1"/>
  <c r="P275" i="1" s="1"/>
  <c r="O274" i="1"/>
  <c r="P274" i="1" s="1"/>
  <c r="O273" i="1"/>
  <c r="P273" i="1" s="1"/>
  <c r="O272" i="1"/>
  <c r="P272" i="1" s="1"/>
  <c r="O271" i="1"/>
  <c r="P271" i="1" s="1"/>
  <c r="O270" i="1"/>
  <c r="P270" i="1" s="1"/>
  <c r="O269" i="1"/>
  <c r="P269" i="1" s="1"/>
  <c r="O268" i="1"/>
  <c r="P268" i="1" s="1"/>
  <c r="O267" i="1"/>
  <c r="P267" i="1" s="1"/>
  <c r="O266" i="1"/>
  <c r="P266" i="1" s="1"/>
  <c r="O265" i="1"/>
  <c r="P265" i="1" s="1"/>
  <c r="O264" i="1"/>
  <c r="P264" i="1" s="1"/>
  <c r="O263" i="1"/>
  <c r="P263" i="1" s="1"/>
  <c r="O262" i="1"/>
  <c r="P262" i="1" s="1"/>
  <c r="O261" i="1"/>
  <c r="P261" i="1" s="1"/>
  <c r="O260" i="1"/>
  <c r="P260" i="1" s="1"/>
  <c r="O259" i="1"/>
  <c r="P259" i="1" s="1"/>
  <c r="O258" i="1"/>
  <c r="P258" i="1" s="1"/>
  <c r="O257" i="1"/>
  <c r="P257" i="1" s="1"/>
  <c r="O256" i="1"/>
  <c r="P256" i="1" s="1"/>
  <c r="O255" i="1"/>
  <c r="P255" i="1" s="1"/>
  <c r="O254" i="1"/>
  <c r="P254" i="1" s="1"/>
  <c r="O253" i="1"/>
  <c r="P253" i="1" s="1"/>
  <c r="O252" i="1"/>
  <c r="P252" i="1" s="1"/>
  <c r="O251" i="1"/>
  <c r="P251" i="1" s="1"/>
  <c r="O250" i="1"/>
  <c r="P250" i="1" s="1"/>
  <c r="O249" i="1"/>
  <c r="P249" i="1" s="1"/>
  <c r="O248" i="1"/>
  <c r="P248" i="1" s="1"/>
  <c r="O247" i="1"/>
  <c r="P247" i="1" s="1"/>
  <c r="O246" i="1"/>
  <c r="P246" i="1" s="1"/>
  <c r="O245" i="1"/>
  <c r="P245" i="1" s="1"/>
  <c r="O244" i="1"/>
  <c r="P244" i="1" s="1"/>
  <c r="O243" i="1"/>
  <c r="P243" i="1" s="1"/>
  <c r="O242" i="1"/>
  <c r="P242" i="1" s="1"/>
  <c r="O241" i="1"/>
  <c r="P241" i="1" s="1"/>
  <c r="O240" i="1"/>
  <c r="P240" i="1" s="1"/>
  <c r="O239" i="1"/>
  <c r="P239" i="1" s="1"/>
  <c r="O238" i="1"/>
  <c r="P238" i="1" s="1"/>
  <c r="O237" i="1"/>
  <c r="P237" i="1" s="1"/>
  <c r="O236" i="1"/>
  <c r="P236" i="1" s="1"/>
  <c r="O235" i="1"/>
  <c r="P235" i="1" s="1"/>
  <c r="O234" i="1"/>
  <c r="P234" i="1" s="1"/>
  <c r="O233" i="1"/>
  <c r="P233" i="1" s="1"/>
  <c r="O232" i="1"/>
  <c r="P232" i="1" s="1"/>
  <c r="O231" i="1"/>
  <c r="P231" i="1" s="1"/>
  <c r="O229" i="1"/>
  <c r="P229" i="1" s="1"/>
  <c r="O228" i="1"/>
  <c r="P228" i="1" s="1"/>
  <c r="O227" i="1"/>
  <c r="P227" i="1" s="1"/>
  <c r="O226" i="1"/>
  <c r="P226" i="1" s="1"/>
  <c r="O225" i="1"/>
  <c r="P225" i="1" s="1"/>
  <c r="O224" i="1"/>
  <c r="P224" i="1" s="1"/>
  <c r="O223" i="1"/>
  <c r="P223" i="1" s="1"/>
  <c r="O222" i="1"/>
  <c r="P222" i="1" s="1"/>
  <c r="O221" i="1"/>
  <c r="P221" i="1" s="1"/>
  <c r="O220" i="1"/>
  <c r="P220" i="1" s="1"/>
  <c r="O219" i="1"/>
  <c r="P219" i="1" s="1"/>
  <c r="O218" i="1"/>
  <c r="P218" i="1" s="1"/>
  <c r="O217" i="1"/>
  <c r="P217" i="1" s="1"/>
  <c r="O216" i="1"/>
  <c r="P216" i="1" s="1"/>
  <c r="O215" i="1"/>
  <c r="P215" i="1" s="1"/>
  <c r="O214" i="1"/>
  <c r="P214" i="1" s="1"/>
  <c r="O213" i="1"/>
  <c r="P213" i="1" s="1"/>
  <c r="O212" i="1"/>
  <c r="P212" i="1" s="1"/>
  <c r="O211" i="1"/>
  <c r="P211" i="1" s="1"/>
  <c r="O210" i="1"/>
  <c r="P210" i="1" s="1"/>
  <c r="O209" i="1"/>
  <c r="P209" i="1" s="1"/>
  <c r="O208" i="1"/>
  <c r="P208" i="1" s="1"/>
  <c r="O207" i="1"/>
  <c r="P207" i="1" s="1"/>
  <c r="O206" i="1"/>
  <c r="P206" i="1" s="1"/>
  <c r="O205" i="1"/>
  <c r="P205" i="1" s="1"/>
  <c r="O204" i="1"/>
  <c r="P204" i="1" s="1"/>
  <c r="O203" i="1"/>
  <c r="P203" i="1" s="1"/>
  <c r="O202" i="1"/>
  <c r="P202" i="1" s="1"/>
  <c r="O201" i="1"/>
  <c r="P201" i="1" s="1"/>
  <c r="O199" i="1"/>
  <c r="P199" i="1" s="1"/>
  <c r="O198" i="1"/>
  <c r="P198" i="1" s="1"/>
  <c r="O197" i="1"/>
  <c r="P197" i="1" s="1"/>
  <c r="O196" i="1"/>
  <c r="P196" i="1" s="1"/>
  <c r="O195" i="1"/>
  <c r="P195" i="1" s="1"/>
  <c r="O194" i="1"/>
  <c r="P194" i="1" s="1"/>
  <c r="O193" i="1"/>
  <c r="P193" i="1" s="1"/>
  <c r="O192" i="1"/>
  <c r="P192" i="1" s="1"/>
  <c r="O191" i="1"/>
  <c r="P191" i="1" s="1"/>
  <c r="O190" i="1"/>
  <c r="P190" i="1" s="1"/>
  <c r="O189" i="1"/>
  <c r="P189" i="1" s="1"/>
  <c r="O188" i="1"/>
  <c r="P188" i="1" s="1"/>
  <c r="O187" i="1"/>
  <c r="P187" i="1" s="1"/>
  <c r="O186" i="1"/>
  <c r="P186" i="1" s="1"/>
  <c r="O185" i="1"/>
  <c r="P185" i="1" s="1"/>
  <c r="O184" i="1"/>
  <c r="P184" i="1" s="1"/>
  <c r="O183" i="1"/>
  <c r="P183" i="1" s="1"/>
  <c r="O182" i="1"/>
  <c r="P182" i="1" s="1"/>
  <c r="O181" i="1"/>
  <c r="P181" i="1" s="1"/>
  <c r="O180" i="1"/>
  <c r="P180" i="1" s="1"/>
  <c r="O179" i="1"/>
  <c r="P179" i="1" s="1"/>
  <c r="O178" i="1"/>
  <c r="P178" i="1" s="1"/>
  <c r="O177" i="1"/>
  <c r="P177" i="1" s="1"/>
  <c r="O176" i="1"/>
  <c r="P176" i="1" s="1"/>
  <c r="O175" i="1"/>
  <c r="P175" i="1" s="1"/>
  <c r="O174" i="1"/>
  <c r="P174" i="1" s="1"/>
  <c r="O173" i="1"/>
  <c r="P173" i="1" s="1"/>
  <c r="O172" i="1"/>
  <c r="P172" i="1" s="1"/>
  <c r="O171" i="1"/>
  <c r="P171" i="1" s="1"/>
  <c r="O170" i="1"/>
  <c r="P170" i="1" s="1"/>
  <c r="Q170" i="1" s="1"/>
  <c r="S170" i="1" s="1"/>
  <c r="O169" i="1"/>
  <c r="P169" i="1" s="1"/>
  <c r="Q169" i="1" s="1"/>
  <c r="S169" i="1" s="1"/>
  <c r="O168" i="1"/>
  <c r="P168" i="1" s="1"/>
  <c r="O167" i="1"/>
  <c r="P167" i="1" s="1"/>
  <c r="O166" i="1"/>
  <c r="P166" i="1" s="1"/>
  <c r="O165" i="1"/>
  <c r="P165" i="1" s="1"/>
  <c r="O164" i="1"/>
  <c r="P164" i="1" s="1"/>
  <c r="O163" i="1"/>
  <c r="P163" i="1" s="1"/>
  <c r="O162" i="1"/>
  <c r="P162" i="1" s="1"/>
  <c r="O161" i="1"/>
  <c r="P161" i="1" s="1"/>
  <c r="O160" i="1"/>
  <c r="P160" i="1" s="1"/>
  <c r="O159" i="1"/>
  <c r="P159" i="1" s="1"/>
  <c r="O158" i="1"/>
  <c r="P158" i="1" s="1"/>
  <c r="O157" i="1"/>
  <c r="P157" i="1" s="1"/>
  <c r="O156" i="1"/>
  <c r="P156" i="1" s="1"/>
  <c r="O155" i="1"/>
  <c r="P155" i="1" s="1"/>
  <c r="O154" i="1"/>
  <c r="P154" i="1" s="1"/>
  <c r="O153" i="1"/>
  <c r="P153" i="1" s="1"/>
  <c r="O152" i="1"/>
  <c r="P152" i="1" s="1"/>
  <c r="O151" i="1"/>
  <c r="P151" i="1" s="1"/>
  <c r="O150" i="1"/>
  <c r="P150" i="1" s="1"/>
  <c r="O149" i="1"/>
  <c r="P149" i="1" s="1"/>
  <c r="O148" i="1"/>
  <c r="P148" i="1" s="1"/>
  <c r="O147" i="1"/>
  <c r="P147" i="1" s="1"/>
  <c r="O146" i="1"/>
  <c r="P146" i="1" s="1"/>
  <c r="O145" i="1"/>
  <c r="P145" i="1" s="1"/>
  <c r="O144" i="1"/>
  <c r="P144" i="1" s="1"/>
  <c r="O143" i="1"/>
  <c r="P143" i="1" s="1"/>
  <c r="O142" i="1"/>
  <c r="P142" i="1" s="1"/>
  <c r="O141" i="1"/>
  <c r="P141" i="1" s="1"/>
  <c r="O140" i="1"/>
  <c r="P140" i="1" s="1"/>
  <c r="O139" i="1"/>
  <c r="P139" i="1" s="1"/>
  <c r="O138" i="1"/>
  <c r="P138" i="1" s="1"/>
  <c r="Q138" i="1" s="1"/>
  <c r="S138" i="1" s="1"/>
  <c r="O137" i="1"/>
  <c r="P137" i="1" s="1"/>
  <c r="Q137" i="1" s="1"/>
  <c r="S137" i="1" s="1"/>
  <c r="O136" i="1"/>
  <c r="P136" i="1" s="1"/>
  <c r="Q136" i="1" s="1"/>
  <c r="S136" i="1" s="1"/>
  <c r="O135" i="1"/>
  <c r="P135" i="1" s="1"/>
  <c r="Q135" i="1" s="1"/>
  <c r="S135" i="1" s="1"/>
  <c r="O134" i="1"/>
  <c r="P134" i="1" s="1"/>
  <c r="Q134" i="1" s="1"/>
  <c r="S134" i="1" s="1"/>
  <c r="O133" i="1"/>
  <c r="P133" i="1" s="1"/>
  <c r="Q133" i="1" s="1"/>
  <c r="S133" i="1" s="1"/>
  <c r="O132" i="1"/>
  <c r="P132" i="1" s="1"/>
  <c r="Q132" i="1" s="1"/>
  <c r="S132" i="1" s="1"/>
  <c r="O131" i="1"/>
  <c r="P131" i="1" s="1"/>
  <c r="Q131" i="1" s="1"/>
  <c r="S131" i="1" s="1"/>
  <c r="O130" i="1"/>
  <c r="P130" i="1" s="1"/>
  <c r="Q130" i="1" s="1"/>
  <c r="S130" i="1" s="1"/>
  <c r="O129" i="1"/>
  <c r="P129" i="1" s="1"/>
  <c r="Q129" i="1" s="1"/>
  <c r="S129" i="1" s="1"/>
  <c r="O128" i="1"/>
  <c r="P128" i="1" s="1"/>
  <c r="Q128" i="1" s="1"/>
  <c r="S128" i="1" s="1"/>
  <c r="O127" i="1"/>
  <c r="P127" i="1" s="1"/>
  <c r="Q127" i="1" s="1"/>
  <c r="S127" i="1" s="1"/>
  <c r="O126" i="1"/>
  <c r="P126" i="1" s="1"/>
  <c r="Q126" i="1" s="1"/>
  <c r="S126" i="1" s="1"/>
  <c r="O125" i="1"/>
  <c r="P125" i="1" s="1"/>
  <c r="Q125" i="1" s="1"/>
  <c r="S125" i="1" s="1"/>
  <c r="O124" i="1"/>
  <c r="P124" i="1" s="1"/>
  <c r="Q124" i="1" s="1"/>
  <c r="S124" i="1" s="1"/>
  <c r="O123" i="1"/>
  <c r="P123" i="1" s="1"/>
  <c r="O122" i="1"/>
  <c r="P122" i="1" s="1"/>
  <c r="Q122" i="1" s="1"/>
  <c r="S122" i="1" s="1"/>
  <c r="O120" i="1"/>
  <c r="P120" i="1" s="1"/>
  <c r="Q120" i="1" s="1"/>
  <c r="S120" i="1" s="1"/>
  <c r="O119" i="1"/>
  <c r="P119" i="1" s="1"/>
  <c r="Q119" i="1" s="1"/>
  <c r="S119" i="1" s="1"/>
  <c r="O118" i="1"/>
  <c r="P118" i="1" s="1"/>
  <c r="Q118" i="1" s="1"/>
  <c r="S118" i="1" s="1"/>
  <c r="O117" i="1"/>
  <c r="P117" i="1" s="1"/>
  <c r="Q117" i="1" s="1"/>
  <c r="S117" i="1" s="1"/>
  <c r="O116" i="1"/>
  <c r="P116" i="1" s="1"/>
  <c r="Q116" i="1" s="1"/>
  <c r="S116" i="1" s="1"/>
  <c r="O115" i="1"/>
  <c r="P115" i="1" s="1"/>
  <c r="Q115" i="1" s="1"/>
  <c r="S115" i="1" s="1"/>
  <c r="O114" i="1"/>
  <c r="P114" i="1" s="1"/>
  <c r="Q114" i="1" s="1"/>
  <c r="S114" i="1" s="1"/>
  <c r="O113" i="1"/>
  <c r="P113" i="1" s="1"/>
  <c r="Q113" i="1" s="1"/>
  <c r="S113" i="1" s="1"/>
  <c r="O112" i="1"/>
  <c r="P112" i="1" s="1"/>
  <c r="Q112" i="1" s="1"/>
  <c r="S112" i="1" s="1"/>
  <c r="O111" i="1"/>
  <c r="P111" i="1" s="1"/>
  <c r="Q111" i="1" s="1"/>
  <c r="S111" i="1" s="1"/>
  <c r="O110" i="1"/>
  <c r="P110" i="1" s="1"/>
  <c r="Q110" i="1" s="1"/>
  <c r="S110" i="1" s="1"/>
  <c r="O109" i="1"/>
  <c r="P109" i="1" s="1"/>
  <c r="Q109" i="1" s="1"/>
  <c r="S109" i="1" s="1"/>
  <c r="O108" i="1"/>
  <c r="P108" i="1" s="1"/>
  <c r="Q108" i="1" s="1"/>
  <c r="S108" i="1" s="1"/>
  <c r="O107" i="1"/>
  <c r="P107" i="1" s="1"/>
  <c r="Q107" i="1" s="1"/>
  <c r="S107" i="1" s="1"/>
  <c r="O106" i="1"/>
  <c r="P106" i="1" s="1"/>
  <c r="Q106" i="1" s="1"/>
  <c r="S106" i="1" s="1"/>
  <c r="O105" i="1"/>
  <c r="P105" i="1" s="1"/>
  <c r="Q105" i="1" s="1"/>
  <c r="S105" i="1" s="1"/>
  <c r="O104" i="1"/>
  <c r="P104" i="1" s="1"/>
  <c r="Q104" i="1" s="1"/>
  <c r="S104" i="1" s="1"/>
  <c r="O103" i="1"/>
  <c r="P103" i="1" s="1"/>
  <c r="Q103" i="1" s="1"/>
  <c r="S103" i="1" s="1"/>
  <c r="O102" i="1"/>
  <c r="P102" i="1" s="1"/>
  <c r="Q102" i="1" s="1"/>
  <c r="S102" i="1" s="1"/>
  <c r="O101" i="1"/>
  <c r="P101" i="1" s="1"/>
  <c r="Q101" i="1" s="1"/>
  <c r="S101" i="1" s="1"/>
  <c r="O100" i="1"/>
  <c r="P100" i="1" s="1"/>
  <c r="Q100" i="1" s="1"/>
  <c r="S100" i="1" s="1"/>
  <c r="O99" i="1"/>
  <c r="P99" i="1" s="1"/>
  <c r="Q99" i="1" s="1"/>
  <c r="S99" i="1" s="1"/>
  <c r="O98" i="1"/>
  <c r="P98" i="1" s="1"/>
  <c r="Q98" i="1" s="1"/>
  <c r="S98" i="1" s="1"/>
  <c r="O97" i="1"/>
  <c r="P97" i="1" s="1"/>
  <c r="Q97" i="1" s="1"/>
  <c r="S97" i="1" s="1"/>
  <c r="O96" i="1"/>
  <c r="P96" i="1" s="1"/>
  <c r="Q96" i="1" s="1"/>
  <c r="S96" i="1" s="1"/>
  <c r="O95" i="1"/>
  <c r="P95" i="1" s="1"/>
  <c r="Q95" i="1" s="1"/>
  <c r="S95" i="1" s="1"/>
  <c r="O94" i="1"/>
  <c r="P94" i="1" s="1"/>
  <c r="Q94" i="1" s="1"/>
  <c r="S94" i="1" s="1"/>
  <c r="O93" i="1"/>
  <c r="P93" i="1" s="1"/>
  <c r="Q93" i="1" s="1"/>
  <c r="S93" i="1" s="1"/>
  <c r="O92" i="1"/>
  <c r="P92" i="1" s="1"/>
  <c r="Q92" i="1" s="1"/>
  <c r="S92" i="1" s="1"/>
  <c r="O91" i="1"/>
  <c r="P91" i="1" s="1"/>
  <c r="Q91" i="1" s="1"/>
  <c r="S91" i="1" s="1"/>
  <c r="O90" i="1"/>
  <c r="P90" i="1" s="1"/>
  <c r="Q90" i="1" s="1"/>
  <c r="S90" i="1" s="1"/>
  <c r="O89" i="1"/>
  <c r="P89" i="1" s="1"/>
  <c r="Q89" i="1" s="1"/>
  <c r="S89" i="1" s="1"/>
  <c r="O88" i="1"/>
  <c r="P88" i="1" s="1"/>
  <c r="Q88" i="1" s="1"/>
  <c r="S88" i="1" s="1"/>
  <c r="O87" i="1"/>
  <c r="P87" i="1" s="1"/>
  <c r="Q87" i="1" s="1"/>
  <c r="S87" i="1" s="1"/>
  <c r="O86" i="1"/>
  <c r="P86" i="1" s="1"/>
  <c r="Q86" i="1" s="1"/>
  <c r="S86" i="1" s="1"/>
  <c r="O85" i="1"/>
  <c r="P85" i="1" s="1"/>
  <c r="Q85" i="1" s="1"/>
  <c r="S85" i="1" s="1"/>
  <c r="O84" i="1"/>
  <c r="P84" i="1" s="1"/>
  <c r="Q84" i="1" s="1"/>
  <c r="S84" i="1" s="1"/>
  <c r="O83" i="1"/>
  <c r="P83" i="1" s="1"/>
  <c r="Q83" i="1" s="1"/>
  <c r="S83" i="1" s="1"/>
  <c r="O82" i="1"/>
  <c r="P82" i="1" s="1"/>
  <c r="Q82" i="1" s="1"/>
  <c r="S82" i="1" s="1"/>
  <c r="O81" i="1"/>
  <c r="P81" i="1" s="1"/>
  <c r="Q81" i="1" s="1"/>
  <c r="S81" i="1" s="1"/>
  <c r="O80" i="1"/>
  <c r="P80" i="1" s="1"/>
  <c r="Q80" i="1" s="1"/>
  <c r="S80" i="1" s="1"/>
  <c r="O79" i="1"/>
  <c r="P79" i="1" s="1"/>
  <c r="Q79" i="1" s="1"/>
  <c r="S79" i="1" s="1"/>
  <c r="O78" i="1"/>
  <c r="P78" i="1" s="1"/>
  <c r="Q78" i="1" s="1"/>
  <c r="S78" i="1" s="1"/>
  <c r="O77" i="1"/>
  <c r="P77" i="1" s="1"/>
  <c r="Q77" i="1" s="1"/>
  <c r="S77" i="1" s="1"/>
  <c r="O76" i="1"/>
  <c r="P76" i="1" s="1"/>
  <c r="Q76" i="1" s="1"/>
  <c r="S76" i="1" s="1"/>
  <c r="O75" i="1"/>
  <c r="P75" i="1" s="1"/>
  <c r="Q75" i="1" s="1"/>
  <c r="S75" i="1" s="1"/>
  <c r="O74" i="1"/>
  <c r="P74" i="1" s="1"/>
  <c r="Q74" i="1" s="1"/>
  <c r="S74" i="1" s="1"/>
  <c r="O73" i="1"/>
  <c r="P73" i="1" s="1"/>
  <c r="O72" i="1"/>
  <c r="P72" i="1" s="1"/>
  <c r="O71" i="1"/>
  <c r="P71" i="1" s="1"/>
  <c r="O70" i="1"/>
  <c r="P70" i="1" s="1"/>
  <c r="O69" i="1"/>
  <c r="P69" i="1" s="1"/>
  <c r="O68" i="1"/>
  <c r="P68" i="1" s="1"/>
  <c r="O67" i="1"/>
  <c r="P67" i="1" s="1"/>
  <c r="O66" i="1"/>
  <c r="P66" i="1" s="1"/>
  <c r="O65" i="1"/>
  <c r="P65" i="1" s="1"/>
  <c r="O64" i="1"/>
  <c r="P64" i="1" s="1"/>
  <c r="O63" i="1"/>
  <c r="P63" i="1" s="1"/>
  <c r="O62" i="1"/>
  <c r="P62" i="1" s="1"/>
  <c r="O61" i="1"/>
  <c r="P61" i="1" s="1"/>
  <c r="O60" i="1"/>
  <c r="P60" i="1" s="1"/>
  <c r="O59" i="1"/>
  <c r="P59" i="1" s="1"/>
  <c r="O58" i="1"/>
  <c r="P58" i="1" s="1"/>
  <c r="O57" i="1"/>
  <c r="P57" i="1" s="1"/>
  <c r="O56" i="1"/>
  <c r="P56" i="1" s="1"/>
  <c r="O55" i="1"/>
  <c r="P55" i="1" s="1"/>
  <c r="O54" i="1"/>
  <c r="P54" i="1" s="1"/>
  <c r="O53" i="1"/>
  <c r="P53" i="1" s="1"/>
  <c r="O52" i="1"/>
  <c r="P52" i="1" s="1"/>
  <c r="O51" i="1"/>
  <c r="P51" i="1" s="1"/>
  <c r="O50" i="1"/>
  <c r="P50" i="1" s="1"/>
  <c r="O49" i="1"/>
  <c r="P49" i="1" s="1"/>
  <c r="O48" i="1"/>
  <c r="P48" i="1" s="1"/>
  <c r="O47" i="1"/>
  <c r="P47" i="1" s="1"/>
  <c r="O46" i="1"/>
  <c r="P46" i="1" s="1"/>
  <c r="O45" i="1"/>
  <c r="P45" i="1" s="1"/>
  <c r="O44" i="1"/>
  <c r="P44" i="1" s="1"/>
  <c r="O43" i="1"/>
  <c r="P43" i="1" s="1"/>
  <c r="O42" i="1"/>
  <c r="P42" i="1" s="1"/>
  <c r="O41" i="1"/>
  <c r="P41" i="1" s="1"/>
  <c r="O40" i="1"/>
  <c r="P40" i="1" s="1"/>
  <c r="O39" i="1"/>
  <c r="P39" i="1" s="1"/>
  <c r="O38" i="1"/>
  <c r="P38" i="1" s="1"/>
  <c r="O37" i="1"/>
  <c r="P37" i="1" s="1"/>
  <c r="O36" i="1"/>
  <c r="P36" i="1" s="1"/>
  <c r="O35" i="1"/>
  <c r="P35" i="1" s="1"/>
  <c r="O34" i="1"/>
  <c r="P34" i="1" s="1"/>
  <c r="O33" i="1"/>
  <c r="P33" i="1" s="1"/>
  <c r="O32" i="1"/>
  <c r="P32" i="1" s="1"/>
  <c r="Q32" i="1" s="1"/>
  <c r="S32" i="1" s="1"/>
  <c r="O31" i="1"/>
  <c r="P31" i="1" s="1"/>
  <c r="O30" i="1"/>
  <c r="P30" i="1" s="1"/>
  <c r="O29" i="1"/>
  <c r="P29" i="1" s="1"/>
  <c r="O28" i="1"/>
  <c r="P28" i="1" s="1"/>
  <c r="O27" i="1"/>
  <c r="P27" i="1" s="1"/>
  <c r="O26" i="1"/>
  <c r="P26" i="1" s="1"/>
  <c r="O25" i="1"/>
  <c r="P25" i="1" s="1"/>
  <c r="O24" i="1"/>
  <c r="P24" i="1" s="1"/>
  <c r="O23" i="1"/>
  <c r="P23" i="1" s="1"/>
  <c r="O22" i="1"/>
  <c r="P22" i="1" s="1"/>
  <c r="O21" i="1"/>
  <c r="P21" i="1" s="1"/>
  <c r="O20" i="1"/>
  <c r="P20" i="1" s="1"/>
  <c r="O19" i="1"/>
  <c r="P19" i="1" s="1"/>
  <c r="O18" i="1"/>
  <c r="P18" i="1" s="1"/>
  <c r="O17" i="1"/>
  <c r="P17" i="1" s="1"/>
  <c r="O16" i="1"/>
  <c r="P16" i="1" s="1"/>
  <c r="O15" i="1"/>
  <c r="P15" i="1" s="1"/>
  <c r="O14" i="1"/>
  <c r="P14" i="1" s="1"/>
  <c r="O13" i="1"/>
  <c r="P13" i="1" s="1"/>
  <c r="O12" i="1"/>
  <c r="P12" i="1" s="1"/>
  <c r="O11" i="1"/>
  <c r="P11" i="1" s="1"/>
  <c r="O10" i="1"/>
  <c r="P10" i="1" s="1"/>
  <c r="O9" i="1"/>
  <c r="P9" i="1" s="1"/>
  <c r="L9" i="1"/>
  <c r="K9" i="1"/>
  <c r="Q179" i="1" l="1"/>
  <c r="S179" i="1" s="1"/>
  <c r="Q191" i="1"/>
  <c r="S191" i="1" s="1"/>
  <c r="Q172" i="1"/>
  <c r="S172" i="1" s="1"/>
  <c r="S176" i="1"/>
  <c r="Q176" i="1"/>
  <c r="Q184" i="1"/>
  <c r="S184" i="1" s="1"/>
  <c r="S188" i="1"/>
  <c r="Q188" i="1"/>
  <c r="Q196" i="1"/>
  <c r="S196" i="1" s="1"/>
  <c r="S205" i="1"/>
  <c r="Q205" i="1"/>
  <c r="Q217" i="1"/>
  <c r="S217" i="1" s="1"/>
  <c r="Q161" i="1"/>
  <c r="S161" i="1" s="1"/>
  <c r="Q165" i="1"/>
  <c r="S165" i="1"/>
  <c r="S231" i="1"/>
  <c r="Q231" i="1"/>
  <c r="Q235" i="1"/>
  <c r="S235" i="1"/>
  <c r="S239" i="1"/>
  <c r="Q239" i="1"/>
  <c r="Q243" i="1"/>
  <c r="S243" i="1" s="1"/>
  <c r="S247" i="1"/>
  <c r="Q247" i="1"/>
  <c r="Q251" i="1"/>
  <c r="S251" i="1"/>
  <c r="S255" i="1"/>
  <c r="Q255" i="1"/>
  <c r="Q259" i="1"/>
  <c r="S259" i="1" s="1"/>
  <c r="S263" i="1"/>
  <c r="Q263" i="1"/>
  <c r="Q267" i="1"/>
  <c r="S267" i="1"/>
  <c r="S271" i="1"/>
  <c r="Q271" i="1"/>
  <c r="Q275" i="1"/>
  <c r="S275" i="1" s="1"/>
  <c r="S279" i="1"/>
  <c r="Q279" i="1"/>
  <c r="Q283" i="1"/>
  <c r="S283" i="1"/>
  <c r="S287" i="1"/>
  <c r="Q287" i="1"/>
  <c r="Q291" i="1"/>
  <c r="S291" i="1" s="1"/>
  <c r="S295" i="1"/>
  <c r="Q295" i="1"/>
  <c r="Q299" i="1"/>
  <c r="S299" i="1"/>
  <c r="S303" i="1"/>
  <c r="Q303" i="1"/>
  <c r="Q307" i="1"/>
  <c r="S307" i="1" s="1"/>
  <c r="S311" i="1"/>
  <c r="Q311" i="1"/>
  <c r="Q315" i="1"/>
  <c r="S315" i="1"/>
  <c r="S319" i="1"/>
  <c r="Q319" i="1"/>
  <c r="Q323" i="1"/>
  <c r="S323" i="1" s="1"/>
  <c r="S327" i="1"/>
  <c r="Q327" i="1"/>
  <c r="Q331" i="1"/>
  <c r="S331" i="1"/>
  <c r="S335" i="1"/>
  <c r="Q335" i="1"/>
  <c r="Q339" i="1"/>
  <c r="S339" i="1" s="1"/>
  <c r="S343" i="1"/>
  <c r="Q343" i="1"/>
  <c r="Q347" i="1"/>
  <c r="S347" i="1"/>
  <c r="S356" i="1"/>
  <c r="Q356" i="1"/>
  <c r="Q360" i="1"/>
  <c r="S360" i="1" s="1"/>
  <c r="S365" i="1"/>
  <c r="Q365" i="1"/>
  <c r="Q142" i="1"/>
  <c r="S142" i="1" s="1"/>
  <c r="S146" i="1"/>
  <c r="Q146" i="1"/>
  <c r="Q150" i="1"/>
  <c r="S150" i="1" s="1"/>
  <c r="S154" i="1"/>
  <c r="Q154" i="1"/>
  <c r="Q158" i="1"/>
  <c r="S158" i="1" s="1"/>
  <c r="S162" i="1"/>
  <c r="Q162" i="1"/>
  <c r="Q166" i="1"/>
  <c r="S166" i="1" s="1"/>
  <c r="S211" i="1"/>
  <c r="Q211" i="1"/>
  <c r="Q215" i="1"/>
  <c r="S215" i="1" s="1"/>
  <c r="S219" i="1"/>
  <c r="Q219" i="1"/>
  <c r="Q223" i="1"/>
  <c r="S223" i="1" s="1"/>
  <c r="S227" i="1"/>
  <c r="Q227" i="1"/>
  <c r="Q232" i="1"/>
  <c r="S232" i="1" s="1"/>
  <c r="S236" i="1"/>
  <c r="Q236" i="1"/>
  <c r="Q240" i="1"/>
  <c r="S240" i="1" s="1"/>
  <c r="S244" i="1"/>
  <c r="Q244" i="1"/>
  <c r="Q248" i="1"/>
  <c r="S248" i="1" s="1"/>
  <c r="S252" i="1"/>
  <c r="Q252" i="1"/>
  <c r="Q256" i="1"/>
  <c r="S256" i="1" s="1"/>
  <c r="S260" i="1"/>
  <c r="Q260" i="1"/>
  <c r="Q264" i="1"/>
  <c r="S264" i="1" s="1"/>
  <c r="S268" i="1"/>
  <c r="Q268" i="1"/>
  <c r="Q272" i="1"/>
  <c r="S272" i="1" s="1"/>
  <c r="S276" i="1"/>
  <c r="Q276" i="1"/>
  <c r="Q280" i="1"/>
  <c r="S280" i="1" s="1"/>
  <c r="S284" i="1"/>
  <c r="Q284" i="1"/>
  <c r="Q288" i="1"/>
  <c r="S288" i="1" s="1"/>
  <c r="S292" i="1"/>
  <c r="Q292" i="1"/>
  <c r="Q296" i="1"/>
  <c r="S296" i="1" s="1"/>
  <c r="S300" i="1"/>
  <c r="Q300" i="1"/>
  <c r="Q304" i="1"/>
  <c r="S304" i="1" s="1"/>
  <c r="S308" i="1"/>
  <c r="Q308" i="1"/>
  <c r="Q312" i="1"/>
  <c r="S312" i="1" s="1"/>
  <c r="S316" i="1"/>
  <c r="Q316" i="1"/>
  <c r="Q320" i="1"/>
  <c r="S320" i="1" s="1"/>
  <c r="S324" i="1"/>
  <c r="Q324" i="1"/>
  <c r="Q328" i="1"/>
  <c r="S328" i="1" s="1"/>
  <c r="S332" i="1"/>
  <c r="Q332" i="1"/>
  <c r="Q336" i="1"/>
  <c r="S336" i="1" s="1"/>
  <c r="S340" i="1"/>
  <c r="Q340" i="1"/>
  <c r="Q344" i="1"/>
  <c r="S344" i="1" s="1"/>
  <c r="S348" i="1"/>
  <c r="Q348" i="1"/>
  <c r="Q357" i="1"/>
  <c r="S357" i="1"/>
  <c r="S362" i="1"/>
  <c r="Q362" i="1"/>
  <c r="Q361" i="1"/>
  <c r="S361" i="1" s="1"/>
  <c r="Q9" i="1"/>
  <c r="S9" i="1" s="1"/>
  <c r="Q175" i="1"/>
  <c r="S175" i="1" s="1"/>
  <c r="Q183" i="1"/>
  <c r="S183" i="1" s="1"/>
  <c r="Q187" i="1"/>
  <c r="S187" i="1"/>
  <c r="Q195" i="1"/>
  <c r="S195" i="1" s="1"/>
  <c r="Q199" i="1"/>
  <c r="S199" i="1"/>
  <c r="Q204" i="1"/>
  <c r="S204" i="1" s="1"/>
  <c r="Q208" i="1"/>
  <c r="S208" i="1"/>
  <c r="Q212" i="1"/>
  <c r="S212" i="1" s="1"/>
  <c r="Q216" i="1"/>
  <c r="S216" i="1"/>
  <c r="Q220" i="1"/>
  <c r="S220" i="1" s="1"/>
  <c r="Q224" i="1"/>
  <c r="S224" i="1"/>
  <c r="Q228" i="1"/>
  <c r="S228" i="1" s="1"/>
  <c r="Q233" i="1"/>
  <c r="S233" i="1"/>
  <c r="S237" i="1"/>
  <c r="Q237" i="1"/>
  <c r="Q241" i="1"/>
  <c r="S241" i="1"/>
  <c r="Q245" i="1"/>
  <c r="S245" i="1" s="1"/>
  <c r="Q249" i="1"/>
  <c r="S249" i="1"/>
  <c r="Q253" i="1"/>
  <c r="S253" i="1" s="1"/>
  <c r="Q257" i="1"/>
  <c r="S257" i="1"/>
  <c r="Q261" i="1"/>
  <c r="S261" i="1" s="1"/>
  <c r="Q265" i="1"/>
  <c r="S265" i="1"/>
  <c r="Q269" i="1"/>
  <c r="S269" i="1" s="1"/>
  <c r="Q273" i="1"/>
  <c r="S273" i="1"/>
  <c r="Q277" i="1"/>
  <c r="S277" i="1" s="1"/>
  <c r="Q281" i="1"/>
  <c r="S281" i="1"/>
  <c r="Q285" i="1"/>
  <c r="S285" i="1" s="1"/>
  <c r="Q289" i="1"/>
  <c r="S289" i="1"/>
  <c r="Q293" i="1"/>
  <c r="S293" i="1" s="1"/>
  <c r="Q297" i="1"/>
  <c r="S297" i="1"/>
  <c r="Q301" i="1"/>
  <c r="S301" i="1" s="1"/>
  <c r="Q305" i="1"/>
  <c r="S305" i="1"/>
  <c r="Q309" i="1"/>
  <c r="S309" i="1" s="1"/>
  <c r="Q313" i="1"/>
  <c r="S313" i="1"/>
  <c r="Q317" i="1"/>
  <c r="S317" i="1" s="1"/>
  <c r="Q321" i="1"/>
  <c r="S321" i="1"/>
  <c r="Q325" i="1"/>
  <c r="S325" i="1" s="1"/>
  <c r="Q329" i="1"/>
  <c r="S329" i="1"/>
  <c r="Q333" i="1"/>
  <c r="S333" i="1" s="1"/>
  <c r="Q337" i="1"/>
  <c r="S337" i="1"/>
  <c r="S341" i="1"/>
  <c r="Q341" i="1"/>
  <c r="Q345" i="1"/>
  <c r="S345" i="1" s="1"/>
  <c r="S354" i="1"/>
  <c r="Q354" i="1"/>
  <c r="Q358" i="1"/>
  <c r="S358" i="1" s="1"/>
  <c r="S171" i="1"/>
  <c r="Q171" i="1"/>
  <c r="Q180" i="1"/>
  <c r="S180" i="1" s="1"/>
  <c r="S192" i="1"/>
  <c r="Q192" i="1"/>
  <c r="Q201" i="1"/>
  <c r="S201" i="1" s="1"/>
  <c r="S209" i="1"/>
  <c r="Q209" i="1"/>
  <c r="Q213" i="1"/>
  <c r="S213" i="1" s="1"/>
  <c r="S221" i="1"/>
  <c r="Q221" i="1"/>
  <c r="Q225" i="1"/>
  <c r="S225" i="1" s="1"/>
  <c r="S229" i="1"/>
  <c r="Q229" i="1"/>
  <c r="Q364" i="1"/>
  <c r="S364" i="1" s="1"/>
  <c r="S17" i="1"/>
  <c r="Q17" i="1"/>
  <c r="Q29" i="1"/>
  <c r="S29" i="1"/>
  <c r="Q41" i="1"/>
  <c r="S41" i="1" s="1"/>
  <c r="Q53" i="1"/>
  <c r="S53" i="1" s="1"/>
  <c r="S65" i="1"/>
  <c r="Q65" i="1"/>
  <c r="Q73" i="1"/>
  <c r="S73" i="1" s="1"/>
  <c r="S178" i="1"/>
  <c r="Q178" i="1"/>
  <c r="Q190" i="1"/>
  <c r="S190" i="1" s="1"/>
  <c r="S203" i="1"/>
  <c r="Q203" i="1"/>
  <c r="V355" i="1"/>
  <c r="X355" i="1"/>
  <c r="X338" i="1"/>
  <c r="V338" i="1"/>
  <c r="V326" i="1"/>
  <c r="X326" i="1" s="1"/>
  <c r="X314" i="1"/>
  <c r="V314" i="1"/>
  <c r="V302" i="1"/>
  <c r="X302" i="1" s="1"/>
  <c r="X290" i="1"/>
  <c r="V290" i="1"/>
  <c r="V282" i="1"/>
  <c r="X282" i="1" s="1"/>
  <c r="X270" i="1"/>
  <c r="V270" i="1"/>
  <c r="V258" i="1"/>
  <c r="X258" i="1" s="1"/>
  <c r="X246" i="1"/>
  <c r="V246" i="1"/>
  <c r="V230" i="1"/>
  <c r="X230" i="1" s="1"/>
  <c r="X218" i="1"/>
  <c r="V218" i="1"/>
  <c r="V206" i="1"/>
  <c r="X206" i="1" s="1"/>
  <c r="X193" i="1"/>
  <c r="V193" i="1"/>
  <c r="V181" i="1"/>
  <c r="X181" i="1" s="1"/>
  <c r="X169" i="1"/>
  <c r="V169" i="1"/>
  <c r="V157" i="1"/>
  <c r="X157" i="1" s="1"/>
  <c r="V141" i="1"/>
  <c r="X141" i="1" s="1"/>
  <c r="V129" i="1"/>
  <c r="X129" i="1" s="1"/>
  <c r="X116" i="1"/>
  <c r="V116" i="1"/>
  <c r="V104" i="1"/>
  <c r="X104" i="1" s="1"/>
  <c r="X88" i="1"/>
  <c r="V88" i="1"/>
  <c r="V72" i="1"/>
  <c r="X72" i="1" s="1"/>
  <c r="V16" i="1"/>
  <c r="X16" i="1" s="1"/>
  <c r="Q10" i="1"/>
  <c r="S10" i="1" s="1"/>
  <c r="S14" i="1"/>
  <c r="Q14" i="1"/>
  <c r="Q22" i="1"/>
  <c r="S22" i="1" s="1"/>
  <c r="S26" i="1"/>
  <c r="Q26" i="1"/>
  <c r="Q34" i="1"/>
  <c r="S34" i="1" s="1"/>
  <c r="S38" i="1"/>
  <c r="Q38" i="1"/>
  <c r="Q46" i="1"/>
  <c r="S46" i="1" s="1"/>
  <c r="Q54" i="1"/>
  <c r="S54" i="1" s="1"/>
  <c r="Q62" i="1"/>
  <c r="S62" i="1" s="1"/>
  <c r="S66" i="1"/>
  <c r="Q66" i="1"/>
  <c r="Q123" i="1"/>
  <c r="S123" i="1"/>
  <c r="S139" i="1"/>
  <c r="Q139" i="1"/>
  <c r="Q143" i="1"/>
  <c r="S143" i="1" s="1"/>
  <c r="Q151" i="1"/>
  <c r="S151" i="1" s="1"/>
  <c r="Q159" i="1"/>
  <c r="S159" i="1" s="1"/>
  <c r="S11" i="1"/>
  <c r="Q11" i="1"/>
  <c r="Q15" i="1"/>
  <c r="S15" i="1"/>
  <c r="Q19" i="1"/>
  <c r="S19" i="1" s="1"/>
  <c r="Q23" i="1"/>
  <c r="S23" i="1" s="1"/>
  <c r="S27" i="1"/>
  <c r="Q27" i="1"/>
  <c r="Q31" i="1"/>
  <c r="S31" i="1"/>
  <c r="S35" i="1"/>
  <c r="Q35" i="1"/>
  <c r="Q39" i="1"/>
  <c r="S39" i="1" s="1"/>
  <c r="S43" i="1"/>
  <c r="Q43" i="1"/>
  <c r="Q47" i="1"/>
  <c r="S47" i="1" s="1"/>
  <c r="S51" i="1"/>
  <c r="Q51" i="1"/>
  <c r="Q55" i="1"/>
  <c r="S55" i="1" s="1"/>
  <c r="S59" i="1"/>
  <c r="Q59" i="1"/>
  <c r="Q63" i="1"/>
  <c r="S63" i="1" s="1"/>
  <c r="S67" i="1"/>
  <c r="Q67" i="1"/>
  <c r="Q71" i="1"/>
  <c r="S71" i="1" s="1"/>
  <c r="S140" i="1"/>
  <c r="Q140" i="1"/>
  <c r="Q144" i="1"/>
  <c r="S144" i="1" s="1"/>
  <c r="S148" i="1"/>
  <c r="Q148" i="1"/>
  <c r="Q152" i="1"/>
  <c r="S152" i="1" s="1"/>
  <c r="S156" i="1"/>
  <c r="Q156" i="1"/>
  <c r="Q160" i="1"/>
  <c r="S160" i="1" s="1"/>
  <c r="S164" i="1"/>
  <c r="Q164" i="1"/>
  <c r="Q168" i="1"/>
  <c r="S168" i="1" s="1"/>
  <c r="S234" i="1"/>
  <c r="Q234" i="1"/>
  <c r="Q238" i="1"/>
  <c r="S238" i="1" s="1"/>
  <c r="S242" i="1"/>
  <c r="Q242" i="1"/>
  <c r="Q246" i="1"/>
  <c r="S246" i="1" s="1"/>
  <c r="S250" i="1"/>
  <c r="Q250" i="1"/>
  <c r="Q254" i="1"/>
  <c r="S254" i="1" s="1"/>
  <c r="S258" i="1"/>
  <c r="Q258" i="1"/>
  <c r="Q262" i="1"/>
  <c r="S262" i="1" s="1"/>
  <c r="S266" i="1"/>
  <c r="Q266" i="1"/>
  <c r="Q270" i="1"/>
  <c r="S270" i="1" s="1"/>
  <c r="S274" i="1"/>
  <c r="Q274" i="1"/>
  <c r="Q278" i="1"/>
  <c r="S278" i="1" s="1"/>
  <c r="S282" i="1"/>
  <c r="Q282" i="1"/>
  <c r="Q286" i="1"/>
  <c r="S286" i="1" s="1"/>
  <c r="S290" i="1"/>
  <c r="Q290" i="1"/>
  <c r="Q294" i="1"/>
  <c r="S294" i="1" s="1"/>
  <c r="S298" i="1"/>
  <c r="Q298" i="1"/>
  <c r="Q302" i="1"/>
  <c r="S302" i="1" s="1"/>
  <c r="S306" i="1"/>
  <c r="Q306" i="1"/>
  <c r="Q310" i="1"/>
  <c r="S310" i="1" s="1"/>
  <c r="S314" i="1"/>
  <c r="Q314" i="1"/>
  <c r="Q318" i="1"/>
  <c r="S318" i="1" s="1"/>
  <c r="S322" i="1"/>
  <c r="Q322" i="1"/>
  <c r="Q326" i="1"/>
  <c r="S326" i="1" s="1"/>
  <c r="S330" i="1"/>
  <c r="Q330" i="1"/>
  <c r="Q334" i="1"/>
  <c r="S334" i="1" s="1"/>
  <c r="S338" i="1"/>
  <c r="Q338" i="1"/>
  <c r="Q342" i="1"/>
  <c r="S342" i="1"/>
  <c r="S346" i="1"/>
  <c r="Q346" i="1"/>
  <c r="Q355" i="1"/>
  <c r="S355" i="1"/>
  <c r="S359" i="1"/>
  <c r="Q359" i="1"/>
  <c r="V365" i="1"/>
  <c r="X365" i="1" s="1"/>
  <c r="X361" i="1"/>
  <c r="V361" i="1"/>
  <c r="V357" i="1"/>
  <c r="X357" i="1" s="1"/>
  <c r="X348" i="1"/>
  <c r="V348" i="1"/>
  <c r="V344" i="1"/>
  <c r="X344" i="1" s="1"/>
  <c r="X340" i="1"/>
  <c r="V340" i="1"/>
  <c r="V336" i="1"/>
  <c r="X336" i="1" s="1"/>
  <c r="X332" i="1"/>
  <c r="V332" i="1"/>
  <c r="V328" i="1"/>
  <c r="X328" i="1" s="1"/>
  <c r="X324" i="1"/>
  <c r="V324" i="1"/>
  <c r="V320" i="1"/>
  <c r="X320" i="1"/>
  <c r="X316" i="1"/>
  <c r="V316" i="1"/>
  <c r="V312" i="1"/>
  <c r="X312" i="1" s="1"/>
  <c r="X308" i="1"/>
  <c r="V308" i="1"/>
  <c r="V304" i="1"/>
  <c r="X304" i="1" s="1"/>
  <c r="X300" i="1"/>
  <c r="V300" i="1"/>
  <c r="V296" i="1"/>
  <c r="X296" i="1" s="1"/>
  <c r="X292" i="1"/>
  <c r="V292" i="1"/>
  <c r="V288" i="1"/>
  <c r="X288" i="1"/>
  <c r="X284" i="1"/>
  <c r="V284" i="1"/>
  <c r="V280" i="1"/>
  <c r="X280" i="1" s="1"/>
  <c r="X276" i="1"/>
  <c r="V276" i="1"/>
  <c r="V272" i="1"/>
  <c r="X272" i="1" s="1"/>
  <c r="X268" i="1"/>
  <c r="V268" i="1"/>
  <c r="V264" i="1"/>
  <c r="X264" i="1" s="1"/>
  <c r="X260" i="1"/>
  <c r="V260" i="1"/>
  <c r="V256" i="1"/>
  <c r="X256" i="1"/>
  <c r="V252" i="1"/>
  <c r="X252" i="1" s="1"/>
  <c r="V248" i="1"/>
  <c r="X248" i="1" s="1"/>
  <c r="X244" i="1"/>
  <c r="V244" i="1"/>
  <c r="V240" i="1"/>
  <c r="X240" i="1" s="1"/>
  <c r="X236" i="1"/>
  <c r="V236" i="1"/>
  <c r="V232" i="1"/>
  <c r="X232" i="1" s="1"/>
  <c r="X228" i="1"/>
  <c r="V228" i="1"/>
  <c r="V224" i="1"/>
  <c r="X224" i="1"/>
  <c r="X220" i="1"/>
  <c r="V220" i="1"/>
  <c r="V216" i="1"/>
  <c r="X216" i="1" s="1"/>
  <c r="X212" i="1"/>
  <c r="V212" i="1"/>
  <c r="V208" i="1"/>
  <c r="X208" i="1" s="1"/>
  <c r="X204" i="1"/>
  <c r="V204" i="1"/>
  <c r="V199" i="1"/>
  <c r="X199" i="1" s="1"/>
  <c r="X195" i="1"/>
  <c r="V195" i="1"/>
  <c r="V191" i="1"/>
  <c r="X191" i="1"/>
  <c r="X187" i="1"/>
  <c r="V187" i="1"/>
  <c r="V183" i="1"/>
  <c r="X183" i="1" s="1"/>
  <c r="X179" i="1"/>
  <c r="V179" i="1"/>
  <c r="V175" i="1"/>
  <c r="X175" i="1" s="1"/>
  <c r="X171" i="1"/>
  <c r="V171" i="1"/>
  <c r="V167" i="1"/>
  <c r="X167" i="1" s="1"/>
  <c r="X163" i="1"/>
  <c r="V163" i="1"/>
  <c r="V159" i="1"/>
  <c r="X159" i="1" s="1"/>
  <c r="X155" i="1"/>
  <c r="V155" i="1"/>
  <c r="V151" i="1"/>
  <c r="X151" i="1" s="1"/>
  <c r="X147" i="1"/>
  <c r="V147" i="1"/>
  <c r="V143" i="1"/>
  <c r="X143" i="1" s="1"/>
  <c r="X139" i="1"/>
  <c r="V139" i="1"/>
  <c r="V135" i="1"/>
  <c r="X135" i="1" s="1"/>
  <c r="X131" i="1"/>
  <c r="V131" i="1"/>
  <c r="V127" i="1"/>
  <c r="X127" i="1" s="1"/>
  <c r="X123" i="1"/>
  <c r="V123" i="1"/>
  <c r="V118" i="1"/>
  <c r="X118" i="1" s="1"/>
  <c r="X114" i="1"/>
  <c r="V114" i="1"/>
  <c r="V30" i="1"/>
  <c r="X30" i="1" s="1"/>
  <c r="S21" i="1"/>
  <c r="Q21" i="1"/>
  <c r="Q33" i="1"/>
  <c r="S33" i="1" s="1"/>
  <c r="S45" i="1"/>
  <c r="Q45" i="1"/>
  <c r="Q49" i="1"/>
  <c r="S49" i="1" s="1"/>
  <c r="S61" i="1"/>
  <c r="Q61" i="1"/>
  <c r="Q69" i="1"/>
  <c r="S69" i="1" s="1"/>
  <c r="S174" i="1"/>
  <c r="Q174" i="1"/>
  <c r="Q186" i="1"/>
  <c r="S186" i="1"/>
  <c r="S198" i="1"/>
  <c r="Q198" i="1"/>
  <c r="V346" i="1"/>
  <c r="X346" i="1" s="1"/>
  <c r="X334" i="1"/>
  <c r="V334" i="1"/>
  <c r="V322" i="1"/>
  <c r="X322" i="1" s="1"/>
  <c r="X310" i="1"/>
  <c r="V310" i="1"/>
  <c r="V306" i="1"/>
  <c r="X306" i="1" s="1"/>
  <c r="X294" i="1"/>
  <c r="V294" i="1"/>
  <c r="V278" i="1"/>
  <c r="X278" i="1" s="1"/>
  <c r="X266" i="1"/>
  <c r="V266" i="1"/>
  <c r="V254" i="1"/>
  <c r="X254" i="1" s="1"/>
  <c r="X242" i="1"/>
  <c r="V242" i="1"/>
  <c r="V234" i="1"/>
  <c r="X234" i="1" s="1"/>
  <c r="X222" i="1"/>
  <c r="V222" i="1"/>
  <c r="V210" i="1"/>
  <c r="X210" i="1" s="1"/>
  <c r="X197" i="1"/>
  <c r="V197" i="1"/>
  <c r="V189" i="1"/>
  <c r="X189" i="1" s="1"/>
  <c r="X177" i="1"/>
  <c r="V177" i="1"/>
  <c r="V165" i="1"/>
  <c r="X165" i="1" s="1"/>
  <c r="X153" i="1"/>
  <c r="V153" i="1"/>
  <c r="V145" i="1"/>
  <c r="X145" i="1" s="1"/>
  <c r="V133" i="1"/>
  <c r="X133" i="1" s="1"/>
  <c r="V120" i="1"/>
  <c r="X120" i="1" s="1"/>
  <c r="X108" i="1"/>
  <c r="V108" i="1"/>
  <c r="V96" i="1"/>
  <c r="X96" i="1" s="1"/>
  <c r="X84" i="1"/>
  <c r="V84" i="1"/>
  <c r="V76" i="1"/>
  <c r="X76" i="1" s="1"/>
  <c r="V24" i="1"/>
  <c r="X24" i="1" s="1"/>
  <c r="Q12" i="1"/>
  <c r="S12" i="1" s="1"/>
  <c r="Q16" i="1"/>
  <c r="S16" i="1" s="1"/>
  <c r="Q20" i="1"/>
  <c r="S20" i="1"/>
  <c r="Q24" i="1"/>
  <c r="S24" i="1" s="1"/>
  <c r="Q28" i="1"/>
  <c r="S28" i="1" s="1"/>
  <c r="Q36" i="1"/>
  <c r="S36" i="1" s="1"/>
  <c r="Q40" i="1"/>
  <c r="S40" i="1" s="1"/>
  <c r="Q44" i="1"/>
  <c r="S44" i="1" s="1"/>
  <c r="Q48" i="1"/>
  <c r="S48" i="1"/>
  <c r="Q52" i="1"/>
  <c r="S52" i="1" s="1"/>
  <c r="Q56" i="1"/>
  <c r="S56" i="1"/>
  <c r="Q60" i="1"/>
  <c r="S60" i="1" s="1"/>
  <c r="Q64" i="1"/>
  <c r="S64" i="1"/>
  <c r="Q68" i="1"/>
  <c r="S68" i="1" s="1"/>
  <c r="Q72" i="1"/>
  <c r="S72" i="1"/>
  <c r="Q141" i="1"/>
  <c r="S141" i="1" s="1"/>
  <c r="Q145" i="1"/>
  <c r="S145" i="1"/>
  <c r="Q149" i="1"/>
  <c r="S149" i="1" s="1"/>
  <c r="Q153" i="1"/>
  <c r="S153" i="1"/>
  <c r="Q157" i="1"/>
  <c r="S157" i="1" s="1"/>
  <c r="Q173" i="1"/>
  <c r="S173" i="1" s="1"/>
  <c r="Q177" i="1"/>
  <c r="S177" i="1" s="1"/>
  <c r="Q181" i="1"/>
  <c r="S181" i="1" s="1"/>
  <c r="Q185" i="1"/>
  <c r="S185" i="1" s="1"/>
  <c r="Q189" i="1"/>
  <c r="S189" i="1" s="1"/>
  <c r="S193" i="1"/>
  <c r="Q193" i="1"/>
  <c r="Q197" i="1"/>
  <c r="S197" i="1" s="1"/>
  <c r="Q202" i="1"/>
  <c r="S202" i="1" s="1"/>
  <c r="Q206" i="1"/>
  <c r="S206" i="1" s="1"/>
  <c r="S210" i="1"/>
  <c r="Q210" i="1"/>
  <c r="Q214" i="1"/>
  <c r="S214" i="1" s="1"/>
  <c r="Q218" i="1"/>
  <c r="S218" i="1" s="1"/>
  <c r="Q222" i="1"/>
  <c r="S222" i="1" s="1"/>
  <c r="S226" i="1"/>
  <c r="Q226" i="1"/>
  <c r="V364" i="1"/>
  <c r="X364" i="1" s="1"/>
  <c r="X360" i="1"/>
  <c r="V360" i="1"/>
  <c r="V356" i="1"/>
  <c r="X356" i="1" s="1"/>
  <c r="X347" i="1"/>
  <c r="V347" i="1"/>
  <c r="V343" i="1"/>
  <c r="X343" i="1" s="1"/>
  <c r="X339" i="1"/>
  <c r="V339" i="1"/>
  <c r="V335" i="1"/>
  <c r="X335" i="1" s="1"/>
  <c r="X331" i="1"/>
  <c r="V331" i="1"/>
  <c r="V327" i="1"/>
  <c r="X327" i="1" s="1"/>
  <c r="X323" i="1"/>
  <c r="V323" i="1"/>
  <c r="V319" i="1"/>
  <c r="X319" i="1" s="1"/>
  <c r="X315" i="1"/>
  <c r="V315" i="1"/>
  <c r="V311" i="1"/>
  <c r="X311" i="1" s="1"/>
  <c r="X307" i="1"/>
  <c r="V307" i="1"/>
  <c r="V303" i="1"/>
  <c r="X303" i="1" s="1"/>
  <c r="X299" i="1"/>
  <c r="V299" i="1"/>
  <c r="V295" i="1"/>
  <c r="X295" i="1" s="1"/>
  <c r="X291" i="1"/>
  <c r="V291" i="1"/>
  <c r="V287" i="1"/>
  <c r="X287" i="1" s="1"/>
  <c r="X283" i="1"/>
  <c r="V283" i="1"/>
  <c r="V279" i="1"/>
  <c r="X279" i="1" s="1"/>
  <c r="X275" i="1"/>
  <c r="V275" i="1"/>
  <c r="V271" i="1"/>
  <c r="X271" i="1" s="1"/>
  <c r="X267" i="1"/>
  <c r="V267" i="1"/>
  <c r="V263" i="1"/>
  <c r="X263" i="1" s="1"/>
  <c r="X259" i="1"/>
  <c r="V259" i="1"/>
  <c r="V255" i="1"/>
  <c r="X255" i="1" s="1"/>
  <c r="X251" i="1"/>
  <c r="V251" i="1"/>
  <c r="V247" i="1"/>
  <c r="X247" i="1" s="1"/>
  <c r="X243" i="1"/>
  <c r="V243" i="1"/>
  <c r="V239" i="1"/>
  <c r="X239" i="1" s="1"/>
  <c r="X235" i="1"/>
  <c r="V235" i="1"/>
  <c r="V231" i="1"/>
  <c r="X231" i="1" s="1"/>
  <c r="X227" i="1"/>
  <c r="V227" i="1"/>
  <c r="V223" i="1"/>
  <c r="X223" i="1" s="1"/>
  <c r="X219" i="1"/>
  <c r="V219" i="1"/>
  <c r="V215" i="1"/>
  <c r="X215" i="1" s="1"/>
  <c r="X211" i="1"/>
  <c r="V211" i="1"/>
  <c r="V207" i="1"/>
  <c r="X207" i="1" s="1"/>
  <c r="X203" i="1"/>
  <c r="V203" i="1"/>
  <c r="V198" i="1"/>
  <c r="X198" i="1" s="1"/>
  <c r="X194" i="1"/>
  <c r="V194" i="1"/>
  <c r="V190" i="1"/>
  <c r="X190" i="1" s="1"/>
  <c r="X186" i="1"/>
  <c r="V186" i="1"/>
  <c r="V182" i="1"/>
  <c r="X182" i="1" s="1"/>
  <c r="X178" i="1"/>
  <c r="V178" i="1"/>
  <c r="V174" i="1"/>
  <c r="X174" i="1" s="1"/>
  <c r="X170" i="1"/>
  <c r="V170" i="1"/>
  <c r="V166" i="1"/>
  <c r="X166" i="1" s="1"/>
  <c r="V162" i="1"/>
  <c r="X162" i="1" s="1"/>
  <c r="V158" i="1"/>
  <c r="X158" i="1" s="1"/>
  <c r="V154" i="1"/>
  <c r="X154" i="1" s="1"/>
  <c r="V150" i="1"/>
  <c r="X150" i="1" s="1"/>
  <c r="X146" i="1"/>
  <c r="V146" i="1"/>
  <c r="V142" i="1"/>
  <c r="X142" i="1" s="1"/>
  <c r="V138" i="1"/>
  <c r="X138" i="1" s="1"/>
  <c r="V134" i="1"/>
  <c r="X134" i="1" s="1"/>
  <c r="X130" i="1"/>
  <c r="V130" i="1"/>
  <c r="V126" i="1"/>
  <c r="X126" i="1" s="1"/>
  <c r="X122" i="1"/>
  <c r="V122" i="1"/>
  <c r="X117" i="1"/>
  <c r="V117" i="1"/>
  <c r="X113" i="1"/>
  <c r="V113" i="1"/>
  <c r="X109" i="1"/>
  <c r="V109" i="1"/>
  <c r="X105" i="1"/>
  <c r="V105" i="1"/>
  <c r="X101" i="1"/>
  <c r="V101" i="1"/>
  <c r="X97" i="1"/>
  <c r="V97" i="1"/>
  <c r="X93" i="1"/>
  <c r="V93" i="1"/>
  <c r="X89" i="1"/>
  <c r="V89" i="1"/>
  <c r="X85" i="1"/>
  <c r="V85" i="1"/>
  <c r="X81" i="1"/>
  <c r="V81" i="1"/>
  <c r="X77" i="1"/>
  <c r="V77" i="1"/>
  <c r="X73" i="1"/>
  <c r="V73" i="1"/>
  <c r="X69" i="1"/>
  <c r="V69" i="1"/>
  <c r="X65" i="1"/>
  <c r="V65" i="1"/>
  <c r="X61" i="1"/>
  <c r="V61" i="1"/>
  <c r="X57" i="1"/>
  <c r="V57" i="1"/>
  <c r="X53" i="1"/>
  <c r="V53" i="1"/>
  <c r="X49" i="1"/>
  <c r="V49" i="1"/>
  <c r="X45" i="1"/>
  <c r="V45" i="1"/>
  <c r="X41" i="1"/>
  <c r="V41" i="1"/>
  <c r="X37" i="1"/>
  <c r="V37" i="1"/>
  <c r="X33" i="1"/>
  <c r="V33" i="1"/>
  <c r="X29" i="1"/>
  <c r="V29" i="1"/>
  <c r="X25" i="1"/>
  <c r="V25" i="1"/>
  <c r="V21" i="1"/>
  <c r="X21" i="1" s="1"/>
  <c r="X17" i="1"/>
  <c r="V17" i="1"/>
  <c r="X13" i="1"/>
  <c r="V13" i="1"/>
  <c r="V12" i="1"/>
  <c r="X12" i="1" s="1"/>
  <c r="Q13" i="1"/>
  <c r="S13" i="1" s="1"/>
  <c r="S25" i="1"/>
  <c r="Q25" i="1"/>
  <c r="Q37" i="1"/>
  <c r="S37" i="1" s="1"/>
  <c r="S57" i="1"/>
  <c r="Q57" i="1"/>
  <c r="Q182" i="1"/>
  <c r="S182" i="1" s="1"/>
  <c r="S194" i="1"/>
  <c r="Q194" i="1"/>
  <c r="Q207" i="1"/>
  <c r="S207" i="1" s="1"/>
  <c r="X363" i="1"/>
  <c r="V363" i="1"/>
  <c r="V359" i="1"/>
  <c r="X359" i="1"/>
  <c r="X342" i="1"/>
  <c r="V342" i="1"/>
  <c r="V330" i="1"/>
  <c r="X330" i="1" s="1"/>
  <c r="X318" i="1"/>
  <c r="V318" i="1"/>
  <c r="V298" i="1"/>
  <c r="X298" i="1" s="1"/>
  <c r="X286" i="1"/>
  <c r="V286" i="1"/>
  <c r="V274" i="1"/>
  <c r="X274" i="1" s="1"/>
  <c r="X262" i="1"/>
  <c r="V262" i="1"/>
  <c r="V250" i="1"/>
  <c r="X250" i="1" s="1"/>
  <c r="X238" i="1"/>
  <c r="V238" i="1"/>
  <c r="V226" i="1"/>
  <c r="X226" i="1" s="1"/>
  <c r="X214" i="1"/>
  <c r="V214" i="1"/>
  <c r="V202" i="1"/>
  <c r="X202" i="1" s="1"/>
  <c r="X185" i="1"/>
  <c r="V185" i="1"/>
  <c r="V173" i="1"/>
  <c r="X173" i="1" s="1"/>
  <c r="X161" i="1"/>
  <c r="V161" i="1"/>
  <c r="V149" i="1"/>
  <c r="X149" i="1"/>
  <c r="X137" i="1"/>
  <c r="V137" i="1"/>
  <c r="V125" i="1"/>
  <c r="X125" i="1"/>
  <c r="X112" i="1"/>
  <c r="V112" i="1"/>
  <c r="V100" i="1"/>
  <c r="X100" i="1" s="1"/>
  <c r="X92" i="1"/>
  <c r="V92" i="1"/>
  <c r="V80" i="1"/>
  <c r="X80" i="1" s="1"/>
  <c r="X68" i="1"/>
  <c r="V68" i="1"/>
  <c r="V64" i="1"/>
  <c r="X64" i="1" s="1"/>
  <c r="X60" i="1"/>
  <c r="V60" i="1"/>
  <c r="V56" i="1"/>
  <c r="X56" i="1" s="1"/>
  <c r="X52" i="1"/>
  <c r="V52" i="1"/>
  <c r="V48" i="1"/>
  <c r="X48" i="1" s="1"/>
  <c r="X44" i="1"/>
  <c r="V44" i="1"/>
  <c r="V40" i="1"/>
  <c r="X40" i="1" s="1"/>
  <c r="X36" i="1"/>
  <c r="V36" i="1"/>
  <c r="V32" i="1"/>
  <c r="X32" i="1" s="1"/>
  <c r="V28" i="1"/>
  <c r="X28" i="1" s="1"/>
  <c r="V20" i="1"/>
  <c r="X20" i="1"/>
  <c r="S18" i="1"/>
  <c r="Q18" i="1"/>
  <c r="Q30" i="1"/>
  <c r="S30" i="1" s="1"/>
  <c r="S42" i="1"/>
  <c r="Q42" i="1"/>
  <c r="Q50" i="1"/>
  <c r="S50" i="1" s="1"/>
  <c r="S58" i="1"/>
  <c r="Q58" i="1"/>
  <c r="Q70" i="1"/>
  <c r="S70" i="1"/>
  <c r="S147" i="1"/>
  <c r="Q147" i="1"/>
  <c r="Q155" i="1"/>
  <c r="S155" i="1" s="1"/>
  <c r="S163" i="1"/>
  <c r="Q163" i="1"/>
  <c r="Q167" i="1"/>
  <c r="S167" i="1"/>
  <c r="Q363" i="1"/>
  <c r="S363" i="1" s="1"/>
  <c r="X9" i="1"/>
  <c r="V9" i="1"/>
  <c r="X362" i="1"/>
  <c r="V362" i="1"/>
  <c r="X358" i="1"/>
  <c r="V358" i="1"/>
  <c r="X354" i="1"/>
  <c r="V354" i="1"/>
  <c r="X345" i="1"/>
  <c r="V345" i="1"/>
  <c r="X341" i="1"/>
  <c r="V341" i="1"/>
  <c r="X337" i="1"/>
  <c r="V337" i="1"/>
  <c r="X333" i="1"/>
  <c r="V333" i="1"/>
  <c r="X329" i="1"/>
  <c r="V329" i="1"/>
  <c r="X325" i="1"/>
  <c r="V325" i="1"/>
  <c r="X321" i="1"/>
  <c r="V321" i="1"/>
  <c r="X317" i="1"/>
  <c r="V317" i="1"/>
  <c r="X313" i="1"/>
  <c r="V313" i="1"/>
  <c r="X309" i="1"/>
  <c r="V309" i="1"/>
  <c r="X305" i="1"/>
  <c r="V305" i="1"/>
  <c r="X301" i="1"/>
  <c r="V301" i="1"/>
  <c r="X297" i="1"/>
  <c r="V297" i="1"/>
  <c r="X293" i="1"/>
  <c r="V293" i="1"/>
  <c r="X289" i="1"/>
  <c r="V289" i="1"/>
  <c r="X285" i="1"/>
  <c r="V285" i="1"/>
  <c r="X281" i="1"/>
  <c r="V281" i="1"/>
  <c r="X277" i="1"/>
  <c r="V277" i="1"/>
  <c r="X273" i="1"/>
  <c r="V273" i="1"/>
  <c r="X269" i="1"/>
  <c r="V269" i="1"/>
  <c r="X265" i="1"/>
  <c r="V265" i="1"/>
  <c r="X261" i="1"/>
  <c r="V261" i="1"/>
  <c r="X257" i="1"/>
  <c r="V257" i="1"/>
  <c r="X253" i="1"/>
  <c r="V253" i="1"/>
  <c r="X249" i="1"/>
  <c r="V249" i="1"/>
  <c r="X245" i="1"/>
  <c r="V245" i="1"/>
  <c r="X241" i="1"/>
  <c r="V241" i="1"/>
  <c r="X237" i="1"/>
  <c r="V237" i="1"/>
  <c r="X233" i="1"/>
  <c r="V233" i="1"/>
  <c r="X229" i="1"/>
  <c r="V229" i="1"/>
  <c r="X225" i="1"/>
  <c r="V225" i="1"/>
  <c r="X221" i="1"/>
  <c r="V221" i="1"/>
  <c r="X217" i="1"/>
  <c r="V217" i="1"/>
  <c r="X213" i="1"/>
  <c r="V213" i="1"/>
  <c r="X209" i="1"/>
  <c r="V209" i="1"/>
  <c r="X205" i="1"/>
  <c r="V205" i="1"/>
  <c r="X201" i="1"/>
  <c r="V201" i="1"/>
  <c r="X196" i="1"/>
  <c r="V196" i="1"/>
  <c r="X192" i="1"/>
  <c r="V192" i="1"/>
  <c r="X188" i="1"/>
  <c r="V188" i="1"/>
  <c r="X184" i="1"/>
  <c r="V184" i="1"/>
  <c r="X180" i="1"/>
  <c r="V180" i="1"/>
  <c r="X176" i="1"/>
  <c r="V176" i="1"/>
  <c r="X172" i="1"/>
  <c r="V172" i="1"/>
  <c r="X168" i="1"/>
  <c r="V168" i="1"/>
  <c r="X164" i="1"/>
  <c r="V164" i="1"/>
  <c r="X160" i="1"/>
  <c r="V160" i="1"/>
  <c r="X156" i="1"/>
  <c r="V156" i="1"/>
  <c r="X152" i="1"/>
  <c r="V152" i="1"/>
  <c r="X148" i="1"/>
  <c r="V148" i="1"/>
  <c r="X144" i="1"/>
  <c r="V144" i="1"/>
  <c r="X140" i="1"/>
  <c r="V140" i="1"/>
  <c r="X136" i="1"/>
  <c r="V136" i="1"/>
  <c r="X132" i="1"/>
  <c r="V132" i="1"/>
  <c r="X128" i="1"/>
  <c r="V128" i="1"/>
  <c r="V119" i="1"/>
  <c r="X119" i="1" s="1"/>
  <c r="X115" i="1"/>
  <c r="V115" i="1"/>
  <c r="V111" i="1"/>
  <c r="X111" i="1" s="1"/>
  <c r="V107" i="1"/>
  <c r="X107" i="1" s="1"/>
  <c r="V103" i="1"/>
  <c r="X103" i="1" s="1"/>
  <c r="V99" i="1"/>
  <c r="X99" i="1" s="1"/>
  <c r="V95" i="1"/>
  <c r="X95" i="1" s="1"/>
  <c r="X91" i="1"/>
  <c r="V91" i="1"/>
  <c r="V87" i="1"/>
  <c r="X87" i="1" s="1"/>
  <c r="X83" i="1"/>
  <c r="V83" i="1"/>
  <c r="V79" i="1"/>
  <c r="X79" i="1" s="1"/>
  <c r="V75" i="1"/>
  <c r="X75" i="1" s="1"/>
  <c r="V71" i="1"/>
  <c r="X71" i="1" s="1"/>
  <c r="V67" i="1"/>
  <c r="X67" i="1" s="1"/>
  <c r="V63" i="1"/>
  <c r="X63" i="1" s="1"/>
  <c r="X59" i="1"/>
  <c r="V59" i="1"/>
  <c r="V55" i="1"/>
  <c r="X55" i="1" s="1"/>
  <c r="X51" i="1"/>
  <c r="V51" i="1"/>
  <c r="V47" i="1"/>
  <c r="X47" i="1" s="1"/>
  <c r="V43" i="1"/>
  <c r="X43" i="1" s="1"/>
  <c r="V39" i="1"/>
  <c r="X39" i="1" s="1"/>
  <c r="V35" i="1"/>
  <c r="X35" i="1" s="1"/>
  <c r="X31" i="1"/>
  <c r="V31" i="1"/>
  <c r="V27" i="1"/>
  <c r="X27" i="1" s="1"/>
  <c r="X23" i="1"/>
  <c r="V23" i="1"/>
  <c r="V19" i="1"/>
  <c r="X19" i="1" s="1"/>
  <c r="X15" i="1"/>
  <c r="V15" i="1"/>
  <c r="V11" i="1"/>
  <c r="X11" i="1" s="1"/>
  <c r="X110" i="1"/>
  <c r="V110" i="1"/>
  <c r="V106" i="1"/>
  <c r="X106" i="1"/>
  <c r="X102" i="1"/>
  <c r="V102" i="1"/>
  <c r="V98" i="1"/>
  <c r="X98" i="1" s="1"/>
  <c r="X94" i="1"/>
  <c r="V94" i="1"/>
  <c r="V90" i="1"/>
  <c r="X90" i="1"/>
  <c r="X86" i="1"/>
  <c r="V86" i="1"/>
  <c r="V82" i="1"/>
  <c r="X82" i="1" s="1"/>
  <c r="X78" i="1"/>
  <c r="V78" i="1"/>
  <c r="V74" i="1"/>
  <c r="X74" i="1"/>
  <c r="X70" i="1"/>
  <c r="V70" i="1"/>
  <c r="V66" i="1"/>
  <c r="X66" i="1" s="1"/>
  <c r="X62" i="1"/>
  <c r="V62" i="1"/>
  <c r="V58" i="1"/>
  <c r="X58" i="1"/>
  <c r="X54" i="1"/>
  <c r="V54" i="1"/>
  <c r="V50" i="1"/>
  <c r="X50" i="1" s="1"/>
  <c r="X46" i="1"/>
  <c r="V46" i="1"/>
  <c r="V42" i="1"/>
  <c r="X42" i="1"/>
  <c r="X38" i="1"/>
  <c r="V38" i="1"/>
  <c r="V34" i="1"/>
  <c r="X34" i="1" s="1"/>
  <c r="X26" i="1"/>
  <c r="V26" i="1"/>
  <c r="V22" i="1"/>
  <c r="X22" i="1" s="1"/>
  <c r="X18" i="1"/>
  <c r="V18" i="1"/>
  <c r="V14" i="1"/>
  <c r="X14" i="1" s="1"/>
  <c r="X10" i="1"/>
  <c r="V10" i="1"/>
  <c r="K365" i="1"/>
  <c r="K364" i="1"/>
  <c r="L364" i="1" s="1"/>
  <c r="N364" i="1" s="1"/>
  <c r="K363" i="1"/>
  <c r="L363" i="1" s="1"/>
  <c r="K362" i="1"/>
  <c r="L362" i="1" s="1"/>
  <c r="K361" i="1"/>
  <c r="K360" i="1"/>
  <c r="L360" i="1" s="1"/>
  <c r="N360" i="1" s="1"/>
  <c r="L359" i="1"/>
  <c r="K358" i="1"/>
  <c r="K357" i="1"/>
  <c r="K356" i="1"/>
  <c r="L356" i="1" s="1"/>
  <c r="N356" i="1" s="1"/>
  <c r="K355" i="1"/>
  <c r="L355" i="1" s="1"/>
  <c r="K354" i="1"/>
  <c r="K348" i="1"/>
  <c r="K347" i="1"/>
  <c r="L347" i="1" s="1"/>
  <c r="N347" i="1" s="1"/>
  <c r="K346" i="1"/>
  <c r="L346" i="1" s="1"/>
  <c r="K345" i="1"/>
  <c r="K344" i="1"/>
  <c r="K343" i="1"/>
  <c r="L343" i="1" s="1"/>
  <c r="N343" i="1" s="1"/>
  <c r="K342" i="1"/>
  <c r="L342" i="1" s="1"/>
  <c r="K341" i="1"/>
  <c r="K340" i="1"/>
  <c r="K339" i="1"/>
  <c r="L339" i="1" s="1"/>
  <c r="N339" i="1" s="1"/>
  <c r="K338" i="1"/>
  <c r="L338" i="1" s="1"/>
  <c r="K337" i="1"/>
  <c r="K336" i="1"/>
  <c r="K335" i="1"/>
  <c r="L335" i="1" s="1"/>
  <c r="N335" i="1" s="1"/>
  <c r="K334" i="1"/>
  <c r="L334" i="1" s="1"/>
  <c r="K333" i="1"/>
  <c r="K332" i="1"/>
  <c r="K331" i="1"/>
  <c r="L331" i="1" s="1"/>
  <c r="N331" i="1" s="1"/>
  <c r="K330" i="1"/>
  <c r="L330" i="1" s="1"/>
  <c r="K329" i="1"/>
  <c r="K328" i="1"/>
  <c r="K327" i="1"/>
  <c r="L327" i="1" s="1"/>
  <c r="N327" i="1" s="1"/>
  <c r="K326" i="1"/>
  <c r="L326" i="1" s="1"/>
  <c r="K325" i="1"/>
  <c r="K324" i="1"/>
  <c r="K323" i="1"/>
  <c r="L323" i="1" s="1"/>
  <c r="N323" i="1" s="1"/>
  <c r="K322" i="1"/>
  <c r="L322" i="1" s="1"/>
  <c r="K321" i="1"/>
  <c r="K320" i="1"/>
  <c r="K319" i="1"/>
  <c r="L319" i="1" s="1"/>
  <c r="N319" i="1" s="1"/>
  <c r="K318" i="1"/>
  <c r="L318" i="1" s="1"/>
  <c r="K317" i="1"/>
  <c r="K316" i="1"/>
  <c r="K315" i="1"/>
  <c r="L315" i="1" s="1"/>
  <c r="N315" i="1" s="1"/>
  <c r="K314" i="1"/>
  <c r="L314" i="1" s="1"/>
  <c r="K313" i="1"/>
  <c r="K312" i="1"/>
  <c r="K311" i="1"/>
  <c r="L311" i="1" s="1"/>
  <c r="N311" i="1" s="1"/>
  <c r="K310" i="1"/>
  <c r="L310" i="1" s="1"/>
  <c r="K309" i="1"/>
  <c r="K308" i="1"/>
  <c r="K307" i="1"/>
  <c r="L307" i="1" s="1"/>
  <c r="N307" i="1" s="1"/>
  <c r="K306" i="1"/>
  <c r="L306" i="1" s="1"/>
  <c r="K305" i="1"/>
  <c r="K304" i="1"/>
  <c r="K303" i="1"/>
  <c r="L303" i="1" s="1"/>
  <c r="N303" i="1" s="1"/>
  <c r="K302" i="1"/>
  <c r="L302" i="1" s="1"/>
  <c r="K301" i="1"/>
  <c r="K300" i="1"/>
  <c r="K299" i="1"/>
  <c r="L299" i="1" s="1"/>
  <c r="N299" i="1" s="1"/>
  <c r="K298" i="1"/>
  <c r="L298" i="1" s="1"/>
  <c r="K297" i="1"/>
  <c r="K296" i="1"/>
  <c r="K295" i="1"/>
  <c r="L295" i="1" s="1"/>
  <c r="N295" i="1" s="1"/>
  <c r="K294" i="1"/>
  <c r="L294" i="1" s="1"/>
  <c r="K293" i="1"/>
  <c r="K292" i="1"/>
  <c r="K291" i="1"/>
  <c r="L291" i="1" s="1"/>
  <c r="K290" i="1"/>
  <c r="L290" i="1" s="1"/>
  <c r="K289" i="1"/>
  <c r="K288" i="1"/>
  <c r="K287" i="1"/>
  <c r="L287" i="1" s="1"/>
  <c r="K286" i="1"/>
  <c r="L286" i="1" s="1"/>
  <c r="K285" i="1"/>
  <c r="K284" i="1"/>
  <c r="K283" i="1"/>
  <c r="L283" i="1" s="1"/>
  <c r="K282" i="1"/>
  <c r="L282" i="1" s="1"/>
  <c r="K281" i="1"/>
  <c r="K280" i="1"/>
  <c r="K279" i="1"/>
  <c r="L279" i="1" s="1"/>
  <c r="K278" i="1"/>
  <c r="L278" i="1" s="1"/>
  <c r="K277" i="1"/>
  <c r="K276" i="1"/>
  <c r="K275" i="1"/>
  <c r="L275" i="1" s="1"/>
  <c r="K274" i="1"/>
  <c r="L274" i="1" s="1"/>
  <c r="K273" i="1"/>
  <c r="K272" i="1"/>
  <c r="K271" i="1"/>
  <c r="L271" i="1" s="1"/>
  <c r="K270" i="1"/>
  <c r="L270" i="1" s="1"/>
  <c r="K269" i="1"/>
  <c r="K268" i="1"/>
  <c r="K267" i="1"/>
  <c r="L267" i="1" s="1"/>
  <c r="K266" i="1"/>
  <c r="L266" i="1" s="1"/>
  <c r="K265" i="1"/>
  <c r="K264" i="1"/>
  <c r="K263" i="1"/>
  <c r="L263" i="1" s="1"/>
  <c r="K262" i="1"/>
  <c r="L262" i="1" s="1"/>
  <c r="K261" i="1"/>
  <c r="K260" i="1"/>
  <c r="K259" i="1"/>
  <c r="L259" i="1" s="1"/>
  <c r="K258" i="1"/>
  <c r="L258" i="1" s="1"/>
  <c r="N258" i="1" s="1"/>
  <c r="K257" i="1"/>
  <c r="K256" i="1"/>
  <c r="K255" i="1"/>
  <c r="L255" i="1" s="1"/>
  <c r="K254" i="1"/>
  <c r="L254" i="1" s="1"/>
  <c r="K253" i="1"/>
  <c r="L253" i="1" s="1"/>
  <c r="K252" i="1"/>
  <c r="K251" i="1"/>
  <c r="K250" i="1"/>
  <c r="L250" i="1" s="1"/>
  <c r="N250" i="1" s="1"/>
  <c r="K249" i="1"/>
  <c r="L249" i="1" s="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L220" i="1" s="1"/>
  <c r="K219" i="1"/>
  <c r="K218" i="1"/>
  <c r="L218" i="1" s="1"/>
  <c r="K217" i="1"/>
  <c r="K216" i="1"/>
  <c r="L216" i="1" s="1"/>
  <c r="K215" i="1"/>
  <c r="K214" i="1"/>
  <c r="L214" i="1" s="1"/>
  <c r="K213" i="1"/>
  <c r="K212" i="1"/>
  <c r="L212" i="1" s="1"/>
  <c r="K211" i="1"/>
  <c r="K210" i="1"/>
  <c r="L210" i="1" s="1"/>
  <c r="K209" i="1"/>
  <c r="K208" i="1"/>
  <c r="L208" i="1" s="1"/>
  <c r="K207" i="1"/>
  <c r="K206" i="1"/>
  <c r="L206" i="1" s="1"/>
  <c r="K205" i="1"/>
  <c r="K204" i="1"/>
  <c r="L204" i="1" s="1"/>
  <c r="K203" i="1"/>
  <c r="K202" i="1"/>
  <c r="L202" i="1" s="1"/>
  <c r="K201" i="1"/>
  <c r="K199" i="1"/>
  <c r="L199" i="1" s="1"/>
  <c r="K198" i="1"/>
  <c r="L198" i="1" s="1"/>
  <c r="K197" i="1"/>
  <c r="L197" i="1" s="1"/>
  <c r="K196" i="1"/>
  <c r="L196" i="1" s="1"/>
  <c r="K195" i="1"/>
  <c r="L195" i="1" s="1"/>
  <c r="K194" i="1"/>
  <c r="L194" i="1" s="1"/>
  <c r="K193" i="1"/>
  <c r="L193" i="1" s="1"/>
  <c r="K192" i="1"/>
  <c r="L192" i="1" s="1"/>
  <c r="K191" i="1"/>
  <c r="L191" i="1" s="1"/>
  <c r="K190" i="1"/>
  <c r="L190" i="1" s="1"/>
  <c r="K189" i="1"/>
  <c r="L189" i="1" s="1"/>
  <c r="K188" i="1"/>
  <c r="L188" i="1" s="1"/>
  <c r="K187" i="1"/>
  <c r="L187" i="1" s="1"/>
  <c r="K186" i="1"/>
  <c r="L186" i="1" s="1"/>
  <c r="K185" i="1"/>
  <c r="L185" i="1" s="1"/>
  <c r="K184" i="1"/>
  <c r="L184" i="1" s="1"/>
  <c r="K183" i="1"/>
  <c r="L183" i="1" s="1"/>
  <c r="N183" i="1" s="1"/>
  <c r="K182" i="1"/>
  <c r="L182" i="1" s="1"/>
  <c r="K181" i="1"/>
  <c r="L181" i="1" s="1"/>
  <c r="K180" i="1"/>
  <c r="L180" i="1" s="1"/>
  <c r="K179" i="1"/>
  <c r="L179" i="1" s="1"/>
  <c r="K178" i="1"/>
  <c r="L178" i="1" s="1"/>
  <c r="K177" i="1"/>
  <c r="L177" i="1" s="1"/>
  <c r="K176" i="1"/>
  <c r="L176" i="1" s="1"/>
  <c r="K175" i="1"/>
  <c r="L175" i="1" s="1"/>
  <c r="K174" i="1"/>
  <c r="L174" i="1" s="1"/>
  <c r="K173" i="1"/>
  <c r="L173" i="1" s="1"/>
  <c r="K172" i="1"/>
  <c r="L172" i="1" s="1"/>
  <c r="K171" i="1"/>
  <c r="L171" i="1" s="1"/>
  <c r="K170" i="1"/>
  <c r="L170" i="1" s="1"/>
  <c r="K169" i="1"/>
  <c r="L169" i="1" s="1"/>
  <c r="K168" i="1"/>
  <c r="L168" i="1" s="1"/>
  <c r="K167" i="1"/>
  <c r="L167" i="1" s="1"/>
  <c r="K166" i="1"/>
  <c r="L166" i="1" s="1"/>
  <c r="K165" i="1"/>
  <c r="L165" i="1" s="1"/>
  <c r="K164" i="1"/>
  <c r="L164" i="1" s="1"/>
  <c r="K163" i="1"/>
  <c r="L163" i="1" s="1"/>
  <c r="K162" i="1"/>
  <c r="L162" i="1" s="1"/>
  <c r="K161" i="1"/>
  <c r="L161" i="1" s="1"/>
  <c r="K160" i="1"/>
  <c r="L160" i="1" s="1"/>
  <c r="K159" i="1"/>
  <c r="L159" i="1" s="1"/>
  <c r="K158" i="1"/>
  <c r="L158" i="1" s="1"/>
  <c r="K157" i="1"/>
  <c r="L157" i="1" s="1"/>
  <c r="K156" i="1"/>
  <c r="L156" i="1" s="1"/>
  <c r="K155" i="1"/>
  <c r="L155" i="1" s="1"/>
  <c r="K154" i="1"/>
  <c r="L154" i="1" s="1"/>
  <c r="K153" i="1"/>
  <c r="L153" i="1" s="1"/>
  <c r="K152" i="1"/>
  <c r="L152" i="1" s="1"/>
  <c r="K151" i="1"/>
  <c r="L151" i="1" s="1"/>
  <c r="K150" i="1"/>
  <c r="L150" i="1" s="1"/>
  <c r="K149" i="1"/>
  <c r="L149" i="1" s="1"/>
  <c r="K148" i="1"/>
  <c r="L148" i="1" s="1"/>
  <c r="K147" i="1"/>
  <c r="L147" i="1" s="1"/>
  <c r="K146" i="1"/>
  <c r="L146" i="1" s="1"/>
  <c r="K145" i="1"/>
  <c r="L145" i="1" s="1"/>
  <c r="K144" i="1"/>
  <c r="L144" i="1" s="1"/>
  <c r="K143" i="1"/>
  <c r="L143" i="1" s="1"/>
  <c r="K142" i="1"/>
  <c r="L142" i="1" s="1"/>
  <c r="K141" i="1"/>
  <c r="L141" i="1" s="1"/>
  <c r="K140" i="1"/>
  <c r="L140" i="1" s="1"/>
  <c r="K139" i="1"/>
  <c r="K138" i="1"/>
  <c r="K137" i="1"/>
  <c r="K136" i="1"/>
  <c r="L136" i="1" s="1"/>
  <c r="K135" i="1"/>
  <c r="L135" i="1" s="1"/>
  <c r="K134" i="1"/>
  <c r="L134" i="1" s="1"/>
  <c r="K133" i="1"/>
  <c r="L133" i="1" s="1"/>
  <c r="K132" i="1"/>
  <c r="L132" i="1" s="1"/>
  <c r="K131" i="1"/>
  <c r="L131" i="1" s="1"/>
  <c r="K130" i="1"/>
  <c r="L130" i="1" s="1"/>
  <c r="K129" i="1"/>
  <c r="L129" i="1" s="1"/>
  <c r="K128" i="1"/>
  <c r="L128" i="1" s="1"/>
  <c r="K127" i="1"/>
  <c r="L127" i="1" s="1"/>
  <c r="K126" i="1"/>
  <c r="L126" i="1" s="1"/>
  <c r="K125" i="1"/>
  <c r="L125" i="1" s="1"/>
  <c r="K124" i="1"/>
  <c r="L124" i="1" s="1"/>
  <c r="K123" i="1"/>
  <c r="L123" i="1" s="1"/>
  <c r="K122" i="1"/>
  <c r="L122" i="1" s="1"/>
  <c r="K120" i="1"/>
  <c r="L120" i="1" s="1"/>
  <c r="K119" i="1"/>
  <c r="K118" i="1"/>
  <c r="L118" i="1" s="1"/>
  <c r="K117" i="1"/>
  <c r="L117" i="1" s="1"/>
  <c r="K116" i="1"/>
  <c r="L116" i="1" s="1"/>
  <c r="K115" i="1"/>
  <c r="L115" i="1" s="1"/>
  <c r="K114" i="1"/>
  <c r="L114" i="1" s="1"/>
  <c r="N113" i="1"/>
  <c r="K113" i="1"/>
  <c r="L113" i="1" s="1"/>
  <c r="K112" i="1"/>
  <c r="L112" i="1" s="1"/>
  <c r="K111" i="1"/>
  <c r="K110" i="1"/>
  <c r="L110" i="1" s="1"/>
  <c r="K109" i="1"/>
  <c r="L109" i="1" s="1"/>
  <c r="K108" i="1"/>
  <c r="L108" i="1" s="1"/>
  <c r="K107" i="1"/>
  <c r="L107" i="1" s="1"/>
  <c r="K106" i="1"/>
  <c r="L106" i="1" s="1"/>
  <c r="K105" i="1"/>
  <c r="L105" i="1" s="1"/>
  <c r="K104" i="1"/>
  <c r="L104" i="1" s="1"/>
  <c r="K103" i="1"/>
  <c r="K102" i="1"/>
  <c r="L102" i="1" s="1"/>
  <c r="K101" i="1"/>
  <c r="L101" i="1" s="1"/>
  <c r="K100" i="1"/>
  <c r="L100" i="1" s="1"/>
  <c r="K99" i="1"/>
  <c r="L99" i="1" s="1"/>
  <c r="K98" i="1"/>
  <c r="K97" i="1"/>
  <c r="L97" i="1" s="1"/>
  <c r="K96" i="1"/>
  <c r="K95" i="1"/>
  <c r="L95" i="1" s="1"/>
  <c r="K94" i="1"/>
  <c r="K93" i="1"/>
  <c r="L93" i="1" s="1"/>
  <c r="K92" i="1"/>
  <c r="K91" i="1"/>
  <c r="L91" i="1" s="1"/>
  <c r="K90" i="1"/>
  <c r="K89" i="1"/>
  <c r="L89" i="1" s="1"/>
  <c r="K88" i="1"/>
  <c r="K87" i="1"/>
  <c r="L87" i="1" s="1"/>
  <c r="K86" i="1"/>
  <c r="K85" i="1"/>
  <c r="L85" i="1" s="1"/>
  <c r="K84" i="1"/>
  <c r="L84" i="1" s="1"/>
  <c r="K83" i="1"/>
  <c r="L83" i="1" s="1"/>
  <c r="K82" i="1"/>
  <c r="L82" i="1" s="1"/>
  <c r="K81" i="1"/>
  <c r="L81" i="1" s="1"/>
  <c r="K80" i="1"/>
  <c r="K79" i="1"/>
  <c r="L79" i="1" s="1"/>
  <c r="K78" i="1"/>
  <c r="L78" i="1" s="1"/>
  <c r="K77" i="1"/>
  <c r="L77" i="1" s="1"/>
  <c r="K76" i="1"/>
  <c r="K75" i="1"/>
  <c r="L75" i="1" s="1"/>
  <c r="K74" i="1"/>
  <c r="L74" i="1" s="1"/>
  <c r="K73" i="1"/>
  <c r="L73" i="1" s="1"/>
  <c r="K72" i="1"/>
  <c r="K71" i="1"/>
  <c r="L71" i="1" s="1"/>
  <c r="K70" i="1"/>
  <c r="L70" i="1" s="1"/>
  <c r="K69" i="1"/>
  <c r="L69" i="1" s="1"/>
  <c r="K68" i="1"/>
  <c r="K67" i="1"/>
  <c r="L67" i="1" s="1"/>
  <c r="K66" i="1"/>
  <c r="L66" i="1" s="1"/>
  <c r="K65" i="1"/>
  <c r="L65" i="1" s="1"/>
  <c r="K64" i="1"/>
  <c r="K63" i="1"/>
  <c r="L63" i="1" s="1"/>
  <c r="K62" i="1"/>
  <c r="L62" i="1" s="1"/>
  <c r="K61" i="1"/>
  <c r="L61" i="1" s="1"/>
  <c r="K60" i="1"/>
  <c r="K59" i="1"/>
  <c r="L59" i="1" s="1"/>
  <c r="K58" i="1"/>
  <c r="L58" i="1" s="1"/>
  <c r="K57" i="1"/>
  <c r="L57" i="1" s="1"/>
  <c r="K56" i="1"/>
  <c r="K55" i="1"/>
  <c r="L55" i="1" s="1"/>
  <c r="K54" i="1"/>
  <c r="L54" i="1" s="1"/>
  <c r="K53" i="1"/>
  <c r="L53" i="1" s="1"/>
  <c r="K52" i="1"/>
  <c r="K51" i="1"/>
  <c r="L51" i="1" s="1"/>
  <c r="K50" i="1"/>
  <c r="L50" i="1" s="1"/>
  <c r="K49" i="1"/>
  <c r="L49" i="1" s="1"/>
  <c r="K48" i="1"/>
  <c r="K47" i="1"/>
  <c r="L47" i="1" s="1"/>
  <c r="K46" i="1"/>
  <c r="K45" i="1"/>
  <c r="L45" i="1" s="1"/>
  <c r="K44" i="1"/>
  <c r="L44" i="1" s="1"/>
  <c r="K43" i="1"/>
  <c r="L43" i="1" s="1"/>
  <c r="K42" i="1"/>
  <c r="L42" i="1" s="1"/>
  <c r="K41" i="1"/>
  <c r="L41" i="1" s="1"/>
  <c r="K40" i="1"/>
  <c r="L40" i="1" s="1"/>
  <c r="K39" i="1"/>
  <c r="L39" i="1" s="1"/>
  <c r="K38" i="1"/>
  <c r="L38" i="1" s="1"/>
  <c r="K37" i="1"/>
  <c r="L37" i="1" s="1"/>
  <c r="K36" i="1"/>
  <c r="L36" i="1" s="1"/>
  <c r="K35" i="1"/>
  <c r="L35" i="1" s="1"/>
  <c r="K34" i="1"/>
  <c r="L34" i="1" s="1"/>
  <c r="K33" i="1"/>
  <c r="L33" i="1" s="1"/>
  <c r="K32" i="1"/>
  <c r="L32" i="1" s="1"/>
  <c r="K31" i="1"/>
  <c r="L31" i="1" s="1"/>
  <c r="K30" i="1"/>
  <c r="L30" i="1" s="1"/>
  <c r="K29" i="1"/>
  <c r="L29" i="1" s="1"/>
  <c r="K28" i="1"/>
  <c r="L28" i="1" s="1"/>
  <c r="K27" i="1"/>
  <c r="L27" i="1" s="1"/>
  <c r="K26" i="1"/>
  <c r="L26" i="1" s="1"/>
  <c r="K25" i="1"/>
  <c r="L25" i="1" s="1"/>
  <c r="K24" i="1"/>
  <c r="L24" i="1" s="1"/>
  <c r="K23" i="1"/>
  <c r="L23" i="1" s="1"/>
  <c r="K22" i="1"/>
  <c r="L22" i="1" s="1"/>
  <c r="K21" i="1"/>
  <c r="L21" i="1" s="1"/>
  <c r="K20" i="1"/>
  <c r="K19" i="1"/>
  <c r="K18" i="1"/>
  <c r="K17" i="1"/>
  <c r="K16" i="1"/>
  <c r="K15" i="1"/>
  <c r="K14" i="1"/>
  <c r="K13" i="1"/>
  <c r="K12" i="1"/>
  <c r="L12" i="1" s="1"/>
  <c r="N12" i="1" s="1"/>
  <c r="K11" i="1"/>
  <c r="L11" i="1" s="1"/>
  <c r="N11" i="1" s="1"/>
  <c r="K10" i="1"/>
  <c r="L10" i="1" s="1"/>
  <c r="N10" i="1" s="1"/>
  <c r="N9" i="1"/>
  <c r="N191" i="1" l="1"/>
  <c r="S366" i="1"/>
  <c r="X366" i="1"/>
  <c r="N159" i="1"/>
  <c r="N199" i="1"/>
  <c r="N175" i="1"/>
  <c r="N167" i="1"/>
  <c r="N151" i="1"/>
  <c r="L139" i="1"/>
  <c r="N139" i="1" s="1"/>
  <c r="L138" i="1"/>
  <c r="N138" i="1" s="1"/>
  <c r="L137" i="1"/>
  <c r="N137" i="1" s="1"/>
  <c r="N173" i="1"/>
  <c r="N254" i="1"/>
  <c r="N155" i="1"/>
  <c r="N163" i="1"/>
  <c r="N171" i="1"/>
  <c r="N179" i="1"/>
  <c r="N187" i="1"/>
  <c r="N195" i="1"/>
  <c r="N157" i="1"/>
  <c r="N165" i="1"/>
  <c r="N181" i="1"/>
  <c r="N189" i="1"/>
  <c r="N197" i="1"/>
  <c r="N109" i="1"/>
  <c r="N153" i="1"/>
  <c r="N161" i="1"/>
  <c r="N169" i="1"/>
  <c r="N177" i="1"/>
  <c r="N185" i="1"/>
  <c r="N193" i="1"/>
  <c r="N105" i="1"/>
  <c r="N101" i="1"/>
  <c r="N117" i="1"/>
  <c r="N150" i="1"/>
  <c r="N152" i="1"/>
  <c r="N154" i="1"/>
  <c r="N156" i="1"/>
  <c r="N158" i="1"/>
  <c r="N160" i="1"/>
  <c r="N162" i="1"/>
  <c r="N164" i="1"/>
  <c r="N166" i="1"/>
  <c r="N168" i="1"/>
  <c r="N170" i="1"/>
  <c r="N172" i="1"/>
  <c r="N174" i="1"/>
  <c r="N176" i="1"/>
  <c r="N178" i="1"/>
  <c r="N180" i="1"/>
  <c r="N182" i="1"/>
  <c r="N184" i="1"/>
  <c r="N186" i="1"/>
  <c r="N188" i="1"/>
  <c r="N190" i="1"/>
  <c r="N192" i="1"/>
  <c r="N194" i="1"/>
  <c r="N196" i="1"/>
  <c r="N198" i="1"/>
  <c r="N85" i="1"/>
  <c r="L56" i="1"/>
  <c r="N56" i="1" s="1"/>
  <c r="L72" i="1"/>
  <c r="N72" i="1" s="1"/>
  <c r="L111" i="1"/>
  <c r="N111" i="1" s="1"/>
  <c r="L265" i="1"/>
  <c r="N265" i="1" s="1"/>
  <c r="L281" i="1"/>
  <c r="N281" i="1" s="1"/>
  <c r="L297" i="1"/>
  <c r="N297" i="1" s="1"/>
  <c r="L313" i="1"/>
  <c r="N313" i="1" s="1"/>
  <c r="L329" i="1"/>
  <c r="N329" i="1" s="1"/>
  <c r="L345" i="1"/>
  <c r="N345" i="1" s="1"/>
  <c r="N28" i="1"/>
  <c r="N36" i="1"/>
  <c r="N44" i="1"/>
  <c r="L46" i="1"/>
  <c r="N46" i="1" s="1"/>
  <c r="L52" i="1"/>
  <c r="N52" i="1" s="1"/>
  <c r="L68" i="1"/>
  <c r="N68" i="1" s="1"/>
  <c r="N22" i="1"/>
  <c r="N38" i="1"/>
  <c r="N26" i="1"/>
  <c r="N34" i="1"/>
  <c r="N42" i="1"/>
  <c r="L48" i="1"/>
  <c r="N48" i="1" s="1"/>
  <c r="L64" i="1"/>
  <c r="N64" i="1" s="1"/>
  <c r="L80" i="1"/>
  <c r="N80" i="1" s="1"/>
  <c r="L103" i="1"/>
  <c r="N103" i="1" s="1"/>
  <c r="L119" i="1"/>
  <c r="N119" i="1" s="1"/>
  <c r="L257" i="1"/>
  <c r="N257" i="1" s="1"/>
  <c r="L273" i="1"/>
  <c r="N273" i="1" s="1"/>
  <c r="L289" i="1"/>
  <c r="N289" i="1" s="1"/>
  <c r="L305" i="1"/>
  <c r="N305" i="1" s="1"/>
  <c r="L321" i="1"/>
  <c r="N321" i="1" s="1"/>
  <c r="L337" i="1"/>
  <c r="N337" i="1" s="1"/>
  <c r="L358" i="1"/>
  <c r="N358" i="1" s="1"/>
  <c r="N30" i="1"/>
  <c r="N24" i="1"/>
  <c r="N32" i="1"/>
  <c r="N40" i="1"/>
  <c r="L60" i="1"/>
  <c r="N60" i="1" s="1"/>
  <c r="L76" i="1"/>
  <c r="N76" i="1" s="1"/>
  <c r="N54" i="1"/>
  <c r="N62" i="1"/>
  <c r="N70" i="1"/>
  <c r="N78" i="1"/>
  <c r="N122" i="1"/>
  <c r="N124" i="1"/>
  <c r="N126" i="1"/>
  <c r="N128" i="1"/>
  <c r="N130" i="1"/>
  <c r="N132" i="1"/>
  <c r="N134" i="1"/>
  <c r="N136" i="1"/>
  <c r="N140" i="1"/>
  <c r="N142" i="1"/>
  <c r="N144" i="1"/>
  <c r="N146" i="1"/>
  <c r="N148" i="1"/>
  <c r="N255" i="1"/>
  <c r="N263" i="1"/>
  <c r="N271" i="1"/>
  <c r="N279" i="1"/>
  <c r="N287" i="1"/>
  <c r="N362" i="1"/>
  <c r="N50" i="1"/>
  <c r="N58" i="1"/>
  <c r="N66" i="1"/>
  <c r="N74" i="1"/>
  <c r="N82" i="1"/>
  <c r="N84" i="1"/>
  <c r="N87" i="1"/>
  <c r="N89" i="1"/>
  <c r="N91" i="1"/>
  <c r="N93" i="1"/>
  <c r="N95" i="1"/>
  <c r="N97" i="1"/>
  <c r="N99" i="1"/>
  <c r="N107" i="1"/>
  <c r="N115" i="1"/>
  <c r="L201" i="1"/>
  <c r="N201" i="1" s="1"/>
  <c r="L203" i="1"/>
  <c r="N203" i="1" s="1"/>
  <c r="L205" i="1"/>
  <c r="N205" i="1" s="1"/>
  <c r="L207" i="1"/>
  <c r="N207" i="1" s="1"/>
  <c r="L209" i="1"/>
  <c r="N209" i="1" s="1"/>
  <c r="L211" i="1"/>
  <c r="N211" i="1" s="1"/>
  <c r="L213" i="1"/>
  <c r="N213" i="1" s="1"/>
  <c r="L215" i="1"/>
  <c r="N215" i="1" s="1"/>
  <c r="L217" i="1"/>
  <c r="N217" i="1" s="1"/>
  <c r="L219" i="1"/>
  <c r="N219" i="1" s="1"/>
  <c r="N249" i="1"/>
  <c r="L251" i="1"/>
  <c r="N251" i="1" s="1"/>
  <c r="N259" i="1"/>
  <c r="L261" i="1"/>
  <c r="N261" i="1" s="1"/>
  <c r="N267" i="1"/>
  <c r="L269" i="1"/>
  <c r="N269" i="1" s="1"/>
  <c r="N275" i="1"/>
  <c r="L277" i="1"/>
  <c r="N277" i="1" s="1"/>
  <c r="N283" i="1"/>
  <c r="L285" i="1"/>
  <c r="N285" i="1" s="1"/>
  <c r="N291" i="1"/>
  <c r="L293" i="1"/>
  <c r="N293" i="1" s="1"/>
  <c r="L301" i="1"/>
  <c r="N301" i="1" s="1"/>
  <c r="L309" i="1"/>
  <c r="N309" i="1" s="1"/>
  <c r="L317" i="1"/>
  <c r="N317" i="1" s="1"/>
  <c r="L325" i="1"/>
  <c r="N325" i="1" s="1"/>
  <c r="L333" i="1"/>
  <c r="N333" i="1" s="1"/>
  <c r="L341" i="1"/>
  <c r="N341" i="1" s="1"/>
  <c r="L354" i="1"/>
  <c r="N354" i="1" s="1"/>
  <c r="L13" i="1"/>
  <c r="N13" i="1" s="1"/>
  <c r="L14" i="1"/>
  <c r="N14" i="1" s="1"/>
  <c r="L15" i="1"/>
  <c r="N15" i="1" s="1"/>
  <c r="L16" i="1"/>
  <c r="N16" i="1" s="1"/>
  <c r="N366" i="1" s="1"/>
  <c r="L17" i="1"/>
  <c r="N17" i="1" s="1"/>
  <c r="L18" i="1"/>
  <c r="N18" i="1" s="1"/>
  <c r="L19" i="1"/>
  <c r="N19" i="1" s="1"/>
  <c r="L20" i="1"/>
  <c r="N20" i="1" s="1"/>
  <c r="N23" i="1"/>
  <c r="N27" i="1"/>
  <c r="N31" i="1"/>
  <c r="N35" i="1"/>
  <c r="N39" i="1"/>
  <c r="N43" i="1"/>
  <c r="N47" i="1"/>
  <c r="N51" i="1"/>
  <c r="N55" i="1"/>
  <c r="N59" i="1"/>
  <c r="N63" i="1"/>
  <c r="N67" i="1"/>
  <c r="N71" i="1"/>
  <c r="N75" i="1"/>
  <c r="N79" i="1"/>
  <c r="N83" i="1"/>
  <c r="N21" i="1"/>
  <c r="N25" i="1"/>
  <c r="N29" i="1"/>
  <c r="N33" i="1"/>
  <c r="N37" i="1"/>
  <c r="N41" i="1"/>
  <c r="N45" i="1"/>
  <c r="N49" i="1"/>
  <c r="N53" i="1"/>
  <c r="N57" i="1"/>
  <c r="N61" i="1"/>
  <c r="N65" i="1"/>
  <c r="N69" i="1"/>
  <c r="N73" i="1"/>
  <c r="N77" i="1"/>
  <c r="N81" i="1"/>
  <c r="L86" i="1"/>
  <c r="N86" i="1" s="1"/>
  <c r="L88" i="1"/>
  <c r="N88" i="1" s="1"/>
  <c r="L90" i="1"/>
  <c r="N90" i="1" s="1"/>
  <c r="L92" i="1"/>
  <c r="N92" i="1" s="1"/>
  <c r="L94" i="1"/>
  <c r="N94" i="1" s="1"/>
  <c r="L96" i="1"/>
  <c r="N96" i="1" s="1"/>
  <c r="L98" i="1"/>
  <c r="N98" i="1" s="1"/>
  <c r="N102" i="1"/>
  <c r="N106" i="1"/>
  <c r="N110" i="1"/>
  <c r="N114" i="1"/>
  <c r="N118" i="1"/>
  <c r="N125" i="1"/>
  <c r="N129" i="1"/>
  <c r="N133" i="1"/>
  <c r="N141" i="1"/>
  <c r="N145" i="1"/>
  <c r="N149" i="1"/>
  <c r="L224" i="1"/>
  <c r="N224" i="1" s="1"/>
  <c r="L228" i="1"/>
  <c r="N228" i="1" s="1"/>
  <c r="L232" i="1"/>
  <c r="N232" i="1" s="1"/>
  <c r="L236" i="1"/>
  <c r="N236" i="1" s="1"/>
  <c r="L240" i="1"/>
  <c r="N240" i="1" s="1"/>
  <c r="L244" i="1"/>
  <c r="N244" i="1" s="1"/>
  <c r="N100" i="1"/>
  <c r="N104" i="1"/>
  <c r="N108" i="1"/>
  <c r="N112" i="1"/>
  <c r="N116" i="1"/>
  <c r="N120" i="1"/>
  <c r="N123" i="1"/>
  <c r="N127" i="1"/>
  <c r="N131" i="1"/>
  <c r="N135" i="1"/>
  <c r="N143" i="1"/>
  <c r="N147" i="1"/>
  <c r="L222" i="1"/>
  <c r="N222" i="1" s="1"/>
  <c r="L226" i="1"/>
  <c r="N226" i="1" s="1"/>
  <c r="L230" i="1"/>
  <c r="N230" i="1" s="1"/>
  <c r="L234" i="1"/>
  <c r="N234" i="1" s="1"/>
  <c r="L238" i="1"/>
  <c r="N238" i="1" s="1"/>
  <c r="L242" i="1"/>
  <c r="N242" i="1" s="1"/>
  <c r="L246" i="1"/>
  <c r="N246" i="1" s="1"/>
  <c r="N204" i="1"/>
  <c r="N208" i="1"/>
  <c r="N212" i="1"/>
  <c r="N216" i="1"/>
  <c r="N220" i="1"/>
  <c r="L223" i="1"/>
  <c r="N223" i="1" s="1"/>
  <c r="L227" i="1"/>
  <c r="N227" i="1" s="1"/>
  <c r="L231" i="1"/>
  <c r="N231" i="1" s="1"/>
  <c r="L235" i="1"/>
  <c r="N235" i="1" s="1"/>
  <c r="L239" i="1"/>
  <c r="N239" i="1" s="1"/>
  <c r="L243" i="1"/>
  <c r="N243" i="1" s="1"/>
  <c r="L247" i="1"/>
  <c r="N247" i="1" s="1"/>
  <c r="L252" i="1"/>
  <c r="N252" i="1" s="1"/>
  <c r="N202" i="1"/>
  <c r="N206" i="1"/>
  <c r="N210" i="1"/>
  <c r="N214" i="1"/>
  <c r="N218" i="1"/>
  <c r="L221" i="1"/>
  <c r="N221" i="1" s="1"/>
  <c r="L225" i="1"/>
  <c r="N225" i="1" s="1"/>
  <c r="L229" i="1"/>
  <c r="N229" i="1" s="1"/>
  <c r="L233" i="1"/>
  <c r="N233" i="1" s="1"/>
  <c r="L237" i="1"/>
  <c r="N237" i="1" s="1"/>
  <c r="L241" i="1"/>
  <c r="N241" i="1" s="1"/>
  <c r="L245" i="1"/>
  <c r="N245" i="1" s="1"/>
  <c r="L248" i="1"/>
  <c r="N248" i="1" s="1"/>
  <c r="N253" i="1"/>
  <c r="L256" i="1"/>
  <c r="N256" i="1" s="1"/>
  <c r="N262" i="1"/>
  <c r="N266" i="1"/>
  <c r="N270" i="1"/>
  <c r="N274" i="1"/>
  <c r="N278" i="1"/>
  <c r="N282" i="1"/>
  <c r="N286" i="1"/>
  <c r="N290" i="1"/>
  <c r="N294" i="1"/>
  <c r="N298" i="1"/>
  <c r="N302" i="1"/>
  <c r="N306" i="1"/>
  <c r="N310" i="1"/>
  <c r="N314" i="1"/>
  <c r="N318" i="1"/>
  <c r="N322" i="1"/>
  <c r="N326" i="1"/>
  <c r="N330" i="1"/>
  <c r="N334" i="1"/>
  <c r="N338" i="1"/>
  <c r="N342" i="1"/>
  <c r="N346" i="1"/>
  <c r="N355" i="1"/>
  <c r="N359" i="1"/>
  <c r="N363" i="1"/>
  <c r="L260" i="1"/>
  <c r="N260" i="1" s="1"/>
  <c r="L264" i="1"/>
  <c r="N264" i="1" s="1"/>
  <c r="L268" i="1"/>
  <c r="N268" i="1" s="1"/>
  <c r="L272" i="1"/>
  <c r="N272" i="1" s="1"/>
  <c r="L276" i="1"/>
  <c r="N276" i="1" s="1"/>
  <c r="L280" i="1"/>
  <c r="N280" i="1" s="1"/>
  <c r="L284" i="1"/>
  <c r="N284" i="1" s="1"/>
  <c r="L288" i="1"/>
  <c r="N288" i="1" s="1"/>
  <c r="L292" i="1"/>
  <c r="N292" i="1" s="1"/>
  <c r="L296" i="1"/>
  <c r="N296" i="1" s="1"/>
  <c r="L300" i="1"/>
  <c r="N300" i="1" s="1"/>
  <c r="L304" i="1"/>
  <c r="N304" i="1" s="1"/>
  <c r="L308" i="1"/>
  <c r="N308" i="1" s="1"/>
  <c r="L312" i="1"/>
  <c r="N312" i="1" s="1"/>
  <c r="L316" i="1"/>
  <c r="N316" i="1" s="1"/>
  <c r="L320" i="1"/>
  <c r="N320" i="1" s="1"/>
  <c r="L324" i="1"/>
  <c r="N324" i="1" s="1"/>
  <c r="L328" i="1"/>
  <c r="N328" i="1" s="1"/>
  <c r="L332" i="1"/>
  <c r="N332" i="1" s="1"/>
  <c r="L336" i="1"/>
  <c r="N336" i="1" s="1"/>
  <c r="L340" i="1"/>
  <c r="N340" i="1" s="1"/>
  <c r="L344" i="1"/>
  <c r="N344" i="1" s="1"/>
  <c r="L348" i="1"/>
  <c r="N348" i="1" s="1"/>
  <c r="L357" i="1"/>
  <c r="N357" i="1" s="1"/>
  <c r="L361" i="1"/>
  <c r="N361" i="1" s="1"/>
  <c r="L365" i="1"/>
  <c r="N36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J70" authorId="0" shapeId="0" xr:uid="{584F0342-835B-408B-B985-6622A606F94C}">
      <text>
        <r>
          <rPr>
            <b/>
            <sz val="7"/>
            <color indexed="81"/>
            <rFont val="Tahoma"/>
            <family val="2"/>
          </rPr>
          <t>Lenovo:</t>
        </r>
        <r>
          <rPr>
            <sz val="7"/>
            <color indexed="81"/>
            <rFont val="Tahoma"/>
            <family val="2"/>
          </rPr>
          <t xml:space="preserve">
no estamos hablando de metro si no de rollo- aca no especifica que es por metro. Por eso el valor de 425.000 hay que cambiar que sea por metro</t>
        </r>
      </text>
    </comment>
    <comment ref="J80" authorId="0" shapeId="0" xr:uid="{5E465222-1A05-4FE5-B061-EE7A2B618428}">
      <text>
        <r>
          <rPr>
            <b/>
            <sz val="9"/>
            <color indexed="81"/>
            <rFont val="Tahoma"/>
            <family val="2"/>
          </rPr>
          <t>Lenovo:</t>
        </r>
        <r>
          <rPr>
            <sz val="9"/>
            <color indexed="81"/>
            <rFont val="Tahoma"/>
            <family val="2"/>
          </rPr>
          <t xml:space="preserve">
esta mas cara en mercado libre
</t>
        </r>
      </text>
    </comment>
  </commentList>
</comments>
</file>

<file path=xl/sharedStrings.xml><?xml version="1.0" encoding="utf-8"?>
<sst xmlns="http://schemas.openxmlformats.org/spreadsheetml/2006/main" count="1559" uniqueCount="790">
  <si>
    <t xml:space="preserve">ESTUDIO ECONOMICO </t>
  </si>
  <si>
    <t>SECRETARIA DE CULTURA, TURISMO Y COMPETITIVIDAD</t>
  </si>
  <si>
    <t>REQUERIMIENTOS CULTURA</t>
  </si>
  <si>
    <t>COTIZACION 1 - FR LOGISTICA &amp; EVENTOS</t>
  </si>
  <si>
    <t>ITEM</t>
  </si>
  <si>
    <t>CANT</t>
  </si>
  <si>
    <t>DENOMINACION DEL BIEN</t>
  </si>
  <si>
    <t>DESCRIPCION TECNICA</t>
  </si>
  <si>
    <t>Codigo UNSPSC</t>
  </si>
  <si>
    <t>UNIDAD DE MEDIDA</t>
  </si>
  <si>
    <t>MARCA SUGERIDA</t>
  </si>
  <si>
    <t>VALOR UNITARIO</t>
  </si>
  <si>
    <t>SUBTOTAL</t>
  </si>
  <si>
    <t>VALOR IMPÚESTO</t>
  </si>
  <si>
    <t>PROCENTAJE IMPUESTO</t>
  </si>
  <si>
    <t>PRECIO
TOTAL IMPUESTO UNCLUIDO</t>
  </si>
  <si>
    <t>ADQUISICION</t>
  </si>
  <si>
    <t>RACK PARA SONIDO</t>
  </si>
  <si>
    <t xml:space="preserve">UNIDAD </t>
  </si>
  <si>
    <t>PENN AMERICANAS</t>
  </si>
  <si>
    <t>RACK PARA SONIDO: CASE EN MADERA CONTRACHAPADO DE ABEDUL DE 12mm. CON DOS CAJONES UNO PARA CABLES DE MICROFONO, LINEAS Y OTRO CON ESPACIO PARA 20 MICROFONOS Y 8 CAJAS DIRECTAS, RUEDAS DE 4" AZULES DE GIRO COMPLETO CON FRENO, 4 CHAPAS CON ARMELLAS PARA CANDADO Y 2 MANIJAS EMBUTIDAS PENN AMERICANAS (NO CHINAS), PUNTERAS, REFUERZOS E HIBRIDO EN ALUMINIO AMERICANO DE 1”, FORRADO CON FORMICA DE COLOR A ELECCIÓN, TIENE MEDIDAS EXTERIORES DE 
65cm DE ANCHO,  75cm DE  ALTURA, 60cm DE PROFUNDIDAD</t>
  </si>
  <si>
    <t>-</t>
  </si>
  <si>
    <t>RACK PARA SONIDO: RACK PARA SONIDO: ESTUCHE BLANDO TIPO MALETA PARA BASES DE MICROFONO CON CAPACIDAD PARA 10 BASES
ELABORADO EN LONA DIAMANTE, RELLENO EN YUMBOLON, MOLDES, FORRO IMPERMEABLE, REATA Y CREMALLERA INDUSTRIAL, DOBLE MANIJA</t>
  </si>
  <si>
    <t>RACK PARA SONIDO: RACK PARA SONIDO: ESTUCHE BLANDO TIPO MALETA PARA BASES DE CABINA (TRIPODES Y TUBOS) CON CAPACIDAD PARA 4 BASES
ELABORADO EN LONA DIAMANTE, RELLENO EN YUMBOLON, MOLDES, FORRO IMPERMEABLE, REATA Y CREMALLERA DOBLE MANIJA</t>
  </si>
  <si>
    <t xml:space="preserve">CABLE UNO A UNO </t>
  </si>
  <si>
    <t>CABLE UNO A UNO: Cable 1x1 Sonido Plug 3.5 Compatible Todos Dispositivos</t>
  </si>
  <si>
    <t>27113203</t>
  </si>
  <si>
    <t>CABLE HDMI</t>
  </si>
  <si>
    <t>Cable HDMI 15 metros punta dorada doble filtro mallado Modelo forrado en fibra, con blindaje electro magnético y puntas reforzadas. -Compatible con HDMI 2.0 con Ethernet (conexión de componentes AV -Compatible con HDMI 2.0 / Soporte 1080p.</t>
  </si>
  <si>
    <t>CABINA DE SONIDO</t>
  </si>
  <si>
    <t>CABINA DE SONIDO: Cabina amplificador con entrada USB y para micrófono que venga con la base, Cabina activa 12" USB, fm, bt, + base</t>
  </si>
  <si>
    <t>MICROFONO ALAMBRICO</t>
  </si>
  <si>
    <t>MICROFONO ALAMBRICO: Micrófono alámbrico Pg58 Xlr Alámbrico Karaoke Vocal</t>
  </si>
  <si>
    <t>SHURE</t>
  </si>
  <si>
    <t>MEMORIA USB</t>
  </si>
  <si>
    <t>MEMORIA USB: Dispositivo de almacenamiento de 8 GB</t>
  </si>
  <si>
    <t>KINGSTON</t>
  </si>
  <si>
    <t>DISCO DURO PORTABLE</t>
  </si>
  <si>
    <t>DISCO DURO PORTABLE: Software de seguridad en almacenamiento, que permita realizar fácilmente copias de seguridad en fotos, música y videos además ayude a evitar el acceso no autorizado a los datos • Disco Externo Canvio Basics que incluya estuche anti golpe, Disco duro externo de 2.5" Capacidad: 2 Tera (1000 gb) • Interfaz: USB 3.0 (compatible con USB 2.0)</t>
  </si>
  <si>
    <t>DATA O TOSHIBA</t>
  </si>
  <si>
    <t xml:space="preserve">COMPUTADOR </t>
  </si>
  <si>
    <t xml:space="preserve">COMPUTADOR DE ESCRITORIO: Núcleos: 2 núcleos (Dual Core) Hilos: 2 hilos. Frecuencia Básica 2.00 GHz. Frecuencia Máxima 2.70 GHz. Gráficos Integrados UHD Intel® 600. MEMORIA RAM. Capacidad 4GB. Tipo SO-DIMM. Versión DDR4-2400. ALMACENAMIENTO. Disco Duro Mecánico (HDD). Capacidad 1 TB (1000 GB) Velocidad 7200 RPM. ALMACENAMIENTO: Disco Duro Mecánico (HDD). Capacidad 1 TB (1000 GB). Velocidad 7200 RPM. DEBE INCLUIR GARANTIA COMO MINIMO UN AÑO. </t>
  </si>
  <si>
    <t xml:space="preserve"> HP</t>
  </si>
  <si>
    <t>COMPUTADOR : IdeaPad 5 (15”, Intel) Next
Procesamiento hasta Intel® Core™ de 11va generación
Intel® Core™ de 10ma generación
Pantalla 15.6” FHD táctil opcional con bordes estrechos para una visualización grandiosa
Tapa de privacidad en la cámara web y lector de huellas digitales opcional
Altavoces Dolby Audio™ orientados al usuario
Incluye 1 puerto USB-C &amp; soporta Rapid Charge para que siempre tengas batería
Algunos puertos y características pueden ser opcionales; colores sujetos a disponibilidad</t>
  </si>
  <si>
    <t xml:space="preserve">LENOVO </t>
  </si>
  <si>
    <t>MICROFONO PARA CELULAR</t>
  </si>
  <si>
    <t>MICROFONO PARA CELULAR: Micrófono De Solapa Inalámbrico Profesional 16 canales seleccionables en el rango de frecuencia de 519-551 MHz, para un funcionamiento sin interferencias, alcance inalámbrico de hasta 50 m 164 pies, Transmisor con pantalla LCD, Receptor con interfaz de 3.5 mm, con dos cables de 3.5 mm, X-CM01 Micrófono
fotográfico y de grabación inalámbrico profesional</t>
  </si>
  <si>
    <t xml:space="preserve">TELEVISOR </t>
  </si>
  <si>
    <t xml:space="preserve">Televisor 55 Pulgadas 4K UHD UN55TU7000KXZLNegro
Color: Negro, Tipo de Pantalla: LED, Modelo: N55TU7000KXZL, Cuenta con Control Remoto: Sí
Observaciones: Alto: 77.83 cm, Ancho: 123.5 cm, Sistema De Sonido: 2.0 estereofónico), Garantía: 1 Año, WIFI: Sí, Tipo: UHD 4K
Profundidad: 24.97 cm, Tamaño de Pantalla: 55 Pulgadas
Cantidad de Puertos USB: 1, Resolución TV, 4K Ultra HD
Voltaje: 120 V, Cantidad de Puertos HDMI: 2. </t>
  </si>
  <si>
    <t xml:space="preserve">SAMSUNG </t>
  </si>
  <si>
    <t>MICROFONOS</t>
  </si>
  <si>
    <t>MICROFONOS: Micrófono con condensador Direccionalidad supercardioide Suspensión integrada Rycote® Lyre® Atenuación ajustable (0, -10, -20dB) Cuerpo reforzado con ABS. Salida mini-Jack de 3,5 mm Zapata ColdShoe (con rosca de 3/8 ")  El micrófono Videomic tipo "shotgun" cuenta con un amortiguador integrado Rycote Lyre que se adapta directamente a la zapata de la cámara réflex digital</t>
  </si>
  <si>
    <t>RODE DE CAÑON</t>
  </si>
  <si>
    <t>AUDIFONOS DE DIADEMA</t>
  </si>
  <si>
    <t>AUDIFONOS DE DIADEMA: Impedancia 24 Ohm. Ancho de banda 12-22.000 Hz.
Diafragma dinámico 30 mm Cable 1.2 mts. en Y.
Conector en L 3.5 mm TRS. Color Negro</t>
  </si>
  <si>
    <t>SONY</t>
  </si>
  <si>
    <t>INSUMOS  TALLER FOTOGRAFIA</t>
  </si>
  <si>
    <t>INSUMOS  TALLER FOTOGRAFIA: FERROCIANURO DE POTASIO - CITRATO AMONIACAL</t>
  </si>
  <si>
    <t>INSUMOS  TALLER FOTOGRAFIA: VIDRIOS PLACA DE CONTACTO</t>
  </si>
  <si>
    <t xml:space="preserve">INSUMOS  TALLER FOTOGRAFIA: DEKTOL + FIJADOR + PEROXIDO DE HIDROGENO TIPO 2 + ACIDO ETANOICO </t>
  </si>
  <si>
    <t xml:space="preserve">INSUMOS  TALLER FOTOGRAFIA: PAPEL FOTOSENSIBLE ILFORD MULTIGRADO </t>
  </si>
  <si>
    <t xml:space="preserve">INSUMOS  TALLER FOTOGRAFIA: CARRETES ISO - 1 ACIDO ASCETICO - 2 PELICULAS ULTRAFINE B/N ISO 100 - 1 FOTOFLOO PARA ENJUAGUE - 1 QUIMICO FIJADOR </t>
  </si>
  <si>
    <t>KIT MANTENIMIENTO O ASEO PARA INSTRUMENTOS</t>
  </si>
  <si>
    <t xml:space="preserve">YAMAHA O ULTRA PURE </t>
  </si>
  <si>
    <t xml:space="preserve">YAMAHA O CONN </t>
  </si>
  <si>
    <t>CENCERROS</t>
  </si>
  <si>
    <t>CENCERROS: 1 UNIDAD:  Salsa Timbal Downtown Cowbells. ES-7 Desmontable con tornillo Tamaño: 7-3/4”    Material: Brushed Steel   Color: Plateado   Hecho en USA  1 UNIDAD: 3 Balck Beauty Cowbells lLatin Percussion  204 a Desmontable con tornillo Tamaño: 5” Material: Acero  Color: Negro  High Pitched   Hecho en USA</t>
  </si>
  <si>
    <t>LP</t>
  </si>
  <si>
    <t>REDOBLANTE</t>
  </si>
  <si>
    <t>REDOBLANTE: Medida: 14” Material: madera Parche corrugado con stand y estuche</t>
  </si>
  <si>
    <t>YAMAHA, LUDWIG</t>
  </si>
  <si>
    <t>TROMBÓN</t>
  </si>
  <si>
    <t>TROMBÓN: Trombón tenor bajo gama intermedia. Afinación Bb con traspositor en Fa YSL 448 YSL 620 SHIRES Q 30</t>
  </si>
  <si>
    <t xml:space="preserve">YAMAHA, JÚPITER </t>
  </si>
  <si>
    <t xml:space="preserve">TUBA VERTICAL </t>
  </si>
  <si>
    <t>TUBA VERTICAL : Afinación Fa: B Y S PT 103099 Afinación Bb: YBB641  Afinación Bb: JTU 1110</t>
  </si>
  <si>
    <t xml:space="preserve">BYS, YAMAHA, JÚPITER </t>
  </si>
  <si>
    <t xml:space="preserve">SET DE TIMBALES SINFONICOS </t>
  </si>
  <si>
    <t>SET DE TIMBALES SINFONICOS : Juego de 4 timbales: Medidas: 32”-29”-26”-23” Juego de 2 Timbales:  29” y 26” Material: Fibra de carbono</t>
  </si>
  <si>
    <t>UNIDAD</t>
  </si>
  <si>
    <t>BONGOS</t>
  </si>
  <si>
    <t>BONGOS: Par de bongos en madera con stand y estuche</t>
  </si>
  <si>
    <t>LP O MEINL</t>
  </si>
  <si>
    <t xml:space="preserve">OBOE </t>
  </si>
  <si>
    <t>OBOE : Oboe gama intermedia o alta. oboe YOB 241</t>
  </si>
  <si>
    <t xml:space="preserve">AMPLIFICADOR INTR ELECTRO </t>
  </si>
  <si>
    <t>AMPLIFICADOR INTR ELECTRO : Amplificador Intr. electro acústico para guitarra y bandola</t>
  </si>
  <si>
    <t xml:space="preserve">BANDOLAS ELECTRO ACUSTICAS </t>
  </si>
  <si>
    <t>BANDOLAS ELECTRO ACUSTICAS : Bandolas electro acústicas 12 cuerdas</t>
  </si>
  <si>
    <t>TIPLE ELECTRO ACUSTICO</t>
  </si>
  <si>
    <t>TIPLE ELECTRO ACUSTICO: Tiple electro acústico para presentaciones</t>
  </si>
  <si>
    <t>UKELELE</t>
  </si>
  <si>
    <t>UKELELE: Ukelele soprano de 4 cuerdas de buena caja de resonancia</t>
  </si>
  <si>
    <t>GUITARRA</t>
  </si>
  <si>
    <t>GUITARRA: Guitarra profesional en cedro con la más alta calidad en fabricación y sonido. Bien elaboradas, detalladas, buenas terminaciones. Cuerdas de naylon importadas, clavijero taiwanes. 1 metro de largo. Guitarra con corte, para mayor comodidad al cuerpo. Color a acordar con el supervisior del contrato.</t>
  </si>
  <si>
    <t>CHARANGOS</t>
  </si>
  <si>
    <t>CHARANGOS: Charango acustico, cuerpo de cedro vaciado, tapa de pino abeto, protector de nacar contra los rayones, boca incrustada.</t>
  </si>
  <si>
    <t>QUENAS</t>
  </si>
  <si>
    <t xml:space="preserve">QUENAS: Quena profesional en madera afinadas en Sol </t>
  </si>
  <si>
    <t>ENCORDADOS NYLON GUITARRA</t>
  </si>
  <si>
    <t>ENCORDADOS NYLON GUITARRA: Encordados para guitarra de nylon de tensión alta</t>
  </si>
  <si>
    <t>ENCORDADOS VIOLONCHELO</t>
  </si>
  <si>
    <t>ENCORDADOS VIOLONCHELO: Encordado completo para Violonchelo 3/4</t>
  </si>
  <si>
    <t>60131500</t>
  </si>
  <si>
    <t>Marca Ozeki o Marca Alice</t>
  </si>
  <si>
    <t>ENCORDADOS VIOLA</t>
  </si>
  <si>
    <t>ENCORDADOS VIOLA: Encordado completo para viola 15”</t>
  </si>
  <si>
    <t>ENCORDADOS VIOLIN</t>
  </si>
  <si>
    <t>ENCORDADOS VIOLIN: Cuerda Mi (primera cuerda) para violín 3/4</t>
  </si>
  <si>
    <t>60131506</t>
  </si>
  <si>
    <t>ENCORDADOS VIOLIN: Cuerda La (segunda cuerda) para violín 3/4</t>
  </si>
  <si>
    <t xml:space="preserve">ENCORDADOS VIOLA: Cuerda La (primera cuerda) para viola 15”  </t>
  </si>
  <si>
    <t>MENTONERA</t>
  </si>
  <si>
    <t>MENTONERA: Mentonera 1/2V Hecho de material plastico, resistente y duradero.</t>
  </si>
  <si>
    <t>TIRACUERDAS</t>
  </si>
  <si>
    <t xml:space="preserve">TIRACUERDAS: Tiracuerdas 1/2  en Ebano </t>
  </si>
  <si>
    <t>Hofner-Alemán</t>
  </si>
  <si>
    <t>ESTANTES METÁLICOS</t>
  </si>
  <si>
    <t>ESTANTES METÁLICOS: Estante Metálico Dexión CNT de 2.13 Mt Alto x 0.91 Ancho x 0.40 mt de Fondo 5 Paneles</t>
  </si>
  <si>
    <t>REDOBLANTE IMPORTADO + CORREA + BAQUETAS + LLAVE</t>
  </si>
  <si>
    <t>REDOBLANTE IMPORTADO + CORREA + BAQUETAS + LLAVE: Redoblante importado metálico para banda marcial, papayera, murga o batucada de 14" x 5.5" con cuerpo en acero y con 6 tensores por cada lado. Aros cromados. Sonido brillante y con corte. Debe incluir: Instrumento - Correa para el redoblante. - Un par de baquetas importadas.-Llave de afinación.</t>
  </si>
  <si>
    <t>60131400</t>
  </si>
  <si>
    <t>BOSS</t>
  </si>
  <si>
    <t xml:space="preserve">ADAPTADOR PARA AUDIO  </t>
  </si>
  <si>
    <t>ADAPTADOR PARA AUDIO  : Convertidor de 3.5 Mm a 6.3 Mm - Conector de audio analógico - Usado  en dispositivos digitales - Conectores que van en contacto con aros externos - Tipo 6.3  Mm</t>
  </si>
  <si>
    <t>PLUG STEREO</t>
  </si>
  <si>
    <t xml:space="preserve">TRAJES PARA ZANQUEROS </t>
  </si>
  <si>
    <t>41115511</t>
  </si>
  <si>
    <t xml:space="preserve">TRAJE DE GARABATO MULER </t>
  </si>
  <si>
    <t>TRAJE DE GARABATO MULER : Mujer: Falda y blusa negra en material satín con arandelas de los colores representativos del carnaval de Barranquilla y arreglo de flores para la cabeza</t>
  </si>
  <si>
    <t>53101900</t>
  </si>
  <si>
    <t>TRAJE DE GARABATO  HOMBRE</t>
  </si>
  <si>
    <t>TRAJE DE GARABATO  HOMBRE: Hombre: Pantalón bombacho con adornos carnavalescos, camisa amarilla en material satín, con capa de Congo y sobrero con adorno.</t>
  </si>
  <si>
    <t>SOMBRERO</t>
  </si>
  <si>
    <t>SOMBRERO: VUELTIADO: En material caña flecha  Tallas 4( 5 1/2)  4 (6) y 4 (6 1/2)</t>
  </si>
  <si>
    <t>53102503</t>
  </si>
  <si>
    <t>SOMBRERO: Sombrero Aguadeño Corriente, Tejido A Mano En Iraca  Tallas  4( 5 1/2)  4 (6) y 4 (6 1/2) Ala corta</t>
  </si>
  <si>
    <t xml:space="preserve">SOMBRERO DE COPA: material hecho de 100% poliéster con un hermoso acabado en gamuza negro universal fit ligero, resistente y ofrece un gran ajuste, un tamaño se adapta cuenta con un hermoso sombrero de fieltro con un corona alta, borde estrecho curvado en los bordes y banda de sombrero negra satinada alrededor del borde versátil funciona muy bien como un tocado para muchos disfraces como mago, mago, maestro de ceremonias o atuendo del tío sam calidad premium hecho por forum novelties, líder en disfraces y productos novedosos durante más de 30 años
</t>
  </si>
  <si>
    <t>CAMISAS</t>
  </si>
  <si>
    <t>CAMISA HOMBRE. Pechera bordada Talla  M (3) L(4) XL(3) Material: Dacrón</t>
  </si>
  <si>
    <t>53101602</t>
  </si>
  <si>
    <t>CAMISA CUADROS  Talla  M (3) L(4) XL(3) Material: Dacrón</t>
  </si>
  <si>
    <t>CAMISA Colores Azul y Verde Talla   L (4) XL (3) 5 de cada una. Material: Dacrón</t>
  </si>
  <si>
    <t xml:space="preserve">PANTALÓN </t>
  </si>
  <si>
    <t>PANTALÓN :  Color Negro Talla   32 (2) 34 y 36 cuatro de cada uno. Pretina negra  Material: Poliéster gabardina</t>
  </si>
  <si>
    <t>53101502</t>
  </si>
  <si>
    <t>PANTALÓN : Color Blanco Talla   32 (2) 34 y 36 cuatro de cada uno. Pretina blanca  Material: Poliéster gabardina</t>
  </si>
  <si>
    <t>PANTALÓN : Colores Azul rey, amarillo, verde, rojo y naranja de cada uno 2. Encauchado del mismo color Material: Poliéster gabardina</t>
  </si>
  <si>
    <t>ROLLO DE TELA COSTEÑA</t>
  </si>
  <si>
    <t>ROLLO DE TELA COSTEÑA: Requerido para curar y pintar (lienzo) Tela lienzo, o sheeteng 1.60 metros de ancho</t>
  </si>
  <si>
    <t>11162100</t>
  </si>
  <si>
    <t>PVA</t>
  </si>
  <si>
    <t>PVA: Pegamento plástico para curar telas (Pegante textil, liquido, 60 cc con aplicado)</t>
  </si>
  <si>
    <t>42295461</t>
  </si>
  <si>
    <t>Roseta</t>
  </si>
  <si>
    <t>VINILO BLANCO</t>
  </si>
  <si>
    <t xml:space="preserve">VINILO BLANCO: por 125 gramos, color blanco x 15 unidades </t>
  </si>
  <si>
    <t>PASTA PORCELANICRON</t>
  </si>
  <si>
    <t>PASTA PORCELANICRON: Masa Porcelanicron Blanca X Libra</t>
  </si>
  <si>
    <t xml:space="preserve">Doña Patty
</t>
  </si>
  <si>
    <t>JUEGO DE MESA ADIVINA QUIÉN?</t>
  </si>
  <si>
    <t>JUEGO DE MESA ADIVINA QUIÉN?: Juego De Mesa Adivina Quién? Incluye tablero, 24 tarjetas misterio y 4 tarjetas de personajes</t>
  </si>
  <si>
    <t>60141101</t>
  </si>
  <si>
    <t>JUEGO BATALLA NAVAL VIAJERO</t>
  </si>
  <si>
    <t>JUEGO BATALLA NAVAL VIAJERO: Juego Batalla naval viajero. Incluye: tablero de juego, 2 sets de buques de guerra. 4 CONJUNTOS DE PEGAS BLANCAS. 2 SETS DE PEGES ANARANJADAS.</t>
  </si>
  <si>
    <t>JUEGO DE MESA FAMILIAR</t>
  </si>
  <si>
    <t>JUEGO DE MESA FAMILIAR: Agilízate Juego De Mesa Familiar Interactivo Reacción Visual: Material : Cartón laminado, Empaque de tela con cierre fácil de llevar, Cantidad de cartas : 55, Jugadores : 2 - 10</t>
  </si>
  <si>
    <t>TITIRITEROS</t>
  </si>
  <si>
    <t>TITIRITEROS: Teatrino en combinación de maderas pino y MDF. - Medidas: 2 metros alto x  1 metro ancho. - - Incluye cortinas y empaque en lona tifón y títeres. Color y  diseño a acordar con el supervisor del contrato</t>
  </si>
  <si>
    <t>CANASTOS DE FIQUE</t>
  </si>
  <si>
    <t>CANASTOS DE FIQUE: Canastos de Fique de 20x30 cm. debe incluir etiqueta colgante en cartón kraft totalmente personalizada con el logo de la Alcaldía Una Nueva Ubaté y el logo de la Unidad Administrativa Especial de Cultura y Turismo,</t>
  </si>
  <si>
    <t>24112000</t>
  </si>
  <si>
    <t>MANTEL EN YUTE</t>
  </si>
  <si>
    <t>MANTEL EN YUTE: En yute para mesa de eventos medidas: largo 183 cm ancho 75 cm y alto faldón 55 cm</t>
  </si>
  <si>
    <t>52121604</t>
  </si>
  <si>
    <t>MESA PLEGABLE PORTATIL</t>
  </si>
  <si>
    <t>MESA PLEGABLE PORTATIL: Mesa plegable portátil de plástico, para interior o exterior, picnics, campamentos, fiestas al aire libre, 6 ' Dimensiones del artículo 72 x 30 x 30 pulgadas. Forma: Rectangular. Peso: 36 Libras.  Color granito blanco, hecho de material reciclado que no afecta el medio ambiente. Peso ligero, contiene una correa para incrementar la comodidad al transportar. La mesa es a prueba de agua, resiste alcalinidad y acidez, y resiste temperaturas de hasta 212 °F. Equipado con patas de acero calibre 25, y en la parte inferior contienen topes de goma para evitar el deslizamiento. Soporta peso de hasta 1500 lb.</t>
  </si>
  <si>
    <t>56101519</t>
  </si>
  <si>
    <t>rimax</t>
  </si>
  <si>
    <t>RINGLETES DE PLASTICO</t>
  </si>
  <si>
    <t>RINGLETES DE PLASTICO: Ringletes en forma de Molinos de viento, en polipropileno de 6 aspas de colores diferentes para exterior,   con diseño a acordar con el supervisor del contrato 27 centimetros de lago por hoja, desarmables.</t>
  </si>
  <si>
    <t>60111400</t>
  </si>
  <si>
    <t xml:space="preserve">AISLADOR PARA GUAYA </t>
  </si>
  <si>
    <t>AISLADOR PARA GUAYA : Aislante en aluminio, - Aislante de Resina Poliéster cargada con 40% Fibra de Vidrio, - Temperatura de trabajo: -40÷180°C, - Insertos roscados para tornillo con rosca de ½”, - Tensión nominal: 1000 V AC - 1500 V DC- - Puede ser utilizado en exteriores e interiores - Caima de bronce con tornillos de bronce y tornillos galvanizados para sujetar guaya 2 por piezas</t>
  </si>
  <si>
    <t>23151500</t>
  </si>
  <si>
    <t xml:space="preserve">GUAYA FORRADA </t>
  </si>
  <si>
    <t>GUAYA FORRADA :  Fabricado en acero. Acabado galvanizado.Rígida. » Recubrimiento de PVC que evita maltratos a productos que se fijan o aseguran con el cable además de protegerla del agua. » Largo: 75 m. » Diámetro del cable: 1/16" (1.6 mm). » Número de hilos: 7 x 7. Carga de trabajo: 170 Kg.</t>
  </si>
  <si>
    <t xml:space="preserve">TORNILLO EN ACERO </t>
  </si>
  <si>
    <t xml:space="preserve">TORNILLO EN ACERO : Con orificio en la mitad y tuerca </t>
  </si>
  <si>
    <t>*</t>
  </si>
  <si>
    <t>TAPETE EN CAUCHO</t>
  </si>
  <si>
    <t>TAPETE EN CAUCHO: Piso antiderrapante recomendado para zonas de alto flujo peatonal. Fabricado en caucho PVC de alta calidad que garantiza excelente durabilidad y estabilidad dimensional. Dureza: 75 +/- 10 Shore A. Resistencia a la tensión: 1275 lb/in2 Resistencia a la abrasión: 167 mg máximo Rango de Temperatura: -20°C a 65°C  Densidad: 1.36 gr/cm3.          MEDIDAS: 4 metros x 6,50 metros</t>
  </si>
  <si>
    <t>52101511</t>
  </si>
  <si>
    <t>EXTENSIÓN ELECTRICA</t>
  </si>
  <si>
    <t>EXTENSIÓN ELECTRICA:  Fabricada en polivinil Tipo de cable: SPT-14 AWG x 2 Cabeza con diseño para conectar clavijas aterrizadas 125 V ~ 1,651W - 13ª Temperatura 60º C Largo: 10m</t>
  </si>
  <si>
    <t>39122200</t>
  </si>
  <si>
    <t>BORRADOR DE NATA</t>
  </si>
  <si>
    <t>BORRADOR DE NATA: Borrador nata 612 grande, caja x12 unidades, no mancha. Modelo: 020093</t>
  </si>
  <si>
    <t>44121804</t>
  </si>
  <si>
    <t>MAYKA</t>
  </si>
  <si>
    <t>COLBÓN</t>
  </si>
  <si>
    <t>COLBÓN: Pegamento universal 500ml. No tóxico, lavable</t>
  </si>
  <si>
    <t>SILICONA LIQUIDA</t>
  </si>
  <si>
    <t>SILICONA LIQUIDA: Adhesivo Multipropósito de aplicación en frío. Une de manera limpia y transparente todo tipo de materiales en aplicaciones decorativas, manuales y de marquetería. Transparente, no mancha y su envase dosificador permite una fácil y directa aplicación evitando derrames y suciedad. 500 Ml</t>
  </si>
  <si>
    <t>14111828</t>
  </si>
  <si>
    <t>TESA</t>
  </si>
  <si>
    <t>BARRAS DE SILICONA DELGADA</t>
  </si>
  <si>
    <t>BARRAS DE SILICONA DELGADA: Para realización de talleres, Silicona transparente en barra delgada 7.4mm larga 30cm Material: Pegamento Termo fusible de Poliéster Método de fabricación: Extrusión  Calidad Superior</t>
  </si>
  <si>
    <t>ROLLO DE CINTA TRANSPARENTE GRUESA</t>
  </si>
  <si>
    <t>ROLLO DE CINTA TRANSPARENTE GRUESA:  Largo 40 m • Ancho 48 mm</t>
  </si>
  <si>
    <t>ROLLO DE CINTA DE ENMASCARAR</t>
  </si>
  <si>
    <t>ROLLO DE CINTA DE ENMASCARAR:  Largo: 12 mm • Ancho: 40 mm</t>
  </si>
  <si>
    <t xml:space="preserve">VINILO ACRILICO VERDE </t>
  </si>
  <si>
    <t>VINILO ACRILICO VERDE : Vinilo acrílico verde  1000gr c/u</t>
  </si>
  <si>
    <t>24121802</t>
  </si>
  <si>
    <t>PAYASITO</t>
  </si>
  <si>
    <t>VINILO ACRILICO CAFÉ</t>
  </si>
  <si>
    <t>VINILO ACRILICO CAFÉ: Vinilo acrílico café  1000 gr c/u</t>
  </si>
  <si>
    <t>VINILO ACRILICO</t>
  </si>
  <si>
    <t>VINILO ACRILICO: Vinilo acrílico de galón colores surtidos</t>
  </si>
  <si>
    <t xml:space="preserve">SET OLEOS </t>
  </si>
  <si>
    <t>SET OLEOS : Caja x 10 de 37ml (caja de cartón) Para taller de  porcelanicrón</t>
  </si>
  <si>
    <t>23153508</t>
  </si>
  <si>
    <t>WINSOR Y NEWTON</t>
  </si>
  <si>
    <t>OVILLO DE LANA</t>
  </si>
  <si>
    <t>OVILLO DE LANA: Peso de la unidad 50 g.  Composición: 100% acrílico
Tipo de espesor: 3,5 mm Tamaño de aguja recomendado: 3.5 mm Calibre Tejido: 6 puntos x 8 filas= 1 pulgada en agujas 3,5 mm. Calibre Crochet: 7 puntos x 7 filas= 1 pulgada en agujas 2,5 mm. Longitud de 125 mts. 6 hebras delgada. Color a acordar con el supervisor del contrato</t>
  </si>
  <si>
    <t>11151508</t>
  </si>
  <si>
    <t>TRAPILLO DE LANA</t>
  </si>
  <si>
    <t>TRAPILLO DE LANA: Peso de la unidad 1 kg Composición: algodon o licra
Tipo de espesor: crochet Tamaño de aguja recomendado: 12 mm Colores fijos, tonos solidos o estampados/ rayas. Color a acordar con el supervisor del contrato</t>
  </si>
  <si>
    <t>VELLON  DE LANA</t>
  </si>
  <si>
    <t>VELLON  DE LANA: Vellon de lana acrílico, peso aproximado de 57grs a 85grs dependiendo el color,  3 metros por color a acordar con el supervisor del contrato</t>
  </si>
  <si>
    <t>LANA ACRILICA</t>
  </si>
  <si>
    <t xml:space="preserve">LANA ACRILICA: 100% Microfibra Acrílica (Sedoso)
Grosor de Estambre: #1 Súper Fino. Madeja de 100 gr. - 350 m. Agujas Crochet: 1 mm a 3 mm. Dos agujas: 2.5 mm a 3.5 mm </t>
  </si>
  <si>
    <t>11151500</t>
  </si>
  <si>
    <t>ALAMBRE DULCE</t>
  </si>
  <si>
    <t>ALAMBRE DULCE: ALAMBRE CARACTERISTICAS • 3.0 mm • Rollo x 5 kgs</t>
  </si>
  <si>
    <t>31151500</t>
  </si>
  <si>
    <t>PALOS DE PALETA</t>
  </si>
  <si>
    <t>PALOS DE PALETA: Material: Madera X 100 unidades Peso: 2.06 Lb.
Dimensión embalaje:5.40 x 0.40 x 10.80 IN</t>
  </si>
  <si>
    <t>11121600</t>
  </si>
  <si>
    <t xml:space="preserve">  PALOS DE BALSO </t>
  </si>
  <si>
    <t xml:space="preserve">  PALOS DE BALSO : Palo Balso Cuadrado en madera 20 mm x 90 cm</t>
  </si>
  <si>
    <t xml:space="preserve">PALOS DE PINCHO </t>
  </si>
  <si>
    <t>PALOS PINCHO BAMBU PAQ X 100 CORRIENTE</t>
  </si>
  <si>
    <t>PALILLOS</t>
  </si>
  <si>
    <t>PALILLOS: Paquete de palillos PAQ X 100 CORRIENTE</t>
  </si>
  <si>
    <t xml:space="preserve">  CABEZAS DE MANIQUÍS </t>
  </si>
  <si>
    <t xml:space="preserve">  CABEZAS DE MANIQUÍS : DIMENSIONES ALTURA 30cm CIRCUNFERENCIA 50cm
MATERIAL Plástico</t>
  </si>
  <si>
    <t>56131500</t>
  </si>
  <si>
    <t xml:space="preserve">  PIOLA</t>
  </si>
  <si>
    <t xml:space="preserve">  PIOLA: Piola color Crudo, calibre #36 (3mm de grosor), viene en cono de 1Kg.</t>
  </si>
  <si>
    <t xml:space="preserve">  KITS PARA MÁQUINA DE COSER </t>
  </si>
  <si>
    <t xml:space="preserve">  KITS PARA MÁQUINA DE COSER : Kit de costura con 1 metro, un par de tijeras, con 10 tuvinos de hilo de colores de 200 yardas, 12 carretes para maquina familaren pasta, alfileres de cabeza, abre ojales o desbaratador, 1 paquete de agujas para maquina familiar singer #12 y #14 punto de bola</t>
  </si>
  <si>
    <t>53141600</t>
  </si>
  <si>
    <t xml:space="preserve">ACEITE PARA MÁQUINA DE COSER </t>
  </si>
  <si>
    <t>ACEITE PARA MÁQUINA DE COSER : Aceite para Máquina de Coser Singer 4 oz Máquina de Coser Singer de Aceite 4 oz:propósitoEspecialmente formulado para la lubricación de coser/máquinas de tejer</t>
  </si>
  <si>
    <t xml:space="preserve">KIT BISTURÍ  PUNTA DE LANZA </t>
  </si>
  <si>
    <t>KIT BISTURÍ  PUNTA DE LANZA : Punta de Lanza 13 Piezas,  Estuche con 3 Bisturí punta de Lanza profesionales junto con 13 puntas de repuestos intercambiables con diferentes formas ideales para realizar múltiples trabajos delicados y precisos.</t>
  </si>
  <si>
    <t>44121612</t>
  </si>
  <si>
    <t>CAJAS DE LAPICES MIRADO N° 2</t>
  </si>
  <si>
    <t>CAJAS DE LAPICES MIRADO N° 2: Caja de lápices mirado N°2 por 12 unidades.</t>
  </si>
  <si>
    <t>44121700</t>
  </si>
  <si>
    <t>PAPER MATE</t>
  </si>
  <si>
    <t xml:space="preserve">ESFERO </t>
  </si>
  <si>
    <t>ESFERO : Caja de espferos tinta color negro de calidad, secado rápido, escritura suave y muy resistente. por 12 unidades.</t>
  </si>
  <si>
    <t>44121701</t>
  </si>
  <si>
    <t>BIC</t>
  </si>
  <si>
    <t>RESALTADORES</t>
  </si>
  <si>
    <t>RESALTADORES: Resaltadores neón Colores surtidos: Amarillo, fucsia, naranja, surtido, verde. Tinta alemana Punta de biselada de 2 y 5 mm ultra suave, ideal para realizar diferentes trazos. Resaltadores de excelente calidad y durabilidad, llévalos contigo siempre, son de secado rápido y full color</t>
  </si>
  <si>
    <t>44121716</t>
  </si>
  <si>
    <t>OFFI - ESCO</t>
  </si>
  <si>
    <t>PINTA CARITA</t>
  </si>
  <si>
    <t xml:space="preserve">PINTA CARITA:  Maquillaje Artístico, colores variados. Base Cremosa Cont. Neto 23 gr. Medidas: 5.3 cm X 2 cm Elaborados con ingredientes naturales, tales como cera de Abejas, emolientes vegetales y pigmentos orgánicos. </t>
  </si>
  <si>
    <t>BLOCK IRIS</t>
  </si>
  <si>
    <t>BLOCK IRIS: Block Papel Iris Tamaño Oficio 35 Hojas</t>
  </si>
  <si>
    <t>PRIMAVERA O GUARRO CASAS</t>
  </si>
  <si>
    <t>PAPEL CREPE</t>
  </si>
  <si>
    <t>PAPEL CREPE: Papel crepe pliego paquete X 10 UNIDADES
PAQUETE SURTIDO O UNICOLOR</t>
  </si>
  <si>
    <t>14111500</t>
  </si>
  <si>
    <t>PAPEL CRAF</t>
  </si>
  <si>
    <t>PAPEL CRAF: Rollo papel Kraft 60CM (24 Pulgadas) x 5 Kilos - 60 Gramos - 130 mts Densidad papel: 60 Gramos Tamaño del rollo: 60 CM ó 24 pulgadas Peso: 5 Kilos Tipo papel: Papel Kraft Longitud aproximada: 130 mts</t>
  </si>
  <si>
    <t>PAPEL BOND</t>
  </si>
  <si>
    <t>PAPEL BOND: Rollo papel BOND para Plotter de 72 Cm x 50 Mts de 75 Grs
DESCRIPCIÓN DEL PRODUCTO Rollo de 72 centímetros de ancho Rollo por 50 metros de largo Rollo de 75 gramos
Cono de 2 pulgadas</t>
  </si>
  <si>
    <t xml:space="preserve">KIT DE VINILOS </t>
  </si>
  <si>
    <t>KIT DE VINILOS : Vinilo acrílico de 125 gramos por 12 unidades Colores: blanco, negro, amarillo, azul, rojo, verde, naranja, morado, rosado, café, azul claro, verde claro</t>
  </si>
  <si>
    <t xml:space="preserve"> payasito</t>
  </si>
  <si>
    <t>PAPEL OPALINA</t>
  </si>
  <si>
    <t>PAPEL OPALINA: CARTULINA OPALINA BLANCA CARTA X 25 UNIDADES, 180 G</t>
  </si>
  <si>
    <t>LOGISTICA</t>
  </si>
  <si>
    <t>Servicio de Transporte</t>
  </si>
  <si>
    <t>Para 20 personas</t>
  </si>
  <si>
    <t>20102301</t>
  </si>
  <si>
    <t>Para 30 personas</t>
  </si>
  <si>
    <t>Para 40 personas</t>
  </si>
  <si>
    <t xml:space="preserve">Hospedaje en el municipio de Ubaté DOS  ESTRELLAS      </t>
  </si>
  <si>
    <t>Habitación sencilla</t>
  </si>
  <si>
    <t>90111500</t>
  </si>
  <si>
    <t>Habitación doble</t>
  </si>
  <si>
    <t>Habitación Triple</t>
  </si>
  <si>
    <t>Habitación Cuádruple</t>
  </si>
  <si>
    <t>Hospedaje en el municipio de Ubaté TRES  ESTRELLAS</t>
  </si>
  <si>
    <t>Alimentación para visitantes en hotel, enviar tres opciones e indicar que incluye y valor</t>
  </si>
  <si>
    <t xml:space="preserve">Desayuno </t>
  </si>
  <si>
    <t>90111503</t>
  </si>
  <si>
    <t xml:space="preserve">Almuerzo </t>
  </si>
  <si>
    <t xml:space="preserve">Cena </t>
  </si>
  <si>
    <t xml:space="preserve">PRESS TRIP "MEDIOS DE COMUNICACIÓN CON ENFOQUE DE PROGRAMAS EN TURISMO"  CUPO POR CADA PRESS TRIP 
( 5 MEDIOS NACIONALES) </t>
  </si>
  <si>
    <t xml:space="preserve">Hospedaje en el municipio de Ubaté DOS  ESTRELLAS     </t>
  </si>
  <si>
    <t>Hospedaje en el municipio de Ubaté TRES ESTRELLAS</t>
  </si>
  <si>
    <t>ALQUILER,  CARPA 6X6</t>
  </si>
  <si>
    <t>ALQUILER,  CARPA 6X6: Techo hangar estructural 6x6, estructura metálica calibre 16 de fácil ensamblaje, tubería de 2” 1/2, correas de amarre en tubería cuadrada de 1⁄2” tubería calibre 16, bolsillera especial para amarres, tensores de amarre, altura 5 metros... Debe llevar el logo de la Alcaldía Una Nueva Ubaté y el logo de la Unidad Administrativa Especial de Cultura y Turismo</t>
  </si>
  <si>
    <t>30241600</t>
  </si>
  <si>
    <t>ALQUILER,  TARIMA 6X6</t>
  </si>
  <si>
    <t xml:space="preserve">ALQUILER,  TARIMA 6X6: Tarima 6x6 por 80cm de alto con escaleras laterales desarmable, estructura metálica con acabado en pintura electroestica especial en polvo con tratamiento anticorrosivo, crucetas de Angulo de 1” pulgada, tubo cuadrado de 1” calibre 18 con piso en estructura con perfiles 8x4calibre 18, con madera quintuplex inmunizado. Capacidad de carga de 500kg por m2 Incluye escalera y faldón Incluye niveladores para piso. Tubería de 1’1/2 agua negra. Crucetas en Angulo de 1’x1/8. Marcos de tendido es decir el piso en peinazo 4.8x4.8 calibre 16. Piso en quíntuples de pissano, pintura en electro estática. Incluye faldón y escalera. En tubo de dos pulgadas, tipo aguas negras tipo mediano, con cerchas de 2.00*1.50*0.15, e Angulo de 3/16 pulgadas, con varillas de 3/8 y 1⁄2, con una escalera. Base estiba en madera, pintura horneable y soldadura tipo MIG. Incluido transporte y operarios. </t>
  </si>
  <si>
    <t xml:space="preserve">ALQUILER, SERVICIO LOGISTICO       CARPA </t>
  </si>
  <si>
    <t>ALQUILER, SERVICIO LOGISTICO       CARPA : CARPA OPCION 1: Alquiler , Montaje y desmontaje CARPA 8mx8m MODULAR A 4 aguas con estructura metálica y laterales cubierta en lona color blanco, incluido transporte y operarios</t>
  </si>
  <si>
    <t>ALQUILER, SERVICIO LOGISTICO       CARPA : CARPA OPCION 2: Alquiler , Montaje y desmontaje CARPA 12mx6m tipo hangar circular con estructura metálica y laterales cubierta en lona color blanco, incluido transporte y operarios</t>
  </si>
  <si>
    <t>30241601</t>
  </si>
  <si>
    <t xml:space="preserve">ALQUILER, SERVICIO LOGISTICO       TARIMA: Alquiler, montaje y desmontaje de tarima: con estructura tipo hangar POR MODULOS módulo de tarima de 2,44 mts x 1,22 mts X 2 de espesor fabricado en madera lisa de color negro, sujeto a un perfil metálico con refuerzo central. Estructura modular con haches fabricada en tubo de hierro con altura de 30 cm, 80 cm y 1,70 mts (las de 80 cm y 1,70 metros con tornillo nivelador para altura graduable adicional de 30 cm) Con faldón y escaleras según el tamaño. Incluido transporte y operarios.                                                                                              Aclarar si el precio de alquiler varía de acuerdo con la cantidad de días de uso. </t>
  </si>
  <si>
    <t>TARIMA DE 12 mts x 6 mts. 25 módulos aproximadamente</t>
  </si>
  <si>
    <t>TARIMA DE 12 mts x 9 mts. 35 módulos aproximadamente</t>
  </si>
  <si>
    <t>TARIMA DE 12 mts x 12 mts. 45 módulos aproximadamente</t>
  </si>
  <si>
    <t xml:space="preserve">TARIMA DE 12 mts x6 mts. </t>
  </si>
  <si>
    <t xml:space="preserve">TARIMA DE 12 mts x9 mts. </t>
  </si>
  <si>
    <t xml:space="preserve">TARIMA DE 12 mts x12 mts. </t>
  </si>
  <si>
    <t xml:space="preserve">SONIDOS </t>
  </si>
  <si>
    <t xml:space="preserve">ALQUILER DE SONIDO, Opción 1: Sonido profesional de 3.000 wattios con dos (2) cabinas activas  REF: PRX815 1500 C/U cada una, , líneas para consola de 8 canales instrumentos, amplificadores, cables, dos (2) micrófonos con bases, incluido Microfono Inalambrico Diadema ref: SR 45 wireless, rango 30 Mhz  Excelente Sonido, computador y  dos operadores y transporte incluido, Valor  por 4 horas o fracción  en ubate  montando y desmontaje el mismo día. </t>
  </si>
  <si>
    <t>72151600</t>
  </si>
  <si>
    <t xml:space="preserve">ALQUILER, SERVICIO LOGISTICO       ILUMINACIÓN </t>
  </si>
  <si>
    <t xml:space="preserve">ALQUILER, SERVICIO LOGISTICO       PANTALLA LED </t>
  </si>
  <si>
    <t>Módulos de 50 cm x 50 cm picht 3</t>
  </si>
  <si>
    <t>21101601</t>
  </si>
  <si>
    <t>Módulos de 64 cm x 64 cm picht 4</t>
  </si>
  <si>
    <t>Módulos de 50 cm x 50 cm picht 6</t>
  </si>
  <si>
    <t>ALQUILER, SERVICIO LOGISTICO       PANTALLA PARA PROYECCION</t>
  </si>
  <si>
    <t>ALQUILER, SERVICIO LOGISTICO       PANTALLA PARA PROYECCION: Alquiler, Montaje y desmontaje e 1m2 (metro cuadrado) de pantalla de proyección Back o frontal con estructura incluida, clanes y accesorios, incluido transporte y operarios. Incluye persona capacitada, con conocimiento y experiencia para el manejo de los equipos.</t>
  </si>
  <si>
    <t>20101601</t>
  </si>
  <si>
    <t>ALQUILER, SERVICIO LOGISTICO       PROYECTOR</t>
  </si>
  <si>
    <t>ALQUILER, SERVICIO LOGISTICO       PROYECTOR: Alquiler, instalación y operación de un proyector de 4.000 lumen incluido transporte y operarios. Incluye persona capacitada, con conocimiento y experiencia para el manejo de los equipos.</t>
  </si>
  <si>
    <t>45111609</t>
  </si>
  <si>
    <t>ALQUILER, SERVICIO LOGISTICO       CÁMARA DE T.V.</t>
  </si>
  <si>
    <t>ALQUILER, SERVICIO LOGISTICO       CÁMARA DE T.V.: Alquiler, y operación de cámara profesional de tv, para circuito cerrado ref.: HC-X1000 4K-60p/50p Videocámara con zoom óptico de 20x de alta potencia y funciones profesionales. Incluye persona capacitada, con conocimiento y experiencia para el manejo de los equipos.</t>
  </si>
  <si>
    <t>45121500</t>
  </si>
  <si>
    <t>ALQUILER, SERVICIO LOGISTICO       PUENTE DE LUCES</t>
  </si>
  <si>
    <t>ALQUILER, SERVICIO LOGISTICO       PUENTE DE LUCES: Alquiler, Montaje y desmontaje Puente estructura en aluminio GRAND SUPORT DE 13m X8m. estructura superior de 0.60m X 0.50m, patas de 40cm x 40 cm, incluido transporte, operarios y persona capacitada, con conocimiento y experiencia para el manejo de los equipos.</t>
  </si>
  <si>
    <t>STREAMING</t>
  </si>
  <si>
    <t>STREAMING: PRODUCCION Y TRANSMISION VIA STREAMING: UNIDAD MOVIL PUNTO FIJO SWICHER BLACK MAGIC, CON OPERARIO, PROCESADOR DE VIDEO, 2 CAMARAS PROFESIONALES CON OPERARIO, SISTEMA INTERCOM.</t>
  </si>
  <si>
    <t xml:space="preserve">ALQUILER, SERVICIO LOGISTICO PAR LED </t>
  </si>
  <si>
    <t>ALQUILER, SERVICIO LOGISTICO PAR LED : Alquiler montaje y desmontaje de un par led de 3 Wattios, incluido transporte y operarios. Incluye persona capacitada, con conocimiento y experiencia para el manejo de los equipos.</t>
  </si>
  <si>
    <t xml:space="preserve">ALQUILER, SERVICIO LOGISTICO       OPTIPAR ALOGHENO </t>
  </si>
  <si>
    <t>ALQUILER, SERVICIO LOGISTICO       OPTIPAR ALOGHENO : Alquiler montaje y desmontaje de un optipar lente verry Wattios, incluido transporte y operarios.  Incluye persona capacitada, con conocimiento y experiencia para el manejo de los equipos.</t>
  </si>
  <si>
    <t xml:space="preserve">ALQUILER, SERVICIO LOGISTICO       CABEZA MÓVIL </t>
  </si>
  <si>
    <t>ALQUILER, SERVICIO LOGISTICO       CABEZA MÓVIL : Alquiler montaje y desmontaje de una cabeza móvil BEAM 575, incluido transporte y operarios. Incluye persona capacitada, con conocimiento y experiencia para el manejo de los equipos.</t>
  </si>
  <si>
    <t xml:space="preserve">ALQUILER, SERVICIO LOGISTICO       MICRÓFONO </t>
  </si>
  <si>
    <t>ALQUILER, SERVICIO LOGISTICO       MICRÓFONO : Alquiler de un micrófono para voz o instrumento referencias: SM 58, BETA 58, 835, 845, 855. 865, SM 57, BETA 57 con su respectivo cable. Incluye persona capacitada, con conocimiento y experiencia para el manejo de los equipos.</t>
  </si>
  <si>
    <t>52161500</t>
  </si>
  <si>
    <t xml:space="preserve">ALQUILER, SERVICIO LOGISTICO       MICRÓFONO DE DIADEMA </t>
  </si>
  <si>
    <t>ALQUILER, SERVICIO LOGISTICO       MICRÓFONO DE DIADEMA : Alquiler de un micrófono para voz de diadema profesional. Incluye persona capacitada, con conocimiento y experiencia para el manejo de los equipos.</t>
  </si>
  <si>
    <t xml:space="preserve">ALQUILER, SERVICIO LOGISTICO       MICRÓFONO CONTRY MAN </t>
  </si>
  <si>
    <t>ALQUILER, SERVICIO LOGISTICO       MICRÓFONO CONTRY MAN : Alquiler de un micrófono para voz contry man profesional. Incluye persona capacitada, con conocimiento y experiencia para el manejo de los equipos.</t>
  </si>
  <si>
    <t>ALQUILER, SERVICIO LOGISTICO       GENERADOR ELÉCTRICO</t>
  </si>
  <si>
    <t>ALQUILER, SERVICIO LOGISTICO       GENERADOR ELÉCTRICO: Alquiler, Montaje y desmontaje Planta eléctrica de 150 KVA con vehículo incorporado para su traslado, incluido transporte, operarios y persona capacitada, con conocimiento y experiencia para el manejo de los equipos.</t>
  </si>
  <si>
    <t>26131800</t>
  </si>
  <si>
    <t>SERVICIO LOGISTICO       INGENIERO DE SONIDO</t>
  </si>
  <si>
    <t>SERVICIO LOGISTICO       INGENIERO DE SONIDO: Profesional, con experiencia en el campo de la ingeniería de sonido, en actividades como la grabación, edición y mezcla de audio, producción musical, sonido en vivo entre otros. Excelente manejo del software de audio. Experiencia en el manejo de sistemas de sonidos profesionales, consola digitales y análogas, procesos en vivo, producción técnica de espectáculos</t>
  </si>
  <si>
    <t>80111600</t>
  </si>
  <si>
    <t>SERVICIO LOGISTICO  PERSONAL</t>
  </si>
  <si>
    <t>SERVICIO LOGISTICO  PERSONAL: Servicio de personal logístico, experiencia de por lo menos dos años en asistencia de eventos,  destrezas físicas necesarias, para organización de eventos velando por la correcta ubicación del personal, invitados, artistas, oradores, participantes y anfitriones; además de ayudar a preservar las propias instalaciones donde se desarrolla el evento y los elementos con que se cuenta. El servicio debe incluir personal suficiente para organizar turnos de ser requerido.  Además debe manejar de forma versátil la estrategia, logística y cantidad de personal, adecuándose al tipo de evento y a la población de público que representa. Valor incluido transporte y alimentación</t>
  </si>
  <si>
    <t>SERVICIO LOGISTICO      
 GRUPO MUSICAL MARIACHI</t>
  </si>
  <si>
    <t>SERVICIO LOGISTICO      
 GRUPO MUSICAL MARIACHI: Grupo musical mariachi conformado por mínimo cinco integrantes; usando generalmente, guitarra, guitarrón, violín y trompetas, a su vez debe contar con una voz principal hombre y una voz principal mujer. Presentación con traje de charro de uniformidad para todos los integrantes. Valor incluido transporte, alimentación, micrófonos y cabinas de sonido con capacidad para la presentación. Valor por hora</t>
  </si>
  <si>
    <t>82151700</t>
  </si>
  <si>
    <t>HORA</t>
  </si>
  <si>
    <t>SERVICIO LOGISTICO       
GRUPO MUSICAL CARRANGUERO</t>
  </si>
  <si>
    <t>SERVICIO LOGISTICO       
GRUPO MUSICAL CARRANGUERO: Grupo musical carranguero conformado por mínimo cuatro integrantes; usando generalmente, Requinto, Tiple, Guacharaca y Bajo. Presentación con traje típico ruana y sombrero de uniformidad para todos los integrantes, las mujeres falda típica y peinado de trenzas, posibilidad de coreografía o manejo del escenario con baile representativo a este tipo de música. Valor incluido transporte, alimentación, micrófonos y cabinas de sonido con capacidad para la presentación. Valor por hora</t>
  </si>
  <si>
    <t xml:space="preserve">SERVICIO LOGISTICO       AGRUPACION MÚSICA TROPICAL </t>
  </si>
  <si>
    <t>SERVICIO LOGISTICO       AGRUPACION MÚSICA TROPICAL : Orquesta integrada, por mínimo 07 integrantes, con repertorio variado con ritmos como: merengue, salsa, música tropical, reggaetón entre otros, dentro de las presentaciones se realiza diferentes mosaicos con lo mejor de la música tropical. A su vez debe contar con una voz principal hombre y una voz principal mujer. Presentación con trajes de uniformidad para todos los integrantes. Valor incluido transporte y alimentación para los artistas. Valor por hora</t>
  </si>
  <si>
    <t>SERVICIO LOGISTICO       PAPAYERA DE SEIS MUSICOS</t>
  </si>
  <si>
    <t>SERVICIO LOGISTICO       PAPAYERA DE SEIS MUSICOS: Agrupación papayera conformada por mínimo seis integrantes; se compone de Instrumentos de viento-metal, entre los que se destacan el bombardino, el trombón y la trompeta; y de instrumentos de percusión como los platillos, el bombo, caja orquestal, redoblante y guacharaca. También suele incluir algunos instrumentos de viento-madera como el clarinete y las gaitas colombianas.  Valor incluido transporte y alimentación para los artistas. Valor por hora</t>
  </si>
  <si>
    <t>SERVICIO LOGISTICO       
ARTISTA SOLISTA HOMBRE</t>
  </si>
  <si>
    <t>SERVICIO LOGISTICO       
ARTISTA SOLISTA HOMBRE: Artista solista hombre, es un cantante o músico que actúa solo, que no forma parte de una agrupación o conjunto musical. Un solista es la persona que interpreta un solo. El solo en música es el aire tocado o cantado por un único ejecutante, con acompañamiento o sin él, dentro de un conjunto coral o instrumental. Contar con variedad y disponibilidad de género musical, pop, música popular, entre otros de acuerdo a la necesidad del evento.                                                 Valor incluido transporte y alimentación para el artista. Valor por hora</t>
  </si>
  <si>
    <t>SERVICIO LOGISTICO       
ARTISTA SOLISTA MUJER</t>
  </si>
  <si>
    <t>SERVICIO LOGISTICO       
ARTISTA SOLISTA MUJER: Artista solista mujer, es un cantante o músico que actúa solo, que no forma parte de una agrupación o conjunto musical. Un solista es la persona que interpreta un solo. El solo en música es el aire tocado o cantado por un único ejecutante, con acompañamiento o sin él, dentro de un conjunto coral o instrumental. Contar con variedad y disponibilidad de género musical, pop, música popular, entre otros de acuerdo a la necesidad del evento. Valor incluido transporte y alimentación para el artista. Valor por hora</t>
  </si>
  <si>
    <t xml:space="preserve">    REFRIGERIO </t>
  </si>
  <si>
    <t>REFRIGERIO : REFRIGERIO 1, Refrigerio consta de Sandwich de jamon, queso, lechuga, tomate y mayonesa, de 150 grms con un te helado de 300 grms.  APLICA INC 8%</t>
  </si>
  <si>
    <t>50181700</t>
  </si>
  <si>
    <t>REFRIGERIO : REFRIGERIO 2, Refrigerio consta de Jugo tretapack de 200 ml, acompañado de un carbohidrato con pesos aproximado de 100 grms), que puede ser (empanada, arepa de queso, mantecada, almojabana, palito de queso o  pandeyuca.  APLICA INC 8%</t>
  </si>
  <si>
    <t>REFRIGERIO : REFRIGERIO 3, Bebida caliente de 8 onzas que puede ser(café, milo,  agua de panela o chocolate)un carbohidrato con pesos aproximado de100 grms), que puede ser (empanada, arepa, mantecada, almojabana, palito de queso, pandeyuca o sandwich de jamon, queso, tomate y lechuga y mayonesa).  APLICA INC 8%</t>
  </si>
  <si>
    <t>REFRIGERIO</t>
  </si>
  <si>
    <t>REFRIGERIO: REFRIGERIO 5, Un vaso de fruta fresca picada, de 9 onzas,con su respectiva tapa y un paquete de galletas wafer, y cuchara.  APLICA INC 8%</t>
  </si>
  <si>
    <t>SERVICIO LOGISTICO       REFRIGERIO NAVIDEÑO</t>
  </si>
  <si>
    <t>SERVICIO LOGISTICO       REFRIGERIO NAVIDEÑO: Un buñuelo mediano 100 gramos, porción de natilla y jugo tetra pack 200 Mililitros. &gt;&gt;Los refrigerios deben suministrase por separado en bolsa de papel o  plástica según corresponda con servilleta y cubiertos, el proponente deberá entregarlos según las especificaciones del contrato, en el lugar y hora señalados previamente con el supervisor del contrato con el fin de ejecutar a cabalidad el objeto del contrato, incluye transporte a los lugares indicados. &gt;&gt;</t>
  </si>
  <si>
    <t>SERVICIO LOGISTICO       
LECHONA 100 UN</t>
  </si>
  <si>
    <t>SERVICIO LOGISTICO       
LECHONA 100 UN: Lechona de 100 platos: incluye arepas, platos, cucharas y servilletas. Cuyos ingredientes son arroz, arveja seca, pollo, carne de cerdo, condimentos y especias, el peso por plato debe ser de 350 gramos. &gt;&gt;Suministrar y coordinar la entrega de la lechona en el lugar donde el supervisor del contrato indique, servidos de acuerdo a las normas de protocolo ubicado cerca al evento, el cual debe asegurar la calidad sanitaria e inocuidad de los alimentos y bebidas en las diferentes etapas de la cadena alimentaría: adquisición, transporte, recepción, almacenamiento, preparación y al momento de servir los alimentos. &gt;&gt;</t>
  </si>
  <si>
    <t>SERVICIO LOGISTICO       
LECHONA 200 UN</t>
  </si>
  <si>
    <t>SERVICIO LOGISTICO       
LECHONA 200 UN: Lechona de 200 platos: incluye arepas, platos, cucharas y servilletas. Cuyos ingredientes son arroz, arveja seca, pollo, carne de cerdo, condimentos y especias, el peso por plato debe ser de 350 gramos. &gt;&gt;Suministrar y coordinar la entrega de la lechona en el lugar donde el supervisor del contrato indique, servidos de acuerdo a las normas de protocolo ubicado cerca al evento, el cual debe asegurar la calidad sanitaria e inocuidad de los alimentos y bebidas en las diferentes etapas de la cadena alimentaría: adquisición, transporte, recepción, almacenamiento, preparación y al momento de servir los alimentos. &gt;&gt;</t>
  </si>
  <si>
    <t>SERVICIO LOGISTICO       
LECHONA 300 UN</t>
  </si>
  <si>
    <t>SERVICIO LOGISTICO       
LECHONA 300 UN: Lechona de 300 platos: incluye arepas, platos, cucharas y servilletas. Cuyos ingredientes son arroz, arveja seca, pollo, carne de cerdo, condimentos y especias, el peso por plato debe ser de 350 gramos. &gt;&gt;Suministrar y coordinar la entrega de la lechona en el lugar donde el supervisor del contrato indique, servidos de acuerdo a las normas de protocolo ubicado cerca al evento, el cual debe asegurar la calidad sanitaria e inocuidad de los alimentos y bebidas en las diferentes etapas de la cadena alimentaría: adquisición, transporte, recepción, almacenamiento, preparación y al momento de servir los alimentos. &gt;&gt;</t>
  </si>
  <si>
    <t xml:space="preserve">  ALMUERZOS</t>
  </si>
  <si>
    <t>ALMUERZOS: SERVICIO ALMUERZO, Compuesto de porción de fruta de mínimo 150 gr, dos (2) vasos de jugo de fruta natural de 260 cc cada uno, sopa de 240 cc, porción de proteína (carnes) de 240 gr, porción de carbohidrato (ejemplo arroz) de mínimo 200 gr, porción de legumbres (arveja, lenteja, garbanzo, etc) mínimo de 50 gr, porción de verduras mínimo de 50 gr y postre 50 gr. Para cada caso de los anteriormente descritos, junto con su cantidad, deben existir mínimas tres (3) opciones a escoger. Almuerzo: sopa de pasta,arroz, cremas de verduras etc. porcion de proteina ( carne de res, pollo, pescado), porcion de carbohidratos (arroz, pasta, papa, etc), porcion de vegetales, porcion de legunmbres secas o verdes, postre ( gelatina,flan, bocadillo, porcion de fruta etc.) y bebida ( jugo natural). El proveedor deberá adecuar el espacio asignado para la distribución del servicio de alimentación, La alimentación será servida tipo buffet en samovares de acero inoxidable alimentados con alcohol, con dos líneas de servicio en simultánea con sillas con espaldar y mesas con manteles blancos para atender mínimo 60 personas. La comida será servida en vajilla de loza con vasos de vidrio y cubiertos metálicos. NO DESECHABLES. APLICA INC 8%</t>
  </si>
  <si>
    <t>USB</t>
  </si>
  <si>
    <t xml:space="preserve">USB: Memoria USB 8GB Madera
Funciona en computadores, televisores, reproductores de música y vídeo. Conexión usb 2.0 marcados con los logos acordados por el supervisor
Garantia: 1 año por defectos de Fabrica
</t>
  </si>
  <si>
    <t>43211614</t>
  </si>
  <si>
    <t xml:space="preserve"> </t>
  </si>
  <si>
    <t>PREMIO RECORDATORIO</t>
  </si>
  <si>
    <t>PREMIO RECORDATORIO: Imagen de la Basílica de Ubaté o imagen icónica del municipio en base de madera marcada de acuerdo al evento medidas Promedio de medidas de 10X15 cm. hecha de plástico, pintada con sintético Incluye base de madera y alcancía (opcional). Este reconocimiento debe llevar el logo de la Alcaldía Una Nueva Ubaté y el logo de la Unidad Administrativa Especial de Cultura y Turismo.</t>
  </si>
  <si>
    <t>43211600</t>
  </si>
  <si>
    <t>SOUVENIRS ARTESANALES</t>
  </si>
  <si>
    <t>SOUVENIRS ARTESANALES: Elemento recordatorio en material artesanal tipico de la región con Imagen de la Basílica de Ubaté o imagenes icónica del municipio base de madera marcada de acuerdo al evento medidas Promedio de medidas de 10X15 cm. Este reconocimiento debe llevar el logo de la Alcaldía Una Nueva Ubaté y el logo de la Unidad Administrativa Especial de Cultura y Turismo.</t>
  </si>
  <si>
    <t>49101700</t>
  </si>
  <si>
    <t>MEDALLAS</t>
  </si>
  <si>
    <t xml:space="preserve">MEDALLAS: Troqueladas metálicas, color dorado, plateado o madera, de acuerdo al evento y al supervisor del contrato, con figura alusiva al evento suministrado por el supervisor, de 6cm por 6cm, con cinta en satín color acordado con el supervisor de 3cm de ancho por 8 cm de ancho, texto en relieve 3D, con placa adherida alusivo al evento, logos institucionales y según diseño acordado por el supervisor del contrato. </t>
  </si>
  <si>
    <t>PRENDEDORES</t>
  </si>
  <si>
    <t>PRENDEDORES: Artesanales elaborados en porcelanicrón, silicona, en hilo coralino, lana o  en  tela, peso aproximado 15 gr, con una altura de 5 Cm, de diferentes diseños y colores alusivos al evento, con cinta de 1cm de ancho contramarcada con el slogan de la Administración Municipal y de la UAE de Cultura y Turismo,  con gancho nodriza contramarcada con el slogan de la Alcaldía Municipal  Una Nueva Ubaté</t>
  </si>
  <si>
    <t>49101602</t>
  </si>
  <si>
    <t>ESFERO RETRÁCTIL</t>
  </si>
  <si>
    <t>ESFERO RETRÁCTIL: Su diseño exterior debe ser alusiva a elementos y/o sitios turísticos propios del Municipio como la basílica menor de Ubaté, una vaca, una cantina de leche, un queso, entre otras. Contramarcado con el logo de la Alcaldía Una Nueva Ubaté y el logo de la Unidad Administrativa Especial de Cultura y Turismo</t>
  </si>
  <si>
    <t>CILINDRO ESCOLAR</t>
  </si>
  <si>
    <t xml:space="preserve">CILINDRO ESCOLAR: Elaborados en papel ecológico duro, con doce colores y tapa en plástico incluye tajalápiz contramarcado con  el logo de la Alcaldía Una Nueva Ubaté y el logo de la Unidad Administrativa Especial de Cultura y Turismo, medidas largo 10 cm 30 mm x 45 mm </t>
  </si>
  <si>
    <t>49101600</t>
  </si>
  <si>
    <t>PLACA</t>
  </si>
  <si>
    <t>PLACA: La cual debe contener una pintura original hecha a mano en acrílico con diseño exclusivo y motivo alusivo al evento, ensamblado sobre retablo de madera de 22 cm X 18 cm con placa conmemorativa  debe llevar el logo de la Alcaldía Una Nueva Ubaté y el logo de la Unidad Administrativa Especial de Cultura y Turismo.</t>
  </si>
  <si>
    <t xml:space="preserve">PLACA: En adhesivo de seguridad a full color con diseño alusivo al evento sobre madera biselada de 25 cm X 35 cm con herraje para colgar debe llevar el logo de la Alcaldía </t>
  </si>
  <si>
    <t>CACHUCHA</t>
  </si>
  <si>
    <t>CACHUCHA: Laterales en nylon malla, poliéster 100%, Forro: Algodón 100% Dimensiones 18 x 12 x 28 tipo de cierre broche variedad de colores su diseño exterior debe ser alusiva a elementos y/o sitios turísticos propios del Municipio como la basílica menor de Ubaté, una vaca, una cantina de leche, entre otras.</t>
  </si>
  <si>
    <t>ANCHETAS</t>
  </si>
  <si>
    <t>ANCHETAS: Con productos autóctonos: de la región debidamente empacados en una canasta artesanal, la ancheta debe contener: 1 queso pera de libra o 1 queso holandés de libra y 1 queso campesino de libra o 1 queso doble crema de libra, 1 yogurt de presentación de un litro, 1 arequipe de 180 gramos, almojábanas.</t>
  </si>
  <si>
    <t>50131700</t>
  </si>
  <si>
    <t>TROFEOS</t>
  </si>
  <si>
    <t xml:space="preserve">TROFEOS: En madera alusivos a las escuelas de formación (notas musicales, guitarra, violín, piano entre otros. Medidas altura de 20cm Placa estampada o grabada debe llevar el logo de la Alcaldía. </t>
  </si>
  <si>
    <t>BOLSA CON DULCES</t>
  </si>
  <si>
    <t xml:space="preserve">BOLSA CON DULCES: Bolsa para dulces con medidas de 24 de alto x 20 de ancho en colores  surtidos  con diferentes estampados que contenga los siguiente (Galletas con crema, dulces surtidos, un barrilete, un bombón de dulce, una gelatina, un masmelo y una chocolatina). Debe llevar el logo de la Alcaldía Una Nueva Ubaté </t>
  </si>
  <si>
    <t>AUDÍFONOS DE DIADEMA</t>
  </si>
  <si>
    <t>AUDÍFONOS DE DIADEMA: Graduable Conectividad Bluetooth con contestador de llamadas, alcance de hasta 10M, Micrófono o Manos libres por conexión bluetooth o cable de audio, Puerto para Micro SD expandible hasta 32GB – Música MP4, Radio FM. Guarda hasta 20 emisoras, Batería de Litio con rendimiento alrededor de 6 Horas (150 maH, 3.7v, 555Wh) ,Diámetro del speaker 40mm, Impedancia: 32ohm, Almohadillas Acolchadas y de Esponja Suave, Entrada de audio de 3.5mm para conectar a Celulares, Mp4, iPod y tabletas, Control de Volumen, Play pause, Sensibilidad: 108dB +/-3dB, Respuesta de frecuencia: 20-20000Hz ,Radio: Rango de frecuencia: 87- 108 MHz. Dimensiones de Producto en Cms: Alto 18, Ancho 15, Largo 8, 0.20 Kgs Dimensiones de Empaque en Cms: Alto 19, Ancho 16, Largo 9 , 0.30 Kgs</t>
  </si>
  <si>
    <t>52161600</t>
  </si>
  <si>
    <t>PARLANTE CON BLUETOOTH</t>
  </si>
  <si>
    <t>PARLANTE CON BLUETOOTH: Parlante Bluetooth Portatil Tg113 T&amp;g113 Usb Inalambrico, Bluetooth: V4.2, Rango de funcionamiento: en 10 metros, Dimensión: 75*75mm * 161,6mm, Peso bruto: 512g
Salida del altavoz: 5W, Voltaje/capacidad de la batería: 1200mah,Voltaje de carga de la batería: 5V /500mah
Duración de la batería: 3-4 horas, El paquete incluye:
1 * T&amp;G 113 Altavoz Bluetooth, 1 * Cable de carga USB,1 x Cable auxiliar, 1 * Manual de usuario</t>
  </si>
  <si>
    <t>BATERÍA RECARGABLE</t>
  </si>
  <si>
    <t>BATERÍA RECARGABLE: Power Bank Batería Krono 10000 Mah Doble Usb Lcd Portátil, Power Bank Krono M10 Batería Externa 10.000mAh con Doble Usb, CARACTERÍSTICAS:
-Capacidad: 10.000 mAh, -Voltaje de entrada: 5V/2A,-Voltaje de salida 1: 5V/1A, Voltaje de salida 2: 5V/2.1A,Dimensiones 13.8 x 6.8 x 1.4 cm.</t>
  </si>
  <si>
    <t>26111700</t>
  </si>
  <si>
    <t>CAMISETAS</t>
  </si>
  <si>
    <t>CAMISETAS: En algodón cuello V debidamente marcadas con mensajes entregados por el contratista: composición 100% algodón. Gramaje: 155 gm/m2, Encogimiento 3%, N° de urdimbre: 3%, N° hilos/cm: 130, N° de trama: 32 N° hilos/ cm 70 hilos TALLA: S TALLA: M TALLA: L TALLA: XL Color y diseño acordado previamente con el supervisor del contrato.</t>
  </si>
  <si>
    <t>53101600</t>
  </si>
  <si>
    <t>PONCHO</t>
  </si>
  <si>
    <t>PONCHO: Estilo cuatro puntas, unisex, en tela Fleece, abrigadora y liviana, largo 1.20 cm y ancho 1.50, disponibilidad de colores de acuerdo al evento con estampado fileteado de la Administración Municipal y la Secetaría de Cultura, Turismo y Competitividadacordado previamente con el supervisor del contrato.</t>
  </si>
  <si>
    <t>11161600</t>
  </si>
  <si>
    <t>GORROS NAVIDEÑOS</t>
  </si>
  <si>
    <t xml:space="preserve">GORROS NAVIDEÑOS: Gorro Navideño, elaborado en fleex y ovejero, marcados con los logos de la Secetaría de Cultura, Turismo y Competitividad Altura 39 cm - Diámetro 28 cm - Color Acordado con el supervisor </t>
  </si>
  <si>
    <t>11161700</t>
  </si>
  <si>
    <t>BUFANDAS</t>
  </si>
  <si>
    <t>BUFANDAS: Bufanda con estilo navideño en color a acordar con el supervisor, elaborada en material de fleex  1,50 cm de largo * 15 cm de ancho. Diseño según indicaciones por el supervisor del contrato y con logos institucionales.</t>
  </si>
  <si>
    <t>46181549</t>
  </si>
  <si>
    <t>POCILLO MUGS</t>
  </si>
  <si>
    <t>POCILLO MUGS: Blanco, personalizado con diseño o mensajes institucionales, de 11 onzas, en cerámica con recubrimiento en polímero, especiales con estampación digital a full color. Diámetro: 82 mm altura: 95 mm capacidad: 11 onzas área imprimible: 9x 20 cm peso 400 gr. Diseño según indicaciones por el supervisor del contrato y con logos institucionales.</t>
  </si>
  <si>
    <t>CUADROS</t>
  </si>
  <si>
    <t>CUADROS: Retablos tamaño 1/8 (25 cm * 35 cm) con impresión sobre MDF con imágenes representativas del municipio de Ubaté, diseño indicado por el supervisor del contrato.</t>
  </si>
  <si>
    <t>TULAS PARA NIÑO</t>
  </si>
  <si>
    <t>TULAS PARA NIÑO: Tula morral en yute, compartimiento amplio, sistema de ajuste con cordones de color yute que sirven como correas de hombro y bordes reforzados, con medidas de alto 46cm, ancho 35cm y fondo 8cm,  debe llevar el logo de la Alcaldía Una Nueva Ubaté y el logo de la Unidad Administrativa Especial de Cultura y Turismo</t>
  </si>
  <si>
    <t>MANTEL UNICOLOR</t>
  </si>
  <si>
    <t>MANTEL UNICOLOR: En licra tipo expande para mesa de eventos con faldón plisado de largo 183 ancho 75 y alto 60. Tener disponibilidad de colores de acuerdo a la necesidad</t>
  </si>
  <si>
    <t>52121600</t>
  </si>
  <si>
    <t>FUNDA ELEGANTE</t>
  </si>
  <si>
    <t>FUNDA ELEGANTE: En poliéster para silla de plástico, color blanco con detalle decorativo en el centro y faldón plisado.</t>
  </si>
  <si>
    <t>DELANTALES GASTRONOMIA</t>
  </si>
  <si>
    <t xml:space="preserve">DELANTALES GASTRONOMIA: Descripción: Delantal Unisex con pechera y con tira alrededor del cuello. Dos tiras laterales para atar y un bolsillo canguro.. Tela acrocel, 65% poliester, 35% algodón. Talles: Único.. Color a acordar con el supervisor del contrato. </t>
  </si>
  <si>
    <t>DELANTALES YUTE</t>
  </si>
  <si>
    <t xml:space="preserve">DELANTALES YUTE: En yute para la escuela de gastronomía. Diseño con dos bolsillos frontales, color camel, ajustable debe llevar el logo de la Alcaldía </t>
  </si>
  <si>
    <t>AGENDA</t>
  </si>
  <si>
    <t>AGENDA: Tipo madera o tipo corcho, color claro medidas 23x14 debe llevar el logo de la Alcaldía, Material de la portada: madera
Tipo de encuadernación: Anillado, Es personalizada.</t>
  </si>
  <si>
    <t>14111514</t>
  </si>
  <si>
    <t>ROMPECABEZAS</t>
  </si>
  <si>
    <t>ROMPECABEZAS: Consta de 30 fichas impresas a full color, en un tamaño de 23 cm de largo por 33 cm de ancho elaborado en cartón moule. En un tamaño oficio, práctico, diseño atractivo, y de fácil armado.
Diseño: En la parte frontal aparece el mapa territorial de Ubaté; zona urbana y rural (veredas) con sus respectivos limites, de fondo una fotografía del municipio. Y se completa con la localización departamental y nacional.</t>
  </si>
  <si>
    <t>ROMPECABEZAS: 1,30 metros x 1,30 metros 15 centímetros de alto con impresión de atractivo turístico por definir con el supervisor del contrato.</t>
  </si>
  <si>
    <t xml:space="preserve">POLLERINES </t>
  </si>
  <si>
    <t>POLLERINES : POLLERIN LARGO:  60 CM RADIO EN LA CINTURA, CON CINCO CAPAS DE TUL DE 4 METROS CADA CAPA, 90 CENTIMETROS DE LARGO 
MATERIAL: TUL COLOR BLANCO</t>
  </si>
  <si>
    <t xml:space="preserve">ESTRUCTURA EN MADERA CON LUCES </t>
  </si>
  <si>
    <t xml:space="preserve">ESTRUCTURA EN MADERA CON LUCES : ESTRUCTURA EN MADERA 1,0  X 70 CM CON  ILUMINACION DE LUZ CALIDA EN LOS CUATRO COSTADOS, INSTALACIÓN ELECTRICA. </t>
  </si>
  <si>
    <t>30191800</t>
  </si>
  <si>
    <t xml:space="preserve">PERSIANA BLACKOUT 200X170 CM BLANCO
</t>
  </si>
  <si>
    <t>PERSIANA BLACKOUT 200X170 CM BLANCO
: Modelo Enrollable,Tipo de cortina y persiana Roller, dades por pack 1,Altura 1,70x Ancho 1,94m</t>
  </si>
  <si>
    <t>52131500</t>
  </si>
  <si>
    <t>PERSIANA BLACKOUT 200X170 CM BLANCO
: Modelo Enrollable, Tipo de cortina y persiana Roller dades por pack 1
Altura 1,70x Ancho 1,85m</t>
  </si>
  <si>
    <t xml:space="preserve">PERSIANA BLACKOUT 200X170 CM BLANCO
: Modelo Enrollable, Tipo de cortina y persiana Roller, dades por pack 1
Altura 1,70x Ancho 1,80m
</t>
  </si>
  <si>
    <t>PISCINA DE PELOTAS</t>
  </si>
  <si>
    <t xml:space="preserve">PISCINA DE PELOTAS: DIMENSIONES: 3 METROS Y MEDIO DE LARGO POR 3 METROS Y MEDIO DE ANCHO POR 2 METROS DE ALTO, MATERIAL DE RECUBRIMIENTO DE ALTA RESISTENCIA EN LONA ANTIFLUIDO. INCLUYE 3000 PELOTAS DE MATERIAL PLÁSTICAS. EDADES DE UTILIZACIÓN ENTRE 5 A 12 AÑOS. CAPACIDAD DE 10 A 12 NIÑOS.  INCLUYE RODADERO Y BAFLE MUSICAL CON PUERTO SD. </t>
  </si>
  <si>
    <t>42251503</t>
  </si>
  <si>
    <t xml:space="preserve">PELOTA CONTACTO </t>
  </si>
  <si>
    <t>PELOTA CONTACTO : Pelota de Contact,  100mm Goma Piel Durazno c/u, Modelo: Goma Piel Durazno, Pelota de Contacto Piel Durazno, Pelota de PVC sin relleno
Textura Duraznobrillante, Diámetro 100 mm, Peso 220 grs.</t>
  </si>
  <si>
    <t>Cabeza de Martillo</t>
  </si>
  <si>
    <t xml:space="preserve">PELOTA CONTACT ACRÍLICA  </t>
  </si>
  <si>
    <t>PELOTA CONTACT ACRÍLICA  : Pelota de Contacto, Modelo: Acrílica 100mm, Pelota de Contacto, Modelo: Acrílica 100mm, Marca: Cabeza de Martillo, Foto referencial, Precio por unidad
disponible en: azul, verde, transparente, roja, negra, naranja, morado</t>
  </si>
  <si>
    <t>ANTORCHA DE FUEGO</t>
  </si>
  <si>
    <t xml:space="preserve">ANTORCHA DE FUEGO: Antorcha 
Modelo: Antorcha de Fuego: Compuesto por un mango plateado tornado, regatón de caucho termoplástico y tornillos de alta densidad, cono de madera, alma de aluminio, en el extremo superior kevlar enrollado de 5 cms de ancho y largo de 33 cms, largo total 50 cms; peso 230 grs
</t>
  </si>
  <si>
    <t>60141401</t>
  </si>
  <si>
    <t>CINTA DE KEVLAR HENRYS - 1 METRO</t>
  </si>
  <si>
    <t>CINTA DE KEVLAR HENRYS - 1 METRO: Kevlar Modelo: Cinta, de 1 Metro. Kevlar para artículos de malabares de fuego.
Medida: 100cm, Antorchas - Pajaritos - Diabolos - Cadenas - Pelotas - Golo - Vara - Etc.</t>
  </si>
  <si>
    <t>Marca: Henrys</t>
  </si>
  <si>
    <t>PELOTA BURBUJA</t>
  </si>
  <si>
    <t>PELOTA BURBUJA: Pelota, Modelo: Burbuja 63mm, Pelota de PVC rellena con semillas mijo
63 mm (110 gr), Textura lisa o piel de durazno</t>
  </si>
  <si>
    <t xml:space="preserve">Cabeza de Martillo
</t>
  </si>
  <si>
    <t>MONOCICLO ARO 20</t>
  </si>
  <si>
    <t>MONOCICLO ARO 20: Monociclo Aro: 20". Armado o en Caja. Manual de Armado. Dimensiones en caja: 55cmx52cmx22cm</t>
  </si>
  <si>
    <t>PAÑUELOS MÁGICOS</t>
  </si>
  <si>
    <t xml:space="preserve">PAÑUELOS MÁGICOS: 
Pañuelos mágicos: Referencia MAG-13, Magia
</t>
  </si>
  <si>
    <t xml:space="preserve">
DIABOLO MEDIANO PLÁSTICO</t>
  </si>
  <si>
    <t xml:space="preserve">
DIABOLO MEDIANO PLÁSTICO: Diabolo Mediano plástico, Referencia 300
Está conformado por dos semiesferas huecas de pastico, unidas en la parte convexa por un eje de plástico y buje de acero, pesa 150 grs y mide 13 cms, incluye par varilla de madera de 40 cms e hilo nacional de 150 cms, colores disponibles amarillo flúor, azul, magenta, naranjo, rojo y verde.
</t>
  </si>
  <si>
    <t>VARILLAS DE MADERA PARA DIABOLO</t>
  </si>
  <si>
    <t>VARILLAS DE MADERA PARA DIABOLO: Varillas de Madera
Varillas básicas y económicas para manipular el Diabolo, incluye una medida de cuerda.</t>
  </si>
  <si>
    <t>ZANCOS SALTARINES</t>
  </si>
  <si>
    <t>ZANCOS SALTARINES: Sky Runner Peso máximo 90 kg Zancos Saltarínes, Skyrunners Profesionales 70/90Kg originales, fabricados bajo la norma ISO9001 de excelencia y calidad, con el sello de garantía de la CE (Comunidad Europea).</t>
  </si>
  <si>
    <t>SKYRUNNER</t>
  </si>
  <si>
    <t>ENCORDADO</t>
  </si>
  <si>
    <t>ENCORDADO: Encordado Alice A705 para violín 1/2, cuerdas mi, la, re y sol.</t>
  </si>
  <si>
    <t>Alice</t>
  </si>
  <si>
    <t>ENCORDADO: Encordado  D'Addario Debut D310 para violín 4/4, cuerdas mi, la, re y sol.</t>
  </si>
  <si>
    <t>D'Addario</t>
  </si>
  <si>
    <t>ENCORDADO: Encordado D'Addario J910 para viola</t>
  </si>
  <si>
    <t>ENCORDADO: Encordado D'Addario J910 para chelo</t>
  </si>
  <si>
    <t>COLOFONIA</t>
  </si>
  <si>
    <t xml:space="preserve">COLOFONIA: Colofonia para violín, viola, chelo Leto </t>
  </si>
  <si>
    <t>Leto</t>
  </si>
  <si>
    <t>ESPEJO</t>
  </si>
  <si>
    <t>ESPEJO: Espejo de pared completa</t>
  </si>
  <si>
    <t>NO</t>
  </si>
  <si>
    <t xml:space="preserve">BASE CORPORAL LIQUIDA X 120 ml </t>
  </si>
  <si>
    <t>BASE CORPORAL LIQUIDA X 120 ml : Bases corporales líquidas en colores blanco, negro, amarillo, azul, verde, café.
Fáciles de aplicar y retirar de la piel, contienen ingredientes con minerales de alta pureza y seguros para la piel.</t>
  </si>
  <si>
    <t>CARETAS</t>
  </si>
  <si>
    <t>SLACK LINE</t>
  </si>
  <si>
    <t>SLACK LINE: Disponible en 15 metros el set.
Ancho de 50 mm para un montaje de poca altura y un control más seguro, máxima carga 4 toneladas, es un sistema con 2 componentes para un rápido y fácil montaje y desmontaje.
Medida y peso de la caja 30*31*7cms 3.300 kg. Referencia GISL1015</t>
  </si>
  <si>
    <t>CABEZA DE MARTILLO</t>
  </si>
  <si>
    <t>MONOCICLO JIRAFA MARTILLA</t>
  </si>
  <si>
    <t>MONOCICLO JIRAFA MARTILLA: Las jirafas; se caracterizan porque tienen mucha más altura que uno corriente: 1,60 m, 2 m y más. Materiales: Fierro de horquilla redonda, Sillín en color negro, pedales de PAD. Peso: Producto Importado. Referencia TI062H</t>
  </si>
  <si>
    <t xml:space="preserve">VARA DE FUEGO </t>
  </si>
  <si>
    <t>VARA DE FUEGO : Madera de 80 cms, grosor de 3 cms, forrada con goma eva colores, en ambas puntas tubo de aluminio de 20 cms, forrado con kevlar de 33 cms x 5 de ancho, pesa 530 grs. Referencia 5000-700</t>
  </si>
  <si>
    <t>ABANICO DE FUEGO MARTILLO PAR</t>
  </si>
  <si>
    <t>ABANICO DE FUEGO MARTILLO PAR: Abanicos con Kevlar en sus extremos para realizar destrezas de manipulación. Referencia 5000-800</t>
  </si>
  <si>
    <t>CADENAS DE FUEGO MR BABACHE (PAR)</t>
  </si>
  <si>
    <t>CADENAS DE FUEGO MR BABACHE (PAR): Pertenecen a la compleja y hermosa disciplina del swing, que a grandes rasgos combina movimientos proporcionados de rotación del objeto alrededor del cuerpo en varios planos</t>
  </si>
  <si>
    <t>Mister Babache</t>
  </si>
  <si>
    <t>TELA ACROBÁTICA 20MT</t>
  </si>
  <si>
    <t>TELA ACROBÁTICA 20MT: Tela pique deportivo, 20 metros de largo, 10 de caída, ancho 1, 50 cms, colores disponibles amarillo flúor, amarillo primario, azul, blanco, celeste, morada, naranja, negro, rojo, rosado y verde, sin accesorios. Referencia 1132-</t>
  </si>
  <si>
    <t>LIRA CROMADA</t>
  </si>
  <si>
    <t>LIRA CROMADA: Compuesta por circulo de fierro de 1 pulgada de acero inoxidable.
Medidas disponibles: 85 cms, 90 cms, 95 cms, 100 cms y 110 cms, sin accesorios. Referencia 10 85/90/95/100/110 - 23</t>
  </si>
  <si>
    <t>KEVLAR CINTA COMBUSTIBLE</t>
  </si>
  <si>
    <t>KEVLAR CINTA COMBUSTIBLE: Kevlar para artículos de malabares de fuego.
Medida: 100cm 
Antorchas - Pajaritos - Diabolos - Cadenas - Pelotas - Golo - Vara - Etc.</t>
  </si>
  <si>
    <t>ANECO 14 PIEZAS CINTAS DE BAILE SERPENTINAS GIMNASIA RITMICA</t>
  </si>
  <si>
    <t>ANECO 14 PIEZAS CINTAS DE BAILE SERPENTINAS GIMNASIA RITMICA: * 14 colores múltiples: cintas de 2 piezas en colores del arco iris, 12 piezas en colores sólidos, incluyendo rojo, naranja, rosa rojo, rosa, verde, verde oscuro, amarillo, albaricoque, azul, azul zafiro, púrpura, rosa bebé.
* dimensiones: la longitud de la cinta es de aprox. 78.7 , y el ancho es de aprox. 1.8. la longitud de la barra es de aprox. 11.8 .
* material: la cinta está hecha de seda suave. la barra está hecha de fibra de vidrio, con el mango de revestimiento de plástico rojo, suave. hay un cierre de metal en la parte superior de la barra. puede cambiar la cinta varilla.
* cantidad: un paquete incluye 14 piezas cintas de baile en colores variados.Largo: 12 pulgadas, ancho: 3 pulgadas, alto: 1.5 pulgadas. Referencia 5000-804</t>
  </si>
  <si>
    <t>ANECO</t>
  </si>
  <si>
    <t>RUEDA ALEMANA</t>
  </si>
  <si>
    <t>RUEDA ALEMANA: Rueda alemana desarmable
en 4 partes, sistema de unión
Zimmerman, soldadura en mig,
recubrimiento en PVC blanco y juego de
correas en rea</t>
  </si>
  <si>
    <t>VIMA SERVICIOS INDUSTRIALES</t>
  </si>
  <si>
    <t>ESTRUCTURA DE POLE DANCE</t>
  </si>
  <si>
    <t>ESTRUCTURA DE POLE DANCE: Estructura pole dance de
2.50 mts de ancho x 2.50 mts de
profundidad x 2.20 mts de altura.
Fabricado en tubería de 1½ acero
inoxidable, calibre 16 y sistema
desarmable en toda la estructura</t>
  </si>
  <si>
    <t>CYR WHEEL</t>
  </si>
  <si>
    <t>CYR WHEEL: Cyr Wheel desarmable en 5
partes en diámetro de 38mm,
recubrimiento en PVC, y color quedesee
según catálogo de colores. Aplica para
medidas 1,70 mts, 178 mts y 192 mts.</t>
  </si>
  <si>
    <t>PLIEGOS DE CARTULINA NEGRA</t>
  </si>
  <si>
    <t>PLIEGOS DE CARTULINA NEGRA: Pliego cartulina. Tamaño: 100 X 70 cm. Color: Negro.</t>
  </si>
  <si>
    <t xml:space="preserve">PLIEGOS DE CARTULINA BLANCA </t>
  </si>
  <si>
    <t xml:space="preserve">PLIEGOS DE CARTULINA BLANCA : Pliego cartulina. Tamaño: 100 X 70 cm. Color: Blanca </t>
  </si>
  <si>
    <t xml:space="preserve">BARRAS DE SILICONA GRUESA </t>
  </si>
  <si>
    <t xml:space="preserve">BARRAS DE SILICONA GRUESA : Barras de silicona gruesas </t>
  </si>
  <si>
    <t>CAJA DE ESFEROS BIC</t>
  </si>
  <si>
    <t xml:space="preserve">CAJA DE ESFEROS BIC: Esfero tinta negra </t>
  </si>
  <si>
    <t>MARCADOR BORRABLE</t>
  </si>
  <si>
    <t>MARCADOR BORRABLE: Marcador Recargable Para Tablero Caja Por 12</t>
  </si>
  <si>
    <t xml:space="preserve">CAJA DE MARCADORES DE COLORES </t>
  </si>
  <si>
    <t xml:space="preserve">CAJA DE MARCADORES DE COLORES : 12 plumones marcadores lavables jumbo </t>
  </si>
  <si>
    <t>COMPUTADOR</t>
  </si>
  <si>
    <t>COMPUTADOR: Computador Gamer Amd Ryzen 5 3600 Ssd 1tb Ram 16gb Monitor 22</t>
  </si>
  <si>
    <t>AMD</t>
  </si>
  <si>
    <t>INTERFAZ DE AUDIO</t>
  </si>
  <si>
    <t>INTERFAZ DE AUDIO: Focusrite Scarlett 2i2 3rd gen / interfaz de audio</t>
  </si>
  <si>
    <t>Focusrite</t>
  </si>
  <si>
    <t>MICROFONO DE CONDENSADOR</t>
  </si>
  <si>
    <t>MICROFONO DE CONDENSADOR: Microfono Rode Nt1 kit microfono condensador profesional kit</t>
  </si>
  <si>
    <t>Rode</t>
  </si>
  <si>
    <t>ESTABILIZADOR CAMARA</t>
  </si>
  <si>
    <t>ESTABILIZADOR CAMARA: Weebill-s pro estabilizador zhiyun Gimbal motorizado 3 ejes</t>
  </si>
  <si>
    <t>Zhiyun</t>
  </si>
  <si>
    <t xml:space="preserve">MICROFONO </t>
  </si>
  <si>
    <t>MICROFONO : Microfono Solapa Inalambrico Boya Wm8 Prok2</t>
  </si>
  <si>
    <t>Boya</t>
  </si>
  <si>
    <t>PARLANTES PC</t>
  </si>
  <si>
    <t>PARLANTES PC: Parlantes Bafles de Madera Genius USB Para PC</t>
  </si>
  <si>
    <t>Genius</t>
  </si>
  <si>
    <t>CELULAR</t>
  </si>
  <si>
    <t>CELULAR: Celular Xiaomi Redmi Note 10 pro camara 108mp 8ram 128Gb</t>
  </si>
  <si>
    <t>Xiaomi</t>
  </si>
  <si>
    <t>CARETA O RESPIRADOR</t>
  </si>
  <si>
    <t>CARETA O RESPIRADOR: Respirador doble filtro Np306</t>
  </si>
  <si>
    <t>AEROSOL</t>
  </si>
  <si>
    <t>AEROSOL: Aerosol profesional colores blanco, amarillo vivo, rojo amén, naranja, rostro, rosadia, sandia, magenta, negro, valentina, azul cian, verde biche amen, verde colorido, verde helena. 400 ML</t>
  </si>
  <si>
    <t>AMEN o RAZZA</t>
  </si>
  <si>
    <t xml:space="preserve"> CUARTO DE GALON DE LACA AUTOMOTRIZ</t>
  </si>
  <si>
    <t xml:space="preserve"> CUARTO DE GALON DE LACA AUTOMOTRIZ: laca aotomotriz de colores blanco, amarillo limon, rojo, azul, negro, magenta. 946 ML</t>
  </si>
  <si>
    <t>GALON DE TINER</t>
  </si>
  <si>
    <t>Galon de tiner 4500 ML</t>
  </si>
  <si>
    <t>TRAJES BULLERENGUE</t>
  </si>
  <si>
    <t xml:space="preserve">TRAJES BULLERENGUE: Conformando por una blusa de seda poliester con una cinta de sobrevelo verde de tres centimetros y encaje de 5 centimetros, una enagua en seda poliester y un velo suizo de 3 metros de vuelo con una cinta de de sobrevelo verde, todos en medida estandar </t>
  </si>
  <si>
    <t>SUBSNAKE</t>
  </si>
  <si>
    <t>SUBSNAKE: Sub snake de 8 canles, 15mts  conectores XLR</t>
  </si>
  <si>
    <t>KIT REGLAS</t>
  </si>
  <si>
    <t xml:space="preserve">KIT REGLAS: kit de reglas para modisteria en madera </t>
  </si>
  <si>
    <t>TIJERAS</t>
  </si>
  <si>
    <t>TIJERAS: Tijeras De Corte Confección Tela Corte Artesanal Modisteria</t>
  </si>
  <si>
    <t>BULTO LANA</t>
  </si>
  <si>
    <t>BULTO LANA: bulto de lana (lana de oveja) color  blanca o negro</t>
  </si>
  <si>
    <t>MADEJAS LANA INDULTRIAL</t>
  </si>
  <si>
    <t>MADEJAS LANA INDULTRIAL: lana industrial de diferentes colores(negro15 madejas, blanco15 madejas, café15 madejas, piel1, verde2madejas, amarillo2 madejas)</t>
  </si>
  <si>
    <t>VARILLA</t>
  </si>
  <si>
    <t>VARILLA: varilla cortada de 2 metreos x 2metros</t>
  </si>
  <si>
    <t>COLORES</t>
  </si>
  <si>
    <t xml:space="preserve">COLORES: Colores Norma X36 - Unidad </t>
  </si>
  <si>
    <t>norma</t>
  </si>
  <si>
    <t>VINILOS</t>
  </si>
  <si>
    <t>VINILOS: Vinilo Acrilico Payasito 1000 G 1 Kilos Pintura X 3 Unidades</t>
  </si>
  <si>
    <t>payasito</t>
  </si>
  <si>
    <t>RESMA</t>
  </si>
  <si>
    <t>RESMA: Resma De Papel Carta Blanco X 500 Hojas</t>
  </si>
  <si>
    <t>TANGRAM</t>
  </si>
  <si>
    <t>TANGRAM: Tangram Madera Didactico Puzzle Armar Figuras Tetris Logica Referencia: Tangrama Wood Intelligence
Tamaño: 17 x 27 x 1 cms Aproximadamente.
Incluye: Bloques de 40 piezas</t>
  </si>
  <si>
    <t>LABERINTO</t>
  </si>
  <si>
    <t>LABERINTO: Laberinto Didáctico Madera Motricidad Inteligencia Espiral</t>
  </si>
  <si>
    <t>SILLAS PLASTICAS</t>
  </si>
  <si>
    <t>SILLAS PLASTICAS: Silla Niño/niñaplástica Bambini Vanyplas Resisten/antidesliz -Medidas:
Alto Total con Espaldar: 59 cm
Ancho: 38.5 cm
Fondo: 33 cm
Peso: 1170 gramos</t>
  </si>
  <si>
    <t>Vanyplas</t>
  </si>
  <si>
    <t>LAPICES</t>
  </si>
  <si>
    <t>LAPICES: Caja Lapiz Mirado 2 Paper Mate X12u</t>
  </si>
  <si>
    <t>Mirado</t>
  </si>
  <si>
    <t>MONOS LOCO</t>
  </si>
  <si>
    <t>MONOS LOCO: Monos Locos Juegos De Mesa Familiar MEDIDAS EMPAQUE
ALTO 27 CMS
LARGO 12 CMS
ANCHO 27 CMS
MEDIDAS TORRE ARMADA
ALTO 32 CMS
DIÁMETRO 11 CMS</t>
  </si>
  <si>
    <t xml:space="preserve">TIJERAS: Tijera Escolar Punta Roma Acero Inoxidable Blister </t>
  </si>
  <si>
    <t>Punta Roma</t>
  </si>
  <si>
    <t>COLBOM</t>
  </si>
  <si>
    <t xml:space="preserve">COLBOM: Pegante O Colbon Sipega 1000 Gr </t>
  </si>
  <si>
    <t>Sipega</t>
  </si>
  <si>
    <t>PINCELES</t>
  </si>
  <si>
    <t>PINCELES: Pincel Set X 12 Unidades Cerda Plana N°6</t>
  </si>
  <si>
    <t>SM050</t>
  </si>
  <si>
    <t>CARTULINA</t>
  </si>
  <si>
    <t>CARTULINA: Papel Cartulina Pliegos X 10 Unidades Surtida</t>
  </si>
  <si>
    <t>PLASTILINA</t>
  </si>
  <si>
    <t>PLASTILINA: Plastilina En Barra Mi Trensito Surtida 55gr X 12 Unidades</t>
  </si>
  <si>
    <t>KIOSCOS DESARMABLES DE 4 AGUJAS</t>
  </si>
  <si>
    <t>KIOSCOS DESARMABLES DE 4 AGUJAS: Carpas a 4 aguas con techo tipo pirámide ideales para eventos, ferias o cubrir áreas en patios y terrazas, carpas de fácil armar y transportar de un lugar a otro.</t>
  </si>
  <si>
    <t>MESAS PLEGABLES</t>
  </si>
  <si>
    <t>MESAS PLEGABLES: MESA PLEGABLE PORTÁTIL EN POLIPROPILENO
Mesa plegable 1.80x 74x75 cms.
También disponible en otros tamaños como :1.83x74x75 2.44x74x75. 1.22x60x75,Graduable en altura 49-75, y 88x88x88 cms</t>
  </si>
  <si>
    <t>PLANTA ELECTRICA</t>
  </si>
  <si>
    <t xml:space="preserve">PLANTA ELECTRICA: Generador 8500W Potencia MAX 110/220V
Duración batería 7-8 horas
Con indicador de combustible
motor 16 HP
Capacidad del tanque: 25 litros
Potencia: 8500 W
tipo: generadores a combustible
Con regulador de voltaje
</t>
  </si>
  <si>
    <t>MAQUINA DE CORTE DE TELA</t>
  </si>
  <si>
    <t>MAQUINA DE CORTE DE TELA: Maquina cortador de tela de 4 pulgadas
*Corta con fluidez cualquier tipo de material hasta 35 capas dependiendo el grosor.
*Accesorios cuchilla, afilador, destornillador, escobillas, y cable.
*Excelente para el hogar, talleres, satélites etc.
*Es ideal para cortar algodón, lana, lino, seda y cualquier tipo de tela.
*Desempeño de alta calidad.
*Afilador de cuchilla incorporado.
Elecriticidad: 110 V</t>
  </si>
  <si>
    <t>CARTELERA DE INFORMACIÓN</t>
  </si>
  <si>
    <t>CARTELERA DE INFORMACIÓN: Cartelera en corcho de 1.80*1m con base en metalica</t>
  </si>
  <si>
    <t>COMPUTADOR DE ESCRITORIO</t>
  </si>
  <si>
    <t>COMPUTADOR DE ESCRITORIO: Computador All In One 23.8 " Pulgadas 
Memoria RAM del Computador 4 GB 
Tipos de Discos que Incluye Disco Estado Solido (SSD) 
Capacidad del Disco Estado Solido 256  GB
Marca del Procesador del Computador AMD 
Tipo de Procesador del Computador AMD Athlon 
Modelo del Procesador del Computador 3050U 
Marca Tarjeta de Video o Grafica Independiente No Tiene Tarjeta Video/Grafica Independiente 
Sistema Operativo Windows 
Version Sistema Operativo 10 HOME 64 
Numero de Nucleos del Procesador 2  Nucleos
Velocidad del Procesador 2T, 2,3 / 3,2 GHz, 1 MB L2 / 4 MB L3 
Resolucion Pantalla del Computador Full HD 
Tamaño Pantalla del Computador 23.8  Pulgadas
Numero Puertos HDMI 1  Puertos
Numero Puertos LAN Ethernet 1  Puertos
Numero Puertos USB 4  Puertos
Numero Salidas de Audio 1  Puertos
Tipos de Puertos Entradas y Salidas Puerto LAN/Ethernet 
Puerto USB 
Salida de Audífonos</t>
  </si>
  <si>
    <t>SCANNER DE DOCUMENTOS</t>
  </si>
  <si>
    <t>SCANNER DE DOCUMENTOS: Tipo de Escáner:
Alimentación vertical, Escáner a color dúplex de un paso
Dispositivo Fotoeléctrico:
CIS (Sensor de Contacto de Imagen)
Resolución Óptica:
600 dpi
Resolución Máxima:
1200 dpi
Profundidad del Bit de Color:
30 bits interno / 24 bits externo
Profundidad de la Escala de Grises del Bit:
16 bits interno / 8 bits externo
Fuente de Luz:
LED RGB de 3 colores
Velocidad de Escaneo:
300 dpi : B/N &amp; color ( 35 ppm/70 ipm)
Capacidad:
50 páginas
Tamaños de Documento:
Máx. 21.6 x 609.6 cm
Mín. 5 x 5cm
Ciclo Diario de Trabajo:
4,000 sheets
Peso del Papel:
27 – 413 g/m2
Consumibles:
Rodillo: 200000 Hojas</t>
  </si>
  <si>
    <t>KIT DE EMERGENCIAS</t>
  </si>
  <si>
    <t>KIT DE EMERGENCIAS: Combo Botiquín De Primeros Auxilios Metálico con Extintor multipropósito ABC capacidad de 5 libras e incluye los elementos medicinales.
COMBO CONTENIDO
- Botiquín Metálico
- Extintor 5 Libras
- Señal De Extintor
- Señal Botiquín Contenido Del Botiquín Metálico
- Tapaboca Quirúrgico.
- 2 Guantes desechables
- Botella de Alcohol Mediana marca Osa de 120 Ml.
- Paquete de algodón 5 gr.
- Paquete de baja lenguas x 4
- Paquete de Gasas Estériles
- Jeringa y Aguja. 5 Ml.
- Botella de agua mineral 300 ml.
- Paquete de copitos de algodón
- Paquete de analgésico x 4 unidades 500 mg.
- Rollo Completo de papel uso higiénico.
- Cura o Banda adhesiva Larga.
- Toalla absorbente
- Vaselina
- Bisturí
- Toalla Húmeda individual</t>
  </si>
  <si>
    <t>PUNTO ECOLOGICO</t>
  </si>
  <si>
    <t>PUNTO ECOLOGICO: PUNTO ECOLOGICO: Estación de reciclaje para uso de exteriores con para manejo de residuos que cuenta con tres contendores marcados de 20 Litros cada uno, para una capacidad total de 60L. Optimiza los espacios por su diseño slim. Tapa Abatible y de acción por pedal.</t>
  </si>
  <si>
    <t>TIJERAS DE COSTURA</t>
  </si>
  <si>
    <t xml:space="preserve">TIJERAS DE COSTURA: Tamaño: 8.0 in.
Longitud de la hoja: 3.5 in.
Peso: 6.56 oz.
Cinta métrica: 59.1 in.
Corte de costura: 5' 
Diseño ligero y cuchillas afiladas.
Cortes suaves y precisos incluso a través de múltiples capas.
Resistente para cortar todo tipo de materiales.
</t>
  </si>
  <si>
    <t>OLLAS BATERIA 11 PIEZAS EN ALUMINIO ANTIADHERENTE</t>
  </si>
  <si>
    <t>OLLAS BATERIA 11 PIEZAS EN ALUMINIO ANTIADHERENTE: Cacerola 14 cm asas aliada
- Perol 10 cm aliada
- Perol 16 cm aliada
- Plancha asadora redonda de 23 cm
- Olla 24 cm aliada
- Olla 20 cm aliada
- Sartén 24 cm aliada
- Tapa cacerola 14 cm
- tapa vidrio estándar 24 cm
- tapa vidrio estándar 20 cm
- tapa vidrio estándar 16 cm
Diseño
Acabado exterior con pintura metalizada, fabricados en aluminio de alta pureza e interior antiadherente
Asas
En baquelita, resistentes al calor, para un mejor agarre y seguridad al momento de preparar tus alimentos
Antiadherente
Tienen 4 capas de antiadherente, las cuales evitan que se peguen los alimentos</t>
  </si>
  <si>
    <t>ESTANTE</t>
  </si>
  <si>
    <t>ESTANTE: COUNTER CON TECHO EN MADERA  -Medidas: Ancho 120 cm 
Alto: 200 cm
Fondo:60 cm
medida del mueble:
División interna. 2 compartimientos
División externa: 2 compartimientos para exhibición de productos
Tablero: MDF pintado (pintura especial para tableros) 30*50 cm
Letrero: 30*20 cm</t>
  </si>
  <si>
    <t>EXTENSIONES</t>
  </si>
  <si>
    <t>EXTENSIONES: Extensión P/T 3Toma Corrientes. - Potencia de 1875W - Calibre 14/3 SJTW - Longitud total: 7,6 metros / 25ft Clavija incluida -Número de Conductores: 4 Número de Salidas: 3 Voltaje de operación: 125 / 250V aC Trabajo Pesado</t>
  </si>
  <si>
    <t>IMPRESORA MULTIFUNCIONAL</t>
  </si>
  <si>
    <t>IMPRESORA MULTIFUNCIONAL: Impresora a color  simple función Epson WorkForce Pro WF-C5290 con wifi blanca y gris 100V/240V
- Impresión doble faz automática.
- Tecnología de impresión: inyección de tinta.
- Posee pantalla LCD para visualizar el proceso.
- Tiene entrada USB.
- Capacidad máxima de 830 hojas.
- Soporta papel tamaño Legal, Carta, A4, Media carta, Ejecutivo, A6, B6, 8.5 x 13.4 ", 8.5 x 13 ", 8.46 x 12.4 ", 5 x 7 ", 4 x 6 ", Sobre N10, 8 x 10 ", Foto, Oficio, Folio, Oficio México, Personalizado.</t>
  </si>
  <si>
    <t>UPS</t>
  </si>
  <si>
    <t>UPS: UPS UNITEC 800va  - Microprocesador con 2 etapas de impulso y 1 etapa de impulso regulada para estabilizar el ingreso de la anergia.  6 tomas de UPS, 2 tomas reguladas. Duración de batería: 12 - 15 minutos. N° DE FASES: Monofásico
- ENTRADA AC: Voltaje: 110 Voltios, 115, 120, Frecuencia: 50h – 60 Hertz
- SALIDA AC: Voltaje: 110 Voltios, 115, 120, Regulador de Voltaje: (+/- 10%), Frecuencia: 60 Hz, Tiempo de Transferencia: Menos de 6 ms
BATERÍA: Tipo de Batería: 12 Volts / 7 Ah * 1 PC , Tiempo de Duración: 12 – 15 minutos, Tiempo de Recarga: 6 Horas hasta el 90% después de la carga total.</t>
  </si>
  <si>
    <t>ESPEJO: Lamina de espejo 1,85 x 4.50 metros de 4 mm de grosor</t>
  </si>
  <si>
    <t>MULTITOMAS</t>
  </si>
  <si>
    <t>MULTITOMAS: Supresor de Picos 6 Sal - Peso: 2,5 gr
- Alto: 28cm
- Uso: Pequeños y medianos electrodomésticos
- Ancho: 3cm
- Calibre: 14AWG
- Ext 2ft-450 joules
- Amperaje: 15A
- Voltaje: 120V
- Norma técnica: UL/RETIE
- Largo:10,5 cm</t>
  </si>
  <si>
    <t>BICICLETA</t>
  </si>
  <si>
    <t>BICICLETA: BICICLETAS PARA RECORRIDOS TURÍSTICOS:  bicicleta todo terrerno rin 26  pulgadas  8 Cambios Tipo Grip Shift.
Marco en Acero 1.5 Nacional Ultra Liviano.
Tenedor en Acero.
Frenos V-Brake
Rines 26 en Aluminio
Cambios Tipo Palanca 18 Velocidades
Ajuste Tornillo
Colores: verde, azul, rosado, amarillo  y azul
La Bicicleta debe tener la marca turística de Ubaté
Pedales, tarjeta de propiedad y garantía. Deben entregarse armadas</t>
  </si>
  <si>
    <t>CASCO</t>
  </si>
  <si>
    <t>CASCO: EC-CASCOS VZ-F26K-001 AZUL XS</t>
  </si>
  <si>
    <t>CASCO: EC-CASCOS VZ-F26M-008 NG M 53-57</t>
  </si>
  <si>
    <t>BICICLETA DOBLE RIN 27 TANDEM MONOPLATO</t>
  </si>
  <si>
    <t>BICICLETA DOBLE RIN 27 TANDEM MONOPLATO: Marco Tandem 1.9 en Acero, Tenedor Rigido,
Frenos V-Brake en Aluminio, Rin 27  Doble Pared en Aluminio, Llanta 27, Manzanas en Aluminio Rodamiento Sellado, Caña en Aluminio, Manubrios Playeros, Monoplato, Piñon Dictra, Sillin Antiprostatico, Incluye Pedales, 100% Armada.</t>
  </si>
  <si>
    <t>TROPEZON</t>
  </si>
  <si>
    <t>TROPEZON: estructura metálica, atractivo para la toma de fotografias con las siguientes especificaciones técnicas: 3mts de alto *3 mts de ancho en forma de corazon con una silla de 1.40 de largo * 60 cm de ancho, debe estar iluminado, contener la marca turística de Ubaté y se debe contemplar la instalación y puesta en funcionamiento</t>
  </si>
  <si>
    <t xml:space="preserve">GIGANTOGRAFIA </t>
  </si>
  <si>
    <t xml:space="preserve">GIGANTOGRAFIA : GIGANTOGRAFÍA MARCA UBATÉ en 3D
Marca de Ubaté, elaborada en Acrílico
Medidas: 1.50 alto *1.70 ancho
Especificaciones: Aplicación de pintura con protección para exterior.
Forro protector para su traslado
Con iluminación interna
</t>
  </si>
  <si>
    <t>MARCAS TURISTICAS MINIATURA</t>
  </si>
  <si>
    <t>MARCAS TURISTICAS MINIATURA: MARCA TURÍSTICA EN MINIATURA 3D Material: MDF pintadas con los colores originales de la marca, en volumen para poder parar Medidas: 12 cm alto * 21 cm de largo y 2 cm de espesor.</t>
  </si>
  <si>
    <t>PRESS TRIP</t>
  </si>
  <si>
    <t>PRESS TRIP: Actividad con Periodistas Nacionales, con el objeto de gestionar publicaciones de Ubaté como destino turístico: esta actividad es para 10 personas y debe incluir: transporte Bogotá - Ubaté - Ubaté - Boogotá, desayuno, almuerzo y refrigerio, souvenir</t>
  </si>
  <si>
    <t>INFLUENCER</t>
  </si>
  <si>
    <t>INFLUENCER: Actividad con influenciadores de las redes sociales, con el objeto de promocionar y divulgar a Ubaté como Destino turístico. este debe incluir el costo de traer a un incluenciador en las fechas indicadas por el supervisor del contarto y que integre todos los costos sin generar gastos adicionales en el desarrollo de la actividad.</t>
  </si>
  <si>
    <t>BOLSA DE TELA ESTILO TULA</t>
  </si>
  <si>
    <t>BOLSA DE TELA ESTILO TULA: Bolsas de Tela de prolipropileno con  la marca Ubaté medidas de 30*30cm</t>
  </si>
  <si>
    <t xml:space="preserve">BOTELLA DE ALUMINIO </t>
  </si>
  <si>
    <t>BOTELLA DE ALUMINIO : Botella de aluminio de 730 ml con la marca turística de Ubaté</t>
  </si>
  <si>
    <t xml:space="preserve">MEDIAS DE CICLISMO </t>
  </si>
  <si>
    <t>MEDIAS DE CICLISMO : MEDIAS DE CICISMO Talla A (34-38) Talla B (39-45)
CARACTERÍSTICAS:-2 mallas transpirables que absorben la humedad y generan máxima comodidad al deportista Estabiliza y provee soporte en el área de la pantorrilla, Confección sin costuras *Punta y Talón -98% Nylon 2% Spandex</t>
  </si>
  <si>
    <t>FOLLETO</t>
  </si>
  <si>
    <t>FOLLETO: impresión Folleto (guia de aviturismo)  max 15 hojas a full color en propalcote de 100 gr con terminación satinada y su respectiva caratula</t>
  </si>
  <si>
    <t>FOTOGRAFÍAS</t>
  </si>
  <si>
    <t>FOTOGRAFÍAS: Impresiones Fotográficas Tamaño foto: 1,50 mt de ancho por 1 mt alto Tener en cuenta los siguientes aspectos: 1. Son fotografías para exposición al aire libre 2. Requieren de buena resistencia contra agentes atmosféricos. 3. Imágenes en altísima resolución 4. Materiales versátiles que puedan crear paneles de colores. Materiales que den retro iluminación a los paneles</t>
  </si>
  <si>
    <t>JUZGAMIENTO EVENTOS</t>
  </si>
  <si>
    <t>JUZGAMIENTO EVENTOS: Apoyo especializado (expertos y reconocidos en el tema requerido) , para realizar el juzgamiento de los concursos, eventos, el costo de incluir todos los gastos correspondientes al desplazamiento, hospedaje, comida y los demas que deba asumir para que no se generen gastos adicionales</t>
  </si>
  <si>
    <t>OPERARIO DE LOGISTICA</t>
  </si>
  <si>
    <t>OPERARIO DE LOGISTICA: operario logistico, que se encarge de montaje y desmontaje de los elementos  tales como( carpas, sillas , mesas, y demas elementos que esten contemplados en el desarrollo de los eventos),  estos deacuerdo al cronograma de eventos  programados por la adminsitracion municipal, en una jornada minima de 8 horas.</t>
  </si>
  <si>
    <t>LAMINA DE ICOPOR DE ALADENCIDAD</t>
  </si>
  <si>
    <t xml:space="preserve">LAMINA DE ICOPOR DE ALADENCIDAD: lamina de icopor  1x1x3 dencidad 10 cm </t>
  </si>
  <si>
    <t>CARTON PIEDRA O CARTON GRIS</t>
  </si>
  <si>
    <t>CARTON PIEDRA O CARTON GRIS: pliego de carton piedra o carton gris medidas  70 x110 cm. De 1.5 MM o 2 MM.</t>
  </si>
  <si>
    <t>surtitodo sas</t>
  </si>
  <si>
    <t>PIRÓGRAFO INDUSTRIAL</t>
  </si>
  <si>
    <t>PIRÓGRAFO INDUSTRIAL: pirografo idustrial De 28 temperaturas, de más de 18 horas de trabajo pesado, se puede trabajar diferentes superficies como madera, cuero, foamy , pergamino, totumo, calabazo, corcho, caucho, plastico, terciopelo, bambu, guadua, lona costeña, papel etc.
Este pirografo es para trabajo industrial de excelente desempeño de mas de 18 horas se entrega con tres agujas basicas.</t>
  </si>
  <si>
    <t>casa vulcano</t>
  </si>
  <si>
    <t>SKYLINE BAKING POP UP SEMI CURVO</t>
  </si>
  <si>
    <t>SKYLINE BAKING POPO UP Semicurvo 3 x 3 portable con lamparas de iluminacion maleta de transporte y mesa auxiliar</t>
  </si>
  <si>
    <t xml:space="preserve">COLBON DE MADERA </t>
  </si>
  <si>
    <t>COLBON DE MADERA : colbon de madera presentacion galon. Pegante líquido; usado para pegar todo tipo de maderas, MDF, triples, tablex, aglomerados, tablemac, hard board y enchapes entre si, a otros materiales.</t>
  </si>
  <si>
    <t xml:space="preserve">Carpincol, y/o  Colbon </t>
  </si>
  <si>
    <t xml:space="preserve">PINTURA ACRILICA </t>
  </si>
  <si>
    <t>PINTURA ACRILICA : pientura acrilica en tonos primarios y secundarios a base de agua de secado rapido, solidez y que contiene una pelicula elastica que se rompe menos que la pintura al oleo. 250 ML</t>
  </si>
  <si>
    <t>Artecolor  y/o          Franco</t>
  </si>
  <si>
    <t>SET DE 3 DE BROCHAS PARA PINTAR</t>
  </si>
  <si>
    <t xml:space="preserve">SET DE 3  BROCHAS PARA PINTAR: sus cerdas son bastantes blandas por lo que se convierte en un pincel muy facil de manejar con los que se pueden hacer largos recorridos. </t>
  </si>
  <si>
    <t>SET DE 6  PINCELES ANGULARES DE SERDA SUAVE</t>
  </si>
  <si>
    <t>SET DE 6  PINCELES ANGULARES DE SERDA SUAVE: sus cerdas son bastantes blandas por lo que se convierte en un pincel muy facil de manejar con los que se pueden hacer largos recorridos.  # 2, 4, 6, 8, 12</t>
  </si>
  <si>
    <t>deluxe / lionstudio / cangrui</t>
  </si>
  <si>
    <t>SET DE 6  PINCELES PLANOS DE CERDA SUAVE</t>
  </si>
  <si>
    <t>SET DE 6  PINCELES PLANOS DE CERDA SUAVE: sus cerdas son bastantes blandas por lo que se convierte en un pincel muy facil de manejar con los que se pueden hacer largos recorridos. # 2, 4, 6, 8, 12</t>
  </si>
  <si>
    <t xml:space="preserve">SET DE 6  PINCELES REDONDOS DE CERDA SUAVE </t>
  </si>
  <si>
    <t>SET DE 6  PINCELES REDONDOS DE CERDA SUAVE : sus cerdas son bastantes blandas por lo que se convierte en un pincel muy facil de manejar con los que se pueden hacer largos recorridos. # 2, 4, 6, 8, 12</t>
  </si>
  <si>
    <t>AEROGRAFO</t>
  </si>
  <si>
    <t>AEROGRAFO: Pistola aerográfica de succión 
• Conector 10-48-UNS para manguera
• Depósitos independientes que permiten un cambio
rápido de color
• Adaptador para trabajar con latas de aire
Especificaciones
Presión óptima 15 - 50 psi
Capacidad del depósito 15 ml
Diámetro de boquilla 0.8 mm
Largo 14 cm
Empaque individual Caja
Inner 2
Master 20</t>
  </si>
  <si>
    <t>truper</t>
  </si>
  <si>
    <t>CUTER Y/O VISTURY PROFESIONAL</t>
  </si>
  <si>
    <t>CUTER Y/O VISTURY PROFESIONAL: cuter tambien lamado bisturí, herramienta de mano que se emplea para la realizacion de diversos trabajos de corte. 18 ML</t>
  </si>
  <si>
    <t>LIJA DE AGUA 600</t>
  </si>
  <si>
    <t>LIJA DE AGUA : lija de agua es un producto abrasivoque se usa en superficies de diferentes materiales para tallar y darun acabado fino y uniforme . (600,400,380,320,300,150). 14cm x 11.5 cm</t>
  </si>
  <si>
    <t>LIJA DE AGUA 400</t>
  </si>
  <si>
    <t>LIJA DE AGUA 380</t>
  </si>
  <si>
    <t>LIJA DE AGUA 320</t>
  </si>
  <si>
    <t>LIJA DE AGUA 300</t>
  </si>
  <si>
    <t>LIJA DE AGUA 150</t>
  </si>
  <si>
    <t>YESO BLANCO</t>
  </si>
  <si>
    <t>YESO BLANCO: yeso como producto industrial y  material de construccion, es un sulfato de calcio hemihidrato tambiemn conocido como yesos cocido o yeso de paris, se encuentra en presentacio molidoen forma de polvo que una vez meesclado con agua  puede ser utilizado directamente.</t>
  </si>
  <si>
    <t>KILO</t>
  </si>
  <si>
    <t>ALAMBRE</t>
  </si>
  <si>
    <t>ALAMBRE: galbanizado #12</t>
  </si>
  <si>
    <t>SEDA POLIESTES</t>
  </si>
  <si>
    <t>SEDA POLIESTES: La tela seda poliester, también llamada crema batida, seda natural, seda forro y seda china, es un textil liviano, delgado y resistente el cual puede ser usado para la confección de banderas, disfraces, forros, lencería, manteles, ropa y sublimación.  tipo de tejido plano,  poliester 100%,  ancho 150mts ,</t>
  </si>
  <si>
    <t>Mts</t>
  </si>
  <si>
    <t>PINTURA TIPO POLIESTER</t>
  </si>
  <si>
    <t>PINTURA TIPO POLIESTER: Pintura poliéster, conocido también como “base” es derivado del poliuretano. Su rápido secado hace que el trabajo sea más fácil, la cual otorga un acabado opaco, tanto en las pinturas sólidas como perlados. Esto implica un uso de barniz para dar brillo. Solo requiere diluyente poliuretano para su uso.</t>
  </si>
  <si>
    <t>GALON</t>
  </si>
  <si>
    <t xml:space="preserve">LACA AUTOMOTRIZ </t>
  </si>
  <si>
    <t>LACA AUTOMOTRIZ : El barniz o laca es un tipo de pintura translúcida utilizada en muchos sectores industriales como revestimiento final de un determinado soporte que puede haber sido pintado previamente con un color concreto.</t>
  </si>
  <si>
    <t>MONEDA TROQUELADA</t>
  </si>
  <si>
    <t>MONEDA TROQUELADA: Moneda Troquelada en material Crisocal o Fundidas en material Zamak (varios tamaños), en alto relieve. Con Baño en Oro, Plata o Bronce Brillante o Envejecido y opción de Pintura Resina de varios colores. Medida 4 cm de Diámetro. Con estuche imitación piel. Con logotipos de la administración municipal y contenido de texto con el supervisor del contrato</t>
  </si>
  <si>
    <t>unidad</t>
  </si>
  <si>
    <t>PLACAS CONMEMORATIVA</t>
  </si>
  <si>
    <t>PLACAS CONMEMORATIVA: Placas metálicas en acero inoxidable tipo conmemorativo con logotipos de la administración municipal y contenido de texto con el supervisor del contrato calibre 12, 16 o 18 tamaño 40 cm ancho*20 cm largo.</t>
  </si>
  <si>
    <t>TARIMA PARA PASARELA DE MODA</t>
  </si>
  <si>
    <t>TARIMA PARA PASARELA DE MODA: Alquiler y montaje de una Tarima con las medidas (4mts de largo * 1.50 de ancho) que cuente con todas las medidas de seguridad, piso antideslizante</t>
  </si>
  <si>
    <t>Unidad</t>
  </si>
  <si>
    <t>BANDAS PARA REINAS</t>
  </si>
  <si>
    <t>BANDAS PARA REINAS: Bandas de color blanco y verde impresas con letras doradas con los nombres de las candidatas y municipios que representan de 1 mt de largo.</t>
  </si>
  <si>
    <t>PINES CON TEMÁTICA</t>
  </si>
  <si>
    <t>PINES CON TEMÁTICA: Pines metálicos con su broche para colocar en la solapa, a full color, los diseños se entregaran acorde al evento</t>
  </si>
  <si>
    <t xml:space="preserve">CHAQUETA ROMPE </t>
  </si>
  <si>
    <t xml:space="preserve">Chaqueta Rompevientos: tres bolsillos de caballero o dama , fabricada en nylon semi impermeable, forrada y con capota, tallas de la S,M,L,Xl, color negro con los logos institucionales acordados con el supervisor del contrato </t>
  </si>
  <si>
    <t>TELA QUIRURGICA</t>
  </si>
  <si>
    <t>TELA QUIRURGICA: Rollo tela quirurgica, desechable 30 gramos, Medidas 50 cms de ancho x 100 mts de largo, Elaborada en sms: tela con una barrera microbiana. Color verde y blanco</t>
  </si>
  <si>
    <t>RACK PARA SONIDO: CASE DE TRANSPORTE DE DOS PARTES PARA UNA CONSOLA BEHRINGER  X32,EN MADERA CONTRACHAPADO DE ABEDUL DE 12mm. CON CAJON TRASERO (DOG HOUSE) PARA PROTECCIÓN DE CABLES Y CONEXIONES, CON 4 CHAPAS Y 6 MANIJAS EMBUTIDAS PENN AMERICANAS (NO CHINAS),6 TACOS EN CAUCHO DE ALTO IMPACTO PUNTERAS, REFUERZOS E HIBRIDO EN ALUMINIO AMERICANO DE 1”, FORRADO CON FORMICA DE COLOR A ELECCIÓN, Y CON PROTECCIÓN INTERIOR DE ESPUMA DE ALTA DENSIDAD DE 25mm Y 50mm DE ESPESOR. ALTURA EXTERIOR: 45 CM.  LARGO EXTERIOR: 1.10 M.  ANCHO EXTERIOR: 1.00 M</t>
  </si>
  <si>
    <t>RACK PARA SONIDO: RACK PARA SONIDO: CASE EN MADERA CONTRACHAPADO DE ABEDUL DE 12mm ACON DOS CAJONES PARA CABLES DE CORRIENTE EXTENCIONES Y ACCESORIOS, RUEDAS DE 4" AZULES DE GIRO COMPLETO CON FRENO, 4 CHAPAS CON ARMELLAS PARA CANDADO Y 2 MANIJAS EMBUTIDAS PENN AMERICANAS (NO CHINAS), PUNTERAS, REFUERZOS E HIBRIDO EN ALUMINIO AMERICANO DE 1”, FORRADO CON FORMICA DE COLOR A ELECCIÓN  TIENE MEDIDAS EXTERIORES DE  65cm DE ANCHO,  75cm DE  ALTURA -  60cm DE PROFUNDIDAD</t>
  </si>
  <si>
    <r>
      <t xml:space="preserve">KIT MANTENIMIENTO O ASEO PARA INSTRUMENTOS: BRONCES:  </t>
    </r>
    <r>
      <rPr>
        <sz val="9"/>
        <color rgb="FF000000"/>
        <rFont val="Arial"/>
        <family val="2"/>
      </rPr>
      <t xml:space="preserve">2 Trompeta - 2 Corno Francés - 2 Trombón - 1 Eufonio - 1 Tuba     Contenido mínimo: - Aceite para Vara de Trombón - Aceite para pistones o rotores - Aceite para uniones o tornillos - Grasa para Bombas - Sonda de limpieza interna - Cepillo de boquilla - Paño limpiador   </t>
    </r>
    <r>
      <rPr>
        <b/>
        <sz val="9"/>
        <color rgb="FF000000"/>
        <rFont val="Arial"/>
        <family val="2"/>
      </rPr>
      <t xml:space="preserve">  </t>
    </r>
  </si>
  <si>
    <r>
      <t>KIT MANTENIMIENTO O ASEO PARA INSTRUMENTOS: MADERAS:</t>
    </r>
    <r>
      <rPr>
        <sz val="9"/>
        <color rgb="FF000000"/>
        <rFont val="Arial"/>
        <family val="2"/>
      </rPr>
      <t xml:space="preserve"> 1 Clarinete - 1 Saxofón Contenido mínimo: Grasa para corcho - Papel de arroz -Churrusco flexible. Escobilla y secado - Aceite para llaves - Paño limpieza interna - Paño limpieza exterior</t>
    </r>
  </si>
  <si>
    <r>
      <t xml:space="preserve">TRAJES PARA ZANQUEROS : </t>
    </r>
    <r>
      <rPr>
        <sz val="9"/>
        <rFont val="Arial"/>
        <family val="2"/>
      </rPr>
      <t xml:space="preserve">PAQUETE el cual deberá contener: 1 Trajes dama: en seda o licra, conformado por las siguientes piezas: camisón manga corta en licra liviana, Falda en malla licrada amplia con borde, pantalón con arandelas, accesorio con arandelas para los brazos, tocado o accesorio para el cabello. Color, diseño y medidas acordadas con el supervisor del contrato. 1  Trajes caballero: en seda o licra, conformado por las siguientes piezas: camisón manga larga, pantalón, accesorio gorro o sombrero para cabello. Color, diseño y medidas acordadas con el supervisor del contrato. </t>
    </r>
  </si>
  <si>
    <r>
      <t xml:space="preserve">FAM TRIPS: </t>
    </r>
    <r>
      <rPr>
        <sz val="9"/>
        <color rgb="FF000000"/>
        <rFont val="Arial"/>
        <family val="2"/>
      </rPr>
      <t>VIAJES DE FAMILIARIZACIÓN PARA " AGENCIAS DE VIAJES DE BOGOTÁ Y LA REGIÓN"     CUPO POR CADA FAM TRIP (10 EMPRESAS)</t>
    </r>
  </si>
  <si>
    <r>
      <t xml:space="preserve">ALQUILER, SERVICIO LOGISTICO       </t>
    </r>
    <r>
      <rPr>
        <sz val="9"/>
        <color theme="1"/>
        <rFont val="Arial"/>
        <family val="2"/>
      </rPr>
      <t>TARIMA</t>
    </r>
  </si>
  <si>
    <r>
      <t xml:space="preserve">Alquiler, montaje y desmontaje de tarima: con estructura        </t>
    </r>
    <r>
      <rPr>
        <b/>
        <sz val="9"/>
        <color rgb="FF000000"/>
        <rFont val="Arial"/>
        <family val="2"/>
      </rPr>
      <t>TIPO HANGAR</t>
    </r>
    <r>
      <rPr>
        <sz val="9"/>
        <color rgb="FF000000"/>
        <rFont val="Arial"/>
        <family val="2"/>
      </rPr>
      <t>, de piso liso en madera sin tornillos, marcos metálicos, estructura Grand suport en acero aluminio, con faldón negro, al lugar donde se desarrollara la actividad , además de realizar las respectivas adecuaciones y montaje según las especificaciones realizadas con el fin de garantizar el éxito del evento (incluye transporte, armado y desarmado)</t>
    </r>
  </si>
  <si>
    <r>
      <t xml:space="preserve">ALQUILER DE SONIDO: Sonido </t>
    </r>
    <r>
      <rPr>
        <b/>
        <sz val="9"/>
        <color indexed="8"/>
        <rFont val="Arial"/>
        <family val="2"/>
      </rPr>
      <t>opcion 2</t>
    </r>
    <r>
      <rPr>
        <sz val="9"/>
        <color indexed="8"/>
        <rFont val="Arial"/>
        <family val="2"/>
      </rPr>
      <t xml:space="preserve">, y accesorios acorde a  las necesidades y requerimientos solicitados por  el  supervisor del contrato, el sonido debe instalarse con  2 horas de anterioridad con el fin de realizar las pruebas de sonido y dar inicio al evento en el horario acordado:Opción 2: Sonido profesional con cuatro (4) cabinas activas de 6,000 watts REF: PRX815 1500 C/U cada una, líneas para consola de 16 canales instrumentos, amplificadores, cables, cuatro (4) micrófonos con bases, computador y luces incluido Microfono Inalambrico Diadema SR 45 wireless, rango 30 Mhz. dos operadores y transporte,valor  por 4 horas o fracción  en Ubaté montando y desmontaje el mismo día. </t>
    </r>
  </si>
  <si>
    <r>
      <t xml:space="preserve">Alquiler de Sonido: </t>
    </r>
    <r>
      <rPr>
        <b/>
        <sz val="9"/>
        <color indexed="8"/>
        <rFont val="Arial"/>
        <family val="2"/>
      </rPr>
      <t>opcion 3</t>
    </r>
    <r>
      <rPr>
        <sz val="9"/>
        <color indexed="8"/>
        <rFont val="Arial"/>
        <family val="2"/>
      </rPr>
      <t xml:space="preserve">: Sonido Line Array de 14.000 wattios, compuesto por 6 Cabinas  TTL 33A 1500 Wattios  C/ U 136 dB   90º 50 Hz – 20 KHz,  2 Bajos TTS 28A, 2 Monitores de piso TT45 SMA 1500 Wattios 136 dB   90º 50 Hz – 20 KHz y accesorios acorde a  las necesidades y requerimientos solicitados por  el  supervisor del contrato, el sonido debe instalarse con  2 horas de anterioridad con el fin de realizar las pruebas de sonido y dar inicio al evento en el horario acordado, líneas para consola de 16 canales instrumentos, amplificadores, cables, ocho (8) micrófonos con bases, computador y  Microfono Inalambrico Diadema SR 45  Excelente Sonido básicas.dos operadores transporte, Valor  por 4 horas o fracción  en Ubaté  montando y desmontaje el mismo día. </t>
    </r>
  </si>
  <si>
    <r>
      <t xml:space="preserve">Alquiler de Sonido: </t>
    </r>
    <r>
      <rPr>
        <b/>
        <sz val="9"/>
        <color indexed="8"/>
        <rFont val="Arial"/>
        <family val="2"/>
      </rPr>
      <t>opcion 4</t>
    </r>
    <r>
      <rPr>
        <sz val="9"/>
        <color indexed="8"/>
        <rFont val="Arial"/>
        <family val="2"/>
      </rPr>
      <t xml:space="preserve">: Sonido Line Array de 25.000 wattios, compuesto por 12 Cabinas  TTL 33A 1500 Wattios  C/ U 136 dB   90º 50 Hz – 20 KHz,  4 Bajos TTS 28A, 4 Monitores de piso TT45 SMA 1500 Wattios 136 dB   90º 50 Hz – 20 KHz y accesorios acorde a  las necesidades y requerimientos solicitados por  el  supervisor del contrato, el sonido debe instalarse con  2 horas de anterioridad con el fin de realizar las pruebas de sonido y dar inicio al evento en el horario acordado, líneas para consola de 32 canales instrumentos, amplificadores, cables, veinte  (20) micrófonos con bases, computador y  Microfono Inalambrico Diadema SR 45  Excelente Sonido básicas .cuatro operadores transporte, Valor  por 6 horas o fracción  en Ubaté  montaje el dia anterior o el mismo dia  y desmontaje el mismo día. </t>
    </r>
  </si>
  <si>
    <r>
      <t xml:space="preserve">ALQUILER, SERVICIO LOGISTICO       ILUMINACIÓN : OPCION 1: </t>
    </r>
    <r>
      <rPr>
        <sz val="9"/>
        <color rgb="FF000000"/>
        <rFont val="Arial"/>
        <family val="2"/>
      </rPr>
      <t xml:space="preserve">Alquiler, Montaje y desmontaje de iluminación -Un controlador -Seis cabezas móviles bean 5r -Veintidós pares led RGB wau de 240 vatios  - Un tablero de distribución -Un seguidor de 1200 vatios -Un parcial de 50 m -Un tablero de distribución eléctrica. INCLUYE TRANSPORTE, OPERARIOS Y TECNICO DE ILUMINACION                                                                                                            </t>
    </r>
  </si>
  <si>
    <r>
      <t xml:space="preserve">ALQUILER, SERVICIO LOGISTICO       ILUMINACIÓN : OPCION 2: </t>
    </r>
    <r>
      <rPr>
        <sz val="9"/>
        <color rgb="FF000000"/>
        <rFont val="Arial"/>
        <family val="2"/>
      </rPr>
      <t xml:space="preserve">Alquiler, Montaje y desmontaje de iluminación - Un controlador -Diez cabezas móviles elation bean 5r -Veintidós pares led RGB wau de 240 vatios - Un tablero de distribución -Un seguidor de 1200 vatios -Un parcial de 50 m -Un tablero de distribución eléctrica. INCLUYE TRANSPORTE, OPERARIOS Y TECNICO DE ILUMINACION </t>
    </r>
    <r>
      <rPr>
        <b/>
        <sz val="9"/>
        <color rgb="FF000000"/>
        <rFont val="Arial"/>
        <family val="2"/>
      </rPr>
      <t xml:space="preserve">  </t>
    </r>
    <r>
      <rPr>
        <sz val="9"/>
        <color rgb="FF000000"/>
        <rFont val="Arial"/>
        <family val="2"/>
      </rPr>
      <t xml:space="preserve"> </t>
    </r>
    <r>
      <rPr>
        <b/>
        <sz val="9"/>
        <color rgb="FF000000"/>
        <rFont val="Arial"/>
        <family val="2"/>
      </rPr>
      <t xml:space="preserve">      </t>
    </r>
  </si>
  <si>
    <r>
      <t xml:space="preserve">ALQUILER, SERVICIO LOGISTICO       ILUMINACIÓN : OPCION 3: </t>
    </r>
    <r>
      <rPr>
        <sz val="9"/>
        <color rgb="FF000000"/>
        <rFont val="Arial"/>
        <family val="2"/>
      </rPr>
      <t>Alquiler, Montaje y desmontaje de iluminación -Un controlador - Dieciséis cabezas móviles elation bean 5r - Seis cabezas móviles ACME CZ-350III -Diecinueve pares led RGB wau de 240 vatios -Ocho pares led elation sixpar 300 IP -Ocho part 64 de 1000 vatios - Un dimer de 12 canales -Tres Martin ATOMIC 3000 -Un seguidor de 1200 vatios-Dos parciales de 50m Dos tableros de distribución eléctrica -Tres american dj d6 branch splitter/ amplificador de señal dmx 1 a 6 -Dos máquinas de humo geyser RGB chavet -Una máquina de humo Chauvet amhaze II -Siete tramos de estructura en aluminio de 30x30 PROLITE con tramos de 3 mts, 2,50 mts, 2 mts para montaje de iluminacion  INCLUYE TRANSPORTE, OPERARIOS Y TECNICO DE ILUMINACION</t>
    </r>
  </si>
  <si>
    <r>
      <t xml:space="preserve">ALQUILER, SERVICIO LOGISTICO PANTALLA LED: OPCION 1: </t>
    </r>
    <r>
      <rPr>
        <sz val="9"/>
        <color rgb="FF000000"/>
        <rFont val="Arial"/>
        <family val="2"/>
      </rPr>
      <t>Alquiler , Montaje y desmontaje  de 1m2  (metro cuadrado) de pantalla led, tecnología 4.5 picht con procesador de imágenes, punto fijo, y su respectivo cableado, conectores, clanes y accesorios , incluido transporte y operarios</t>
    </r>
  </si>
  <si>
    <r>
      <t xml:space="preserve">ALQUILER, SERVICIO LOGISTICO PANTALLA LED: OPCION 2:  </t>
    </r>
    <r>
      <rPr>
        <sz val="9"/>
        <color rgb="FF000000"/>
        <rFont val="Arial"/>
        <family val="2"/>
      </rPr>
      <t>Alquiler, montaje y desmontaje de 1m2 (metro cuadrado) de pantalla de led , tecnología 3,4 y 6 picht con procesador de imágenes, punto fijo y su respectivo cableado, conectores, clanes, accesorios y operarios</t>
    </r>
  </si>
  <si>
    <t>COTIZACION 2 - FUNDESSOCIAL</t>
  </si>
  <si>
    <t>COTIZACION 3 - CORPOCAL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</si>
</sst>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_-;\-&quot;$&quot;\ * #,##0_-;_-&quot;$&quot;\ * &quot;-&quot;_-;_-@_-"/>
    <numFmt numFmtId="165" formatCode="_-* #,##0_-;\-* #,##0_-;_-* &quot;-&quot;_-;_-@_-"/>
    <numFmt numFmtId="166" formatCode="_-&quot;$&quot;* #,##0_-;\-&quot;$&quot;* #,##0_-;_-&quot;$&quot;* &quot;-&quot;_-;_-@_-"/>
  </numFmts>
  <fonts count="17" x14ac:knownFonts="1">
    <font>
      <sz val="11"/>
      <color theme="1"/>
      <name val="Calibri"/>
      <family val="2"/>
      <scheme val="minor"/>
    </font>
    <font>
      <sz val="11"/>
      <color theme="1"/>
      <name val="Calibri"/>
      <family val="2"/>
      <scheme val="minor"/>
    </font>
    <font>
      <b/>
      <sz val="9"/>
      <color theme="1"/>
      <name val="Arial"/>
      <family val="2"/>
    </font>
    <font>
      <sz val="11"/>
      <color rgb="FF000000"/>
      <name val="Calibri"/>
      <family val="2"/>
    </font>
    <font>
      <b/>
      <sz val="7"/>
      <color indexed="81"/>
      <name val="Tahoma"/>
      <family val="2"/>
    </font>
    <font>
      <sz val="7"/>
      <color indexed="81"/>
      <name val="Tahoma"/>
      <family val="2"/>
    </font>
    <font>
      <sz val="9"/>
      <color indexed="81"/>
      <name val="Tahoma"/>
      <family val="2"/>
    </font>
    <font>
      <b/>
      <sz val="9"/>
      <color indexed="81"/>
      <name val="Tahoma"/>
      <family val="2"/>
    </font>
    <font>
      <sz val="9"/>
      <color theme="1"/>
      <name val="Arial"/>
      <family val="2"/>
    </font>
    <font>
      <b/>
      <sz val="9"/>
      <color rgb="FF000000"/>
      <name val="Arial"/>
      <family val="2"/>
    </font>
    <font>
      <b/>
      <sz val="9"/>
      <name val="Arial"/>
      <family val="2"/>
    </font>
    <font>
      <sz val="9"/>
      <color rgb="FF000000"/>
      <name val="Arial"/>
      <family val="2"/>
    </font>
    <font>
      <sz val="9"/>
      <name val="Arial"/>
      <family val="2"/>
    </font>
    <font>
      <b/>
      <sz val="9"/>
      <color indexed="8"/>
      <name val="Arial"/>
      <family val="2"/>
    </font>
    <font>
      <sz val="9"/>
      <color indexed="8"/>
      <name val="Arial"/>
      <family val="2"/>
    </font>
    <font>
      <sz val="9"/>
      <color rgb="FF4D5156"/>
      <name val="Arial"/>
      <family val="2"/>
    </font>
    <font>
      <sz val="9"/>
      <color theme="1" tint="0.34998626667073579"/>
      <name val="Arial"/>
      <family val="2"/>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3" fillId="0" borderId="0"/>
  </cellStyleXfs>
  <cellXfs count="88">
    <xf numFmtId="0" fontId="0" fillId="0" borderId="0" xfId="0"/>
    <xf numFmtId="164" fontId="2" fillId="0" borderId="0" xfId="2" applyFont="1" applyFill="1" applyAlignment="1">
      <alignment vertical="center" wrapText="1"/>
    </xf>
    <xf numFmtId="164" fontId="2" fillId="0" borderId="0" xfId="2" applyFont="1" applyFill="1" applyAlignment="1">
      <alignment horizontal="center" vertical="center" wrapText="1"/>
    </xf>
    <xf numFmtId="164" fontId="8" fillId="0" borderId="0" xfId="2" applyFont="1" applyFill="1" applyAlignment="1">
      <alignment vertical="center"/>
    </xf>
    <xf numFmtId="164" fontId="8" fillId="0" borderId="0" xfId="2" applyFont="1" applyFill="1" applyAlignment="1">
      <alignment horizontal="center" vertical="center"/>
    </xf>
    <xf numFmtId="165" fontId="10" fillId="0" borderId="1" xfId="1" applyFont="1" applyFill="1" applyBorder="1" applyAlignment="1">
      <alignment horizontal="center" vertical="center" wrapText="1"/>
    </xf>
    <xf numFmtId="9" fontId="10" fillId="0" borderId="1" xfId="3" applyFont="1" applyFill="1" applyBorder="1" applyAlignment="1">
      <alignment horizontal="center" vertical="center" wrapText="1"/>
    </xf>
    <xf numFmtId="164" fontId="10" fillId="0" borderId="1" xfId="2" applyFont="1" applyFill="1" applyBorder="1" applyAlignment="1">
      <alignment horizontal="center" vertical="center" wrapText="1"/>
    </xf>
    <xf numFmtId="164" fontId="8" fillId="0" borderId="1" xfId="2" applyFont="1" applyFill="1" applyBorder="1" applyAlignment="1">
      <alignment vertical="center"/>
    </xf>
    <xf numFmtId="0" fontId="8" fillId="0" borderId="1" xfId="0" applyNumberFormat="1" applyFont="1" applyFill="1" applyBorder="1" applyAlignment="1">
      <alignment horizontal="center" vertical="center" wrapText="1"/>
    </xf>
    <xf numFmtId="0" fontId="8" fillId="0" borderId="1" xfId="0" applyFont="1" applyFill="1" applyBorder="1" applyAlignment="1">
      <alignment vertical="center"/>
    </xf>
    <xf numFmtId="0" fontId="12"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164" fontId="8" fillId="0" borderId="4" xfId="2" applyFont="1" applyFill="1" applyBorder="1" applyAlignment="1">
      <alignment vertical="center"/>
    </xf>
    <xf numFmtId="164" fontId="8" fillId="0" borderId="1" xfId="2" applyFont="1" applyFill="1" applyBorder="1" applyAlignment="1" applyProtection="1">
      <alignment horizontal="center" vertical="center" wrapText="1"/>
      <protection locked="0"/>
    </xf>
    <xf numFmtId="9" fontId="11" fillId="0" borderId="1" xfId="3" applyFont="1" applyFill="1" applyBorder="1" applyAlignment="1">
      <alignment horizontal="center" vertical="center" wrapText="1"/>
    </xf>
    <xf numFmtId="0" fontId="1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8" fillId="0" borderId="0" xfId="0" applyFont="1" applyFill="1"/>
    <xf numFmtId="0" fontId="8" fillId="0" borderId="0" xfId="0" applyFont="1" applyFill="1" applyAlignment="1">
      <alignment horizontal="center"/>
    </xf>
    <xf numFmtId="0" fontId="8" fillId="0" borderId="0" xfId="0" applyFont="1" applyFill="1" applyAlignment="1">
      <alignment vertical="center"/>
    </xf>
    <xf numFmtId="164" fontId="8" fillId="0" borderId="0" xfId="2" applyFont="1" applyFill="1" applyAlignment="1">
      <alignment horizontal="right" vertical="center"/>
    </xf>
    <xf numFmtId="9" fontId="8" fillId="0" borderId="0" xfId="3" applyFont="1" applyFill="1" applyAlignment="1">
      <alignment horizontal="center" vertical="center"/>
    </xf>
    <xf numFmtId="0" fontId="2" fillId="0" borderId="0" xfId="0" applyFont="1" applyFill="1" applyAlignment="1">
      <alignment vertical="center" wrapText="1"/>
    </xf>
    <xf numFmtId="0" fontId="8" fillId="0" borderId="0" xfId="0" applyFont="1" applyFill="1" applyAlignment="1">
      <alignment horizontal="center" vertical="center" wrapText="1"/>
    </xf>
    <xf numFmtId="164" fontId="8" fillId="0" borderId="0" xfId="2" applyFont="1" applyFill="1" applyAlignment="1">
      <alignment horizontal="center" vertical="center" wrapText="1"/>
    </xf>
    <xf numFmtId="164" fontId="8" fillId="0" borderId="0" xfId="2" applyFont="1" applyFill="1" applyAlignment="1">
      <alignment horizontal="right" vertical="center" wrapText="1"/>
    </xf>
    <xf numFmtId="0" fontId="9"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9" fontId="8" fillId="0" borderId="1" xfId="3" applyFont="1" applyFill="1" applyBorder="1" applyAlignment="1">
      <alignment horizontal="center" vertical="center"/>
    </xf>
    <xf numFmtId="0" fontId="9"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9" fillId="0" borderId="1" xfId="0" applyFont="1" applyFill="1" applyBorder="1" applyAlignment="1">
      <alignment vertical="center"/>
    </xf>
    <xf numFmtId="9" fontId="2" fillId="0" borderId="1" xfId="3" applyFont="1" applyFill="1" applyBorder="1" applyAlignment="1">
      <alignment horizontal="center" vertical="center"/>
    </xf>
    <xf numFmtId="9" fontId="2" fillId="0" borderId="1" xfId="3"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5" applyFont="1" applyFill="1" applyBorder="1" applyAlignment="1">
      <alignment horizontal="center" vertical="center" wrapText="1"/>
    </xf>
    <xf numFmtId="0" fontId="8" fillId="0" borderId="1" xfId="5" applyNumberFormat="1" applyFont="1" applyFill="1" applyBorder="1" applyAlignment="1">
      <alignment horizontal="center" vertical="center"/>
    </xf>
    <xf numFmtId="0" fontId="8" fillId="0" borderId="1" xfId="5" applyFont="1" applyFill="1" applyBorder="1" applyAlignment="1">
      <alignment horizontal="center" vertical="center"/>
    </xf>
    <xf numFmtId="0" fontId="8" fillId="0" borderId="1" xfId="0" applyFont="1" applyFill="1" applyBorder="1" applyAlignment="1">
      <alignment vertical="center" wrapText="1"/>
    </xf>
    <xf numFmtId="0" fontId="2" fillId="0" borderId="1" xfId="0" applyFont="1" applyFill="1" applyBorder="1" applyAlignment="1">
      <alignment horizontal="center" vertical="center"/>
    </xf>
    <xf numFmtId="164" fontId="8" fillId="0" borderId="2" xfId="2" applyFont="1" applyFill="1" applyBorder="1" applyAlignment="1">
      <alignment horizontal="center" vertical="center"/>
    </xf>
    <xf numFmtId="164" fontId="8" fillId="0" borderId="7" xfId="2" applyFont="1" applyFill="1" applyBorder="1" applyAlignment="1">
      <alignment horizontal="center" vertical="center"/>
    </xf>
    <xf numFmtId="164" fontId="8" fillId="0" borderId="4" xfId="2" applyFont="1" applyFill="1" applyBorder="1" applyAlignment="1">
      <alignment horizontal="center" vertical="center"/>
    </xf>
    <xf numFmtId="9" fontId="11" fillId="0" borderId="1" xfId="3" applyFont="1" applyFill="1" applyBorder="1" applyAlignment="1">
      <alignment horizontal="center" vertical="center" wrapText="1"/>
    </xf>
    <xf numFmtId="9" fontId="11" fillId="0" borderId="2" xfId="3" applyFont="1" applyFill="1" applyBorder="1" applyAlignment="1">
      <alignment horizontal="center" vertical="center" wrapText="1"/>
    </xf>
    <xf numFmtId="9" fontId="11" fillId="0" borderId="7" xfId="3" applyFont="1" applyFill="1" applyBorder="1" applyAlignment="1">
      <alignment horizontal="center" vertical="center" wrapText="1"/>
    </xf>
    <xf numFmtId="9" fontId="11" fillId="0" borderId="4" xfId="3"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3" xfId="0" applyFont="1" applyFill="1" applyBorder="1" applyAlignment="1">
      <alignment horizontal="center" vertical="center" wrapText="1"/>
    </xf>
    <xf numFmtId="164" fontId="2" fillId="0" borderId="5" xfId="2" applyFont="1" applyFill="1" applyBorder="1" applyAlignment="1">
      <alignment horizontal="center" vertical="center"/>
    </xf>
    <xf numFmtId="164" fontId="8" fillId="0" borderId="6" xfId="2" applyFont="1" applyFill="1" applyBorder="1" applyAlignment="1">
      <alignment horizontal="center" vertical="center"/>
    </xf>
    <xf numFmtId="164" fontId="8" fillId="0" borderId="3" xfId="2" applyFont="1" applyFill="1" applyBorder="1" applyAlignment="1">
      <alignment horizontal="center" vertical="center"/>
    </xf>
    <xf numFmtId="0" fontId="9" fillId="0" borderId="5"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3" xfId="0" applyFont="1" applyFill="1" applyBorder="1" applyAlignment="1">
      <alignment horizontal="center" vertical="center"/>
    </xf>
    <xf numFmtId="0" fontId="11" fillId="0" borderId="1" xfId="0" applyFont="1" applyFill="1" applyBorder="1" applyAlignment="1">
      <alignment horizontal="justify" vertical="center" wrapText="1"/>
    </xf>
    <xf numFmtId="0" fontId="9"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9"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justify" vertical="center"/>
    </xf>
    <xf numFmtId="0" fontId="11" fillId="0" borderId="1" xfId="0" applyFont="1" applyFill="1" applyBorder="1" applyAlignment="1">
      <alignment horizontal="justify" vertical="center"/>
    </xf>
    <xf numFmtId="0" fontId="12" fillId="0" borderId="1" xfId="0" applyFont="1" applyFill="1" applyBorder="1" applyAlignment="1">
      <alignment horizontal="justify" vertical="center" wrapText="1"/>
    </xf>
    <xf numFmtId="0" fontId="12" fillId="0" borderId="1" xfId="0" applyFont="1" applyFill="1" applyBorder="1" applyAlignment="1">
      <alignment horizontal="justify" vertical="center"/>
    </xf>
    <xf numFmtId="0" fontId="11" fillId="0" borderId="1" xfId="0" applyFont="1" applyFill="1" applyBorder="1" applyAlignment="1">
      <alignment horizontal="left" vertical="center" wrapText="1"/>
    </xf>
    <xf numFmtId="0" fontId="9" fillId="0" borderId="1" xfId="0" applyFont="1" applyFill="1" applyBorder="1" applyAlignment="1">
      <alignment horizontal="justify" vertical="center" wrapText="1"/>
    </xf>
    <xf numFmtId="0" fontId="10" fillId="0" borderId="1" xfId="0" applyFont="1" applyFill="1" applyBorder="1" applyAlignment="1">
      <alignment horizontal="justify" vertical="center" wrapText="1"/>
    </xf>
    <xf numFmtId="0" fontId="9" fillId="0" borderId="1" xfId="0" applyFont="1" applyFill="1" applyBorder="1" applyAlignment="1">
      <alignment vertical="center" wrapText="1"/>
    </xf>
    <xf numFmtId="0" fontId="11" fillId="0" borderId="1" xfId="0" applyFont="1" applyFill="1" applyBorder="1" applyAlignment="1">
      <alignment vertical="center" wrapText="1"/>
    </xf>
    <xf numFmtId="0" fontId="8" fillId="0" borderId="1" xfId="0"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5" applyFont="1" applyFill="1" applyBorder="1" applyAlignment="1">
      <alignment horizontal="left" vertical="center" wrapText="1"/>
    </xf>
    <xf numFmtId="0" fontId="8" fillId="0" borderId="1" xfId="5" applyFont="1" applyFill="1" applyBorder="1" applyAlignment="1">
      <alignment vertical="center"/>
    </xf>
    <xf numFmtId="0" fontId="8"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164" fontId="11" fillId="0" borderId="1" xfId="2" applyFont="1" applyFill="1" applyBorder="1" applyAlignment="1">
      <alignment horizontal="center" vertical="center" wrapText="1"/>
    </xf>
    <xf numFmtId="164" fontId="8" fillId="0" borderId="1" xfId="2" applyFont="1" applyFill="1" applyBorder="1" applyAlignment="1">
      <alignment horizontal="center" vertical="center"/>
    </xf>
    <xf numFmtId="0" fontId="11"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cellXfs>
  <cellStyles count="6">
    <cellStyle name="Millares [0]" xfId="1" builtinId="6"/>
    <cellStyle name="Moneda [0]" xfId="2" builtinId="7"/>
    <cellStyle name="Moneda [0] 2" xfId="4" xr:uid="{00000000-0005-0000-0000-000002000000}"/>
    <cellStyle name="Normal" xfId="0" builtinId="0"/>
    <cellStyle name="Normal 2" xfId="5" xr:uid="{00000000-0005-0000-0000-000004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579308</xdr:colOff>
      <xdr:row>0</xdr:row>
      <xdr:rowOff>0</xdr:rowOff>
    </xdr:from>
    <xdr:to>
      <xdr:col>3</xdr:col>
      <xdr:colOff>1945821</xdr:colOff>
      <xdr:row>4</xdr:row>
      <xdr:rowOff>108722</xdr:rowOff>
    </xdr:to>
    <xdr:pic>
      <xdr:nvPicPr>
        <xdr:cNvPr id="2"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stretch>
          <a:fillRect/>
        </a:stretch>
      </xdr:blipFill>
      <xdr:spPr>
        <a:xfrm>
          <a:off x="2919737" y="0"/>
          <a:ext cx="1366513" cy="12925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66"/>
  <sheetViews>
    <sheetView tabSelected="1" view="pageLayout" zoomScale="40" zoomScaleNormal="55" zoomScaleSheetLayoutView="85" zoomScalePageLayoutView="40" workbookViewId="0">
      <selection activeCell="N366" sqref="N366"/>
    </sheetView>
  </sheetViews>
  <sheetFormatPr baseColWidth="10" defaultRowHeight="12" x14ac:dyDescent="0.2"/>
  <cols>
    <col min="1" max="1" width="6.5703125" style="21" customWidth="1"/>
    <col min="2" max="2" width="9.5703125" style="22" customWidth="1"/>
    <col min="3" max="3" width="16.7109375" style="21" customWidth="1"/>
    <col min="4" max="4" width="35.140625" style="21" bestFit="1" customWidth="1"/>
    <col min="5" max="5" width="21.5703125" style="21" customWidth="1"/>
    <col min="6" max="6" width="7.5703125" style="21" customWidth="1"/>
    <col min="7" max="7" width="9.7109375" style="22" customWidth="1"/>
    <col min="8" max="8" width="12.42578125" style="21" bestFit="1" customWidth="1"/>
    <col min="9" max="9" width="10.140625" style="23" customWidth="1"/>
    <col min="10" max="10" width="13.42578125" style="3" customWidth="1"/>
    <col min="11" max="12" width="12.85546875" style="24" customWidth="1"/>
    <col min="13" max="13" width="13.7109375" style="25" customWidth="1"/>
    <col min="14" max="14" width="20.28515625" style="3" customWidth="1"/>
    <col min="15" max="15" width="14" style="3" customWidth="1"/>
    <col min="16" max="16" width="13.7109375" style="3" customWidth="1"/>
    <col min="17" max="17" width="13.140625" style="3" customWidth="1"/>
    <col min="18" max="18" width="12.85546875" style="4" customWidth="1"/>
    <col min="19" max="19" width="19.140625" style="3" customWidth="1"/>
    <col min="20" max="20" width="13.140625" style="3" customWidth="1"/>
    <col min="21" max="21" width="14.28515625" style="3" customWidth="1"/>
    <col min="22" max="22" width="14" style="3" customWidth="1"/>
    <col min="23" max="23" width="12.7109375" style="4" customWidth="1"/>
    <col min="24" max="24" width="23.28515625" style="3" customWidth="1"/>
    <col min="25" max="16384" width="11.42578125" style="21"/>
  </cols>
  <sheetData>
    <row r="1" spans="1:24" ht="47.25" customHeight="1" x14ac:dyDescent="0.2"/>
    <row r="2" spans="1:24" ht="15" customHeight="1" x14ac:dyDescent="0.2">
      <c r="D2" s="26"/>
      <c r="E2" s="65" t="s">
        <v>0</v>
      </c>
      <c r="F2" s="65"/>
      <c r="G2" s="65"/>
      <c r="H2" s="65"/>
      <c r="I2" s="65"/>
      <c r="J2" s="65"/>
      <c r="N2" s="1"/>
      <c r="O2" s="1"/>
      <c r="P2" s="1"/>
      <c r="Q2" s="1"/>
      <c r="R2" s="2"/>
      <c r="S2" s="1"/>
      <c r="T2" s="1"/>
      <c r="U2" s="1"/>
      <c r="V2" s="1"/>
      <c r="W2" s="2"/>
      <c r="X2" s="1"/>
    </row>
    <row r="3" spans="1:24" ht="15" customHeight="1" x14ac:dyDescent="0.2">
      <c r="D3" s="26"/>
      <c r="E3" s="65" t="s">
        <v>1</v>
      </c>
      <c r="F3" s="65"/>
      <c r="G3" s="65"/>
      <c r="H3" s="65"/>
      <c r="I3" s="65"/>
      <c r="J3" s="65"/>
    </row>
    <row r="4" spans="1:24" ht="15.75" customHeight="1" x14ac:dyDescent="0.2"/>
    <row r="5" spans="1:24" ht="15.75" customHeight="1" thickBot="1" x14ac:dyDescent="0.25">
      <c r="B5" s="27"/>
      <c r="D5" s="27"/>
      <c r="E5" s="27"/>
      <c r="F5" s="27"/>
      <c r="G5" s="27"/>
      <c r="H5" s="27"/>
      <c r="I5" s="27"/>
      <c r="J5" s="28"/>
      <c r="K5" s="29"/>
      <c r="L5" s="29"/>
    </row>
    <row r="6" spans="1:24" ht="35.25" customHeight="1" thickBot="1" x14ac:dyDescent="0.25">
      <c r="A6" s="45" t="s">
        <v>2</v>
      </c>
      <c r="B6" s="45"/>
      <c r="C6" s="45"/>
      <c r="D6" s="45"/>
      <c r="E6" s="45"/>
      <c r="F6" s="45"/>
      <c r="G6" s="45"/>
      <c r="H6" s="45"/>
      <c r="I6" s="45"/>
      <c r="J6" s="45" t="s">
        <v>3</v>
      </c>
      <c r="K6" s="45"/>
      <c r="L6" s="45"/>
      <c r="M6" s="45"/>
      <c r="N6" s="45"/>
      <c r="O6" s="45" t="s">
        <v>788</v>
      </c>
      <c r="P6" s="45"/>
      <c r="Q6" s="45"/>
      <c r="R6" s="45"/>
      <c r="S6" s="45"/>
      <c r="T6" s="45" t="s">
        <v>789</v>
      </c>
      <c r="U6" s="45"/>
      <c r="V6" s="45"/>
      <c r="W6" s="45"/>
      <c r="X6" s="45"/>
    </row>
    <row r="7" spans="1:24" ht="51.75" customHeight="1" thickBot="1" x14ac:dyDescent="0.25">
      <c r="A7" s="30" t="s">
        <v>4</v>
      </c>
      <c r="B7" s="30" t="s">
        <v>5</v>
      </c>
      <c r="C7" s="30" t="s">
        <v>6</v>
      </c>
      <c r="D7" s="66" t="s">
        <v>7</v>
      </c>
      <c r="E7" s="66"/>
      <c r="F7" s="66"/>
      <c r="G7" s="30" t="s">
        <v>8</v>
      </c>
      <c r="H7" s="30" t="s">
        <v>9</v>
      </c>
      <c r="I7" s="30" t="s">
        <v>10</v>
      </c>
      <c r="J7" s="7" t="s">
        <v>11</v>
      </c>
      <c r="K7" s="7" t="s">
        <v>12</v>
      </c>
      <c r="L7" s="7" t="s">
        <v>13</v>
      </c>
      <c r="M7" s="6" t="s">
        <v>14</v>
      </c>
      <c r="N7" s="7" t="s">
        <v>15</v>
      </c>
      <c r="O7" s="5" t="s">
        <v>11</v>
      </c>
      <c r="P7" s="5" t="s">
        <v>12</v>
      </c>
      <c r="Q7" s="5" t="s">
        <v>13</v>
      </c>
      <c r="R7" s="6" t="s">
        <v>14</v>
      </c>
      <c r="S7" s="7" t="s">
        <v>15</v>
      </c>
      <c r="T7" s="7" t="s">
        <v>11</v>
      </c>
      <c r="U7" s="7" t="s">
        <v>12</v>
      </c>
      <c r="V7" s="7" t="s">
        <v>13</v>
      </c>
      <c r="W7" s="6" t="s">
        <v>14</v>
      </c>
      <c r="X7" s="7" t="s">
        <v>15</v>
      </c>
    </row>
    <row r="8" spans="1:24" ht="15.75" customHeight="1" thickBot="1" x14ac:dyDescent="0.25">
      <c r="A8" s="53" t="s">
        <v>16</v>
      </c>
      <c r="B8" s="54"/>
      <c r="C8" s="54"/>
      <c r="D8" s="54"/>
      <c r="E8" s="54"/>
      <c r="F8" s="54"/>
      <c r="G8" s="54"/>
      <c r="H8" s="54"/>
      <c r="I8" s="54"/>
      <c r="J8" s="54"/>
      <c r="K8" s="54"/>
      <c r="L8" s="54"/>
      <c r="M8" s="54"/>
      <c r="N8" s="54"/>
      <c r="O8" s="54"/>
      <c r="P8" s="54"/>
      <c r="Q8" s="54"/>
      <c r="R8" s="54"/>
      <c r="S8" s="54"/>
      <c r="T8" s="54"/>
      <c r="U8" s="54"/>
      <c r="V8" s="54"/>
      <c r="W8" s="54"/>
      <c r="X8" s="55"/>
    </row>
    <row r="9" spans="1:24" ht="36.75" thickBot="1" x14ac:dyDescent="0.25">
      <c r="A9" s="63">
        <v>1</v>
      </c>
      <c r="B9" s="19">
        <v>1</v>
      </c>
      <c r="C9" s="64" t="s">
        <v>17</v>
      </c>
      <c r="D9" s="69" t="s">
        <v>772</v>
      </c>
      <c r="E9" s="69"/>
      <c r="F9" s="69"/>
      <c r="G9" s="31">
        <v>72151600</v>
      </c>
      <c r="H9" s="19" t="s">
        <v>18</v>
      </c>
      <c r="I9" s="19" t="s">
        <v>19</v>
      </c>
      <c r="J9" s="8">
        <v>1220000</v>
      </c>
      <c r="K9" s="8">
        <f>J9*B9</f>
        <v>1220000</v>
      </c>
      <c r="L9" s="8">
        <f>K9*M9</f>
        <v>231800</v>
      </c>
      <c r="M9" s="32">
        <v>0.19</v>
      </c>
      <c r="N9" s="8">
        <f>L9+K9</f>
        <v>1451800</v>
      </c>
      <c r="O9" s="8">
        <f>J9*1.09</f>
        <v>1329800</v>
      </c>
      <c r="P9" s="8">
        <f>O9*B9</f>
        <v>1329800</v>
      </c>
      <c r="Q9" s="8">
        <f>P9*R9</f>
        <v>252662</v>
      </c>
      <c r="R9" s="32">
        <v>0.19</v>
      </c>
      <c r="S9" s="8">
        <f t="shared" ref="S9:S72" si="0">P9+Q9</f>
        <v>1582462</v>
      </c>
      <c r="T9" s="8">
        <f>J9*1.04</f>
        <v>1268800</v>
      </c>
      <c r="U9" s="8">
        <f>T9*B9</f>
        <v>1268800</v>
      </c>
      <c r="V9" s="8">
        <f>U9*W9</f>
        <v>241072</v>
      </c>
      <c r="W9" s="32">
        <v>0.19</v>
      </c>
      <c r="X9" s="8">
        <f>U9+V9</f>
        <v>1509872</v>
      </c>
    </row>
    <row r="10" spans="1:24" ht="99" customHeight="1" thickBot="1" x14ac:dyDescent="0.25">
      <c r="A10" s="63"/>
      <c r="B10" s="19">
        <v>1</v>
      </c>
      <c r="C10" s="64"/>
      <c r="D10" s="62" t="s">
        <v>20</v>
      </c>
      <c r="E10" s="69"/>
      <c r="F10" s="69"/>
      <c r="G10" s="31">
        <v>72151600</v>
      </c>
      <c r="H10" s="19" t="s">
        <v>18</v>
      </c>
      <c r="I10" s="19" t="s">
        <v>21</v>
      </c>
      <c r="J10" s="15">
        <v>695000</v>
      </c>
      <c r="K10" s="8">
        <f t="shared" ref="K10:K31" si="1">J10*B10</f>
        <v>695000</v>
      </c>
      <c r="L10" s="8">
        <f>K10*M10</f>
        <v>132050</v>
      </c>
      <c r="M10" s="32">
        <v>0.19</v>
      </c>
      <c r="N10" s="8">
        <f t="shared" ref="N10:N12" si="2">L10+K10</f>
        <v>827050</v>
      </c>
      <c r="O10" s="8">
        <f t="shared" ref="O10:O73" si="3">J10*1.09</f>
        <v>757550</v>
      </c>
      <c r="P10" s="8">
        <f t="shared" ref="P10:P73" si="4">O10*B10</f>
        <v>757550</v>
      </c>
      <c r="Q10" s="8">
        <f t="shared" ref="Q10:Q73" si="5">P10*R10</f>
        <v>143934.5</v>
      </c>
      <c r="R10" s="32">
        <v>0.19</v>
      </c>
      <c r="S10" s="8">
        <f t="shared" si="0"/>
        <v>901484.5</v>
      </c>
      <c r="T10" s="8">
        <f t="shared" ref="T10:T73" si="6">J10*1.04</f>
        <v>722800</v>
      </c>
      <c r="U10" s="8">
        <f t="shared" ref="U10:U73" si="7">T10*B10</f>
        <v>722800</v>
      </c>
      <c r="V10" s="8">
        <f t="shared" ref="V10:V73" si="8">U10*W10</f>
        <v>137332</v>
      </c>
      <c r="W10" s="32">
        <v>0.19</v>
      </c>
      <c r="X10" s="8">
        <f t="shared" ref="X10:X73" si="9">U10+V10</f>
        <v>860132</v>
      </c>
    </row>
    <row r="11" spans="1:24" ht="66" customHeight="1" thickBot="1" x14ac:dyDescent="0.25">
      <c r="A11" s="63"/>
      <c r="B11" s="19">
        <v>1</v>
      </c>
      <c r="C11" s="64"/>
      <c r="D11" s="62" t="s">
        <v>773</v>
      </c>
      <c r="E11" s="68"/>
      <c r="F11" s="68"/>
      <c r="G11" s="12">
        <v>72151600</v>
      </c>
      <c r="H11" s="19" t="s">
        <v>18</v>
      </c>
      <c r="I11" s="19" t="s">
        <v>21</v>
      </c>
      <c r="J11" s="15">
        <v>695000</v>
      </c>
      <c r="K11" s="8">
        <f t="shared" si="1"/>
        <v>695000</v>
      </c>
      <c r="L11" s="8">
        <f>K11*M11</f>
        <v>132050</v>
      </c>
      <c r="M11" s="32">
        <v>0.19</v>
      </c>
      <c r="N11" s="8">
        <f t="shared" si="2"/>
        <v>827050</v>
      </c>
      <c r="O11" s="8">
        <f t="shared" si="3"/>
        <v>757550</v>
      </c>
      <c r="P11" s="8">
        <f t="shared" si="4"/>
        <v>757550</v>
      </c>
      <c r="Q11" s="8">
        <f t="shared" si="5"/>
        <v>143934.5</v>
      </c>
      <c r="R11" s="32">
        <v>0.19</v>
      </c>
      <c r="S11" s="8">
        <f t="shared" si="0"/>
        <v>901484.5</v>
      </c>
      <c r="T11" s="8">
        <f t="shared" si="6"/>
        <v>722800</v>
      </c>
      <c r="U11" s="8">
        <f t="shared" si="7"/>
        <v>722800</v>
      </c>
      <c r="V11" s="8">
        <f t="shared" si="8"/>
        <v>137332</v>
      </c>
      <c r="W11" s="32">
        <v>0.19</v>
      </c>
      <c r="X11" s="8">
        <f t="shared" si="9"/>
        <v>860132</v>
      </c>
    </row>
    <row r="12" spans="1:24" ht="62.25" customHeight="1" thickBot="1" x14ac:dyDescent="0.25">
      <c r="A12" s="63"/>
      <c r="B12" s="19">
        <v>1</v>
      </c>
      <c r="C12" s="64"/>
      <c r="D12" s="67" t="s">
        <v>22</v>
      </c>
      <c r="E12" s="68"/>
      <c r="F12" s="68"/>
      <c r="G12" s="12">
        <v>72151600</v>
      </c>
      <c r="H12" s="19" t="s">
        <v>18</v>
      </c>
      <c r="I12" s="19" t="s">
        <v>21</v>
      </c>
      <c r="J12" s="15">
        <v>348000</v>
      </c>
      <c r="K12" s="8">
        <f t="shared" si="1"/>
        <v>348000</v>
      </c>
      <c r="L12" s="8">
        <f t="shared" ref="L12:L75" si="10">K12*M12</f>
        <v>66120</v>
      </c>
      <c r="M12" s="32">
        <v>0.19</v>
      </c>
      <c r="N12" s="8">
        <f t="shared" si="2"/>
        <v>414120</v>
      </c>
      <c r="O12" s="8">
        <f t="shared" si="3"/>
        <v>379320</v>
      </c>
      <c r="P12" s="8">
        <f t="shared" si="4"/>
        <v>379320</v>
      </c>
      <c r="Q12" s="8">
        <f t="shared" si="5"/>
        <v>72070.8</v>
      </c>
      <c r="R12" s="32">
        <v>0.19</v>
      </c>
      <c r="S12" s="8">
        <f t="shared" si="0"/>
        <v>451390.8</v>
      </c>
      <c r="T12" s="8">
        <f t="shared" si="6"/>
        <v>361920</v>
      </c>
      <c r="U12" s="8">
        <f t="shared" si="7"/>
        <v>361920</v>
      </c>
      <c r="V12" s="8">
        <f t="shared" si="8"/>
        <v>68764.800000000003</v>
      </c>
      <c r="W12" s="32">
        <v>0.19</v>
      </c>
      <c r="X12" s="8">
        <f t="shared" si="9"/>
        <v>430684.8</v>
      </c>
    </row>
    <row r="13" spans="1:24" ht="74.25" customHeight="1" thickBot="1" x14ac:dyDescent="0.25">
      <c r="A13" s="63"/>
      <c r="B13" s="19">
        <v>1</v>
      </c>
      <c r="C13" s="64"/>
      <c r="D13" s="67" t="s">
        <v>23</v>
      </c>
      <c r="E13" s="68"/>
      <c r="F13" s="68"/>
      <c r="G13" s="12">
        <v>72151600</v>
      </c>
      <c r="H13" s="19" t="s">
        <v>18</v>
      </c>
      <c r="I13" s="19" t="s">
        <v>21</v>
      </c>
      <c r="J13" s="15">
        <v>320000</v>
      </c>
      <c r="K13" s="8">
        <f t="shared" si="1"/>
        <v>320000</v>
      </c>
      <c r="L13" s="8">
        <f t="shared" si="10"/>
        <v>60800</v>
      </c>
      <c r="M13" s="32">
        <v>0.19</v>
      </c>
      <c r="N13" s="8">
        <f t="shared" ref="N13:N76" si="11">K13+L13</f>
        <v>380800</v>
      </c>
      <c r="O13" s="8">
        <f t="shared" si="3"/>
        <v>348800</v>
      </c>
      <c r="P13" s="8">
        <f t="shared" si="4"/>
        <v>348800</v>
      </c>
      <c r="Q13" s="8">
        <f t="shared" si="5"/>
        <v>66272</v>
      </c>
      <c r="R13" s="32">
        <v>0.19</v>
      </c>
      <c r="S13" s="8">
        <f t="shared" si="0"/>
        <v>415072</v>
      </c>
      <c r="T13" s="8">
        <f t="shared" si="6"/>
        <v>332800</v>
      </c>
      <c r="U13" s="8">
        <f t="shared" si="7"/>
        <v>332800</v>
      </c>
      <c r="V13" s="8">
        <f t="shared" si="8"/>
        <v>63232</v>
      </c>
      <c r="W13" s="32">
        <v>0.19</v>
      </c>
      <c r="X13" s="8">
        <f t="shared" si="9"/>
        <v>396032</v>
      </c>
    </row>
    <row r="14" spans="1:24" ht="12.75" thickBot="1" x14ac:dyDescent="0.25">
      <c r="A14" s="33">
        <v>2</v>
      </c>
      <c r="B14" s="19">
        <v>1</v>
      </c>
      <c r="C14" s="19" t="s">
        <v>24</v>
      </c>
      <c r="D14" s="62" t="s">
        <v>25</v>
      </c>
      <c r="E14" s="62"/>
      <c r="F14" s="62"/>
      <c r="G14" s="19" t="s">
        <v>26</v>
      </c>
      <c r="H14" s="19" t="s">
        <v>18</v>
      </c>
      <c r="I14" s="19" t="s">
        <v>21</v>
      </c>
      <c r="J14" s="15">
        <v>62000</v>
      </c>
      <c r="K14" s="8">
        <f t="shared" si="1"/>
        <v>62000</v>
      </c>
      <c r="L14" s="8">
        <f t="shared" si="10"/>
        <v>11780</v>
      </c>
      <c r="M14" s="32">
        <v>0.19</v>
      </c>
      <c r="N14" s="8">
        <f t="shared" si="11"/>
        <v>73780</v>
      </c>
      <c r="O14" s="8">
        <f t="shared" si="3"/>
        <v>67580</v>
      </c>
      <c r="P14" s="8">
        <f t="shared" si="4"/>
        <v>67580</v>
      </c>
      <c r="Q14" s="8">
        <f t="shared" si="5"/>
        <v>12840.2</v>
      </c>
      <c r="R14" s="32">
        <v>0.19</v>
      </c>
      <c r="S14" s="8">
        <f t="shared" si="0"/>
        <v>80420.2</v>
      </c>
      <c r="T14" s="8">
        <f t="shared" si="6"/>
        <v>64480</v>
      </c>
      <c r="U14" s="8">
        <f t="shared" si="7"/>
        <v>64480</v>
      </c>
      <c r="V14" s="8">
        <f t="shared" si="8"/>
        <v>12251.2</v>
      </c>
      <c r="W14" s="32">
        <v>0.19</v>
      </c>
      <c r="X14" s="8">
        <f t="shared" si="9"/>
        <v>76731.199999999997</v>
      </c>
    </row>
    <row r="15" spans="1:24" ht="51" customHeight="1" thickBot="1" x14ac:dyDescent="0.25">
      <c r="A15" s="33">
        <v>3</v>
      </c>
      <c r="B15" s="19">
        <v>1</v>
      </c>
      <c r="C15" s="19" t="s">
        <v>27</v>
      </c>
      <c r="D15" s="62" t="s">
        <v>28</v>
      </c>
      <c r="E15" s="62"/>
      <c r="F15" s="62"/>
      <c r="G15" s="19">
        <v>27113203</v>
      </c>
      <c r="H15" s="19" t="s">
        <v>18</v>
      </c>
      <c r="I15" s="19" t="s">
        <v>21</v>
      </c>
      <c r="J15" s="15">
        <v>188000</v>
      </c>
      <c r="K15" s="8">
        <f t="shared" si="1"/>
        <v>188000</v>
      </c>
      <c r="L15" s="8">
        <f t="shared" si="10"/>
        <v>35720</v>
      </c>
      <c r="M15" s="32">
        <v>0.19</v>
      </c>
      <c r="N15" s="8">
        <f t="shared" si="11"/>
        <v>223720</v>
      </c>
      <c r="O15" s="8">
        <f t="shared" si="3"/>
        <v>204920.00000000003</v>
      </c>
      <c r="P15" s="8">
        <f t="shared" si="4"/>
        <v>204920.00000000003</v>
      </c>
      <c r="Q15" s="8">
        <f t="shared" si="5"/>
        <v>38934.800000000003</v>
      </c>
      <c r="R15" s="32">
        <v>0.19</v>
      </c>
      <c r="S15" s="8">
        <f t="shared" si="0"/>
        <v>243854.80000000005</v>
      </c>
      <c r="T15" s="8">
        <f t="shared" si="6"/>
        <v>195520</v>
      </c>
      <c r="U15" s="8">
        <f t="shared" si="7"/>
        <v>195520</v>
      </c>
      <c r="V15" s="8">
        <f t="shared" si="8"/>
        <v>37148.800000000003</v>
      </c>
      <c r="W15" s="32">
        <v>0.19</v>
      </c>
      <c r="X15" s="8">
        <f t="shared" si="9"/>
        <v>232668.79999999999</v>
      </c>
    </row>
    <row r="16" spans="1:24" ht="45" customHeight="1" thickBot="1" x14ac:dyDescent="0.25">
      <c r="A16" s="33">
        <v>4</v>
      </c>
      <c r="B16" s="19">
        <v>1</v>
      </c>
      <c r="C16" s="19" t="s">
        <v>29</v>
      </c>
      <c r="D16" s="62" t="s">
        <v>30</v>
      </c>
      <c r="E16" s="62"/>
      <c r="F16" s="62"/>
      <c r="G16" s="19">
        <v>52161500</v>
      </c>
      <c r="H16" s="19" t="s">
        <v>18</v>
      </c>
      <c r="I16" s="19" t="s">
        <v>21</v>
      </c>
      <c r="J16" s="15">
        <v>1000000</v>
      </c>
      <c r="K16" s="8">
        <f t="shared" si="1"/>
        <v>1000000</v>
      </c>
      <c r="L16" s="8">
        <f t="shared" si="10"/>
        <v>190000</v>
      </c>
      <c r="M16" s="32">
        <v>0.19</v>
      </c>
      <c r="N16" s="8">
        <f t="shared" si="11"/>
        <v>1190000</v>
      </c>
      <c r="O16" s="8">
        <f t="shared" si="3"/>
        <v>1090000</v>
      </c>
      <c r="P16" s="8">
        <f t="shared" si="4"/>
        <v>1090000</v>
      </c>
      <c r="Q16" s="8">
        <f t="shared" si="5"/>
        <v>207100</v>
      </c>
      <c r="R16" s="32">
        <v>0.19</v>
      </c>
      <c r="S16" s="8">
        <f t="shared" si="0"/>
        <v>1297100</v>
      </c>
      <c r="T16" s="8">
        <f t="shared" si="6"/>
        <v>1040000</v>
      </c>
      <c r="U16" s="8">
        <f t="shared" si="7"/>
        <v>1040000</v>
      </c>
      <c r="V16" s="8">
        <f t="shared" si="8"/>
        <v>197600</v>
      </c>
      <c r="W16" s="32">
        <v>0.19</v>
      </c>
      <c r="X16" s="8">
        <f t="shared" si="9"/>
        <v>1237600</v>
      </c>
    </row>
    <row r="17" spans="1:24" ht="50.25" customHeight="1" thickBot="1" x14ac:dyDescent="0.25">
      <c r="A17" s="33">
        <v>5</v>
      </c>
      <c r="B17" s="19">
        <v>1</v>
      </c>
      <c r="C17" s="19" t="s">
        <v>31</v>
      </c>
      <c r="D17" s="62" t="s">
        <v>32</v>
      </c>
      <c r="E17" s="62"/>
      <c r="F17" s="62"/>
      <c r="G17" s="19">
        <v>52161500</v>
      </c>
      <c r="H17" s="19" t="s">
        <v>18</v>
      </c>
      <c r="I17" s="19" t="s">
        <v>33</v>
      </c>
      <c r="J17" s="15">
        <v>227000</v>
      </c>
      <c r="K17" s="8">
        <f t="shared" si="1"/>
        <v>227000</v>
      </c>
      <c r="L17" s="8">
        <f t="shared" si="10"/>
        <v>43130</v>
      </c>
      <c r="M17" s="32">
        <v>0.19</v>
      </c>
      <c r="N17" s="8">
        <f t="shared" si="11"/>
        <v>270130</v>
      </c>
      <c r="O17" s="8">
        <f t="shared" si="3"/>
        <v>247430.00000000003</v>
      </c>
      <c r="P17" s="8">
        <f t="shared" si="4"/>
        <v>247430.00000000003</v>
      </c>
      <c r="Q17" s="8">
        <f t="shared" si="5"/>
        <v>47011.700000000004</v>
      </c>
      <c r="R17" s="32">
        <v>0.19</v>
      </c>
      <c r="S17" s="8">
        <f t="shared" si="0"/>
        <v>294441.7</v>
      </c>
      <c r="T17" s="8">
        <f t="shared" si="6"/>
        <v>236080</v>
      </c>
      <c r="U17" s="8">
        <f t="shared" si="7"/>
        <v>236080</v>
      </c>
      <c r="V17" s="8">
        <f t="shared" si="8"/>
        <v>44855.199999999997</v>
      </c>
      <c r="W17" s="32">
        <v>0.19</v>
      </c>
      <c r="X17" s="8">
        <f t="shared" si="9"/>
        <v>280935.2</v>
      </c>
    </row>
    <row r="18" spans="1:24" ht="50.25" customHeight="1" thickBot="1" x14ac:dyDescent="0.25">
      <c r="A18" s="33">
        <v>6</v>
      </c>
      <c r="B18" s="19">
        <v>1</v>
      </c>
      <c r="C18" s="19" t="s">
        <v>34</v>
      </c>
      <c r="D18" s="62" t="s">
        <v>35</v>
      </c>
      <c r="E18" s="62"/>
      <c r="F18" s="62"/>
      <c r="G18" s="19">
        <v>43211600</v>
      </c>
      <c r="H18" s="19" t="s">
        <v>18</v>
      </c>
      <c r="I18" s="19" t="s">
        <v>36</v>
      </c>
      <c r="J18" s="15">
        <v>68500</v>
      </c>
      <c r="K18" s="8">
        <f t="shared" si="1"/>
        <v>68500</v>
      </c>
      <c r="L18" s="8">
        <f t="shared" si="10"/>
        <v>13015</v>
      </c>
      <c r="M18" s="32">
        <v>0.19</v>
      </c>
      <c r="N18" s="8">
        <f t="shared" si="11"/>
        <v>81515</v>
      </c>
      <c r="O18" s="8">
        <f t="shared" si="3"/>
        <v>74665</v>
      </c>
      <c r="P18" s="8">
        <f t="shared" si="4"/>
        <v>74665</v>
      </c>
      <c r="Q18" s="8">
        <f t="shared" si="5"/>
        <v>14186.35</v>
      </c>
      <c r="R18" s="32">
        <v>0.19</v>
      </c>
      <c r="S18" s="8">
        <f t="shared" si="0"/>
        <v>88851.35</v>
      </c>
      <c r="T18" s="8">
        <f t="shared" si="6"/>
        <v>71240</v>
      </c>
      <c r="U18" s="8">
        <f t="shared" si="7"/>
        <v>71240</v>
      </c>
      <c r="V18" s="8">
        <f t="shared" si="8"/>
        <v>13535.6</v>
      </c>
      <c r="W18" s="32">
        <v>0.19</v>
      </c>
      <c r="X18" s="8">
        <f t="shared" si="9"/>
        <v>84775.6</v>
      </c>
    </row>
    <row r="19" spans="1:24" ht="69.75" customHeight="1" thickBot="1" x14ac:dyDescent="0.25">
      <c r="A19" s="33">
        <v>7</v>
      </c>
      <c r="B19" s="19">
        <v>1</v>
      </c>
      <c r="C19" s="19" t="s">
        <v>37</v>
      </c>
      <c r="D19" s="62" t="s">
        <v>38</v>
      </c>
      <c r="E19" s="62"/>
      <c r="F19" s="62"/>
      <c r="G19" s="19">
        <v>43201800</v>
      </c>
      <c r="H19" s="19" t="s">
        <v>18</v>
      </c>
      <c r="I19" s="19" t="s">
        <v>39</v>
      </c>
      <c r="J19" s="15">
        <v>601000</v>
      </c>
      <c r="K19" s="8">
        <f t="shared" si="1"/>
        <v>601000</v>
      </c>
      <c r="L19" s="8">
        <f t="shared" si="10"/>
        <v>114190</v>
      </c>
      <c r="M19" s="32">
        <v>0.19</v>
      </c>
      <c r="N19" s="8">
        <f t="shared" si="11"/>
        <v>715190</v>
      </c>
      <c r="O19" s="8">
        <f t="shared" si="3"/>
        <v>655090</v>
      </c>
      <c r="P19" s="8">
        <f t="shared" si="4"/>
        <v>655090</v>
      </c>
      <c r="Q19" s="8">
        <f t="shared" si="5"/>
        <v>124467.1</v>
      </c>
      <c r="R19" s="32">
        <v>0.19</v>
      </c>
      <c r="S19" s="8">
        <f t="shared" si="0"/>
        <v>779557.1</v>
      </c>
      <c r="T19" s="8">
        <f t="shared" si="6"/>
        <v>625040</v>
      </c>
      <c r="U19" s="8">
        <f t="shared" si="7"/>
        <v>625040</v>
      </c>
      <c r="V19" s="8">
        <f t="shared" si="8"/>
        <v>118757.6</v>
      </c>
      <c r="W19" s="32">
        <v>0.19</v>
      </c>
      <c r="X19" s="8">
        <f t="shared" si="9"/>
        <v>743797.6</v>
      </c>
    </row>
    <row r="20" spans="1:24" ht="113.25" customHeight="1" thickBot="1" x14ac:dyDescent="0.25">
      <c r="A20" s="33">
        <v>8</v>
      </c>
      <c r="B20" s="19">
        <v>1</v>
      </c>
      <c r="C20" s="19" t="s">
        <v>40</v>
      </c>
      <c r="D20" s="62" t="s">
        <v>41</v>
      </c>
      <c r="E20" s="62"/>
      <c r="F20" s="62"/>
      <c r="G20" s="19">
        <v>52161500</v>
      </c>
      <c r="H20" s="19" t="s">
        <v>18</v>
      </c>
      <c r="I20" s="19" t="s">
        <v>42</v>
      </c>
      <c r="J20" s="15">
        <v>2510000</v>
      </c>
      <c r="K20" s="8">
        <f t="shared" si="1"/>
        <v>2510000</v>
      </c>
      <c r="L20" s="8">
        <f t="shared" si="10"/>
        <v>476900</v>
      </c>
      <c r="M20" s="32">
        <v>0.19</v>
      </c>
      <c r="N20" s="8">
        <f>K20+L20</f>
        <v>2986900</v>
      </c>
      <c r="O20" s="8">
        <f t="shared" si="3"/>
        <v>2735900</v>
      </c>
      <c r="P20" s="8">
        <f t="shared" si="4"/>
        <v>2735900</v>
      </c>
      <c r="Q20" s="8">
        <f t="shared" si="5"/>
        <v>519821</v>
      </c>
      <c r="R20" s="32">
        <v>0.19</v>
      </c>
      <c r="S20" s="8">
        <f t="shared" si="0"/>
        <v>3255721</v>
      </c>
      <c r="T20" s="8">
        <f t="shared" si="6"/>
        <v>2610400</v>
      </c>
      <c r="U20" s="8">
        <f t="shared" si="7"/>
        <v>2610400</v>
      </c>
      <c r="V20" s="8">
        <f t="shared" si="8"/>
        <v>495976</v>
      </c>
      <c r="W20" s="32">
        <v>0.19</v>
      </c>
      <c r="X20" s="8">
        <f t="shared" si="9"/>
        <v>3106376</v>
      </c>
    </row>
    <row r="21" spans="1:24" ht="143.25" customHeight="1" thickBot="1" x14ac:dyDescent="0.25">
      <c r="A21" s="33">
        <v>9</v>
      </c>
      <c r="B21" s="19">
        <v>1</v>
      </c>
      <c r="C21" s="19" t="s">
        <v>40</v>
      </c>
      <c r="D21" s="62" t="s">
        <v>43</v>
      </c>
      <c r="E21" s="62"/>
      <c r="F21" s="62"/>
      <c r="G21" s="19">
        <v>52161500</v>
      </c>
      <c r="H21" s="19" t="s">
        <v>18</v>
      </c>
      <c r="I21" s="19" t="s">
        <v>44</v>
      </c>
      <c r="J21" s="15">
        <v>3520000</v>
      </c>
      <c r="K21" s="8">
        <f t="shared" si="1"/>
        <v>3520000</v>
      </c>
      <c r="L21" s="8">
        <f t="shared" si="10"/>
        <v>668800</v>
      </c>
      <c r="M21" s="32">
        <v>0.19</v>
      </c>
      <c r="N21" s="8">
        <f>K21+L21</f>
        <v>4188800</v>
      </c>
      <c r="O21" s="8">
        <f t="shared" si="3"/>
        <v>3836800.0000000005</v>
      </c>
      <c r="P21" s="8">
        <f t="shared" si="4"/>
        <v>3836800.0000000005</v>
      </c>
      <c r="Q21" s="8">
        <f t="shared" si="5"/>
        <v>728992.00000000012</v>
      </c>
      <c r="R21" s="32">
        <v>0.19</v>
      </c>
      <c r="S21" s="8">
        <f t="shared" si="0"/>
        <v>4565792.0000000009</v>
      </c>
      <c r="T21" s="8">
        <f t="shared" si="6"/>
        <v>3660800</v>
      </c>
      <c r="U21" s="8">
        <f t="shared" si="7"/>
        <v>3660800</v>
      </c>
      <c r="V21" s="8">
        <f t="shared" si="8"/>
        <v>695552</v>
      </c>
      <c r="W21" s="32">
        <v>0.19</v>
      </c>
      <c r="X21" s="8">
        <f t="shared" si="9"/>
        <v>4356352</v>
      </c>
    </row>
    <row r="22" spans="1:24" ht="104.25" customHeight="1" thickBot="1" x14ac:dyDescent="0.25">
      <c r="A22" s="33">
        <v>10</v>
      </c>
      <c r="B22" s="19">
        <v>1</v>
      </c>
      <c r="C22" s="19" t="s">
        <v>45</v>
      </c>
      <c r="D22" s="62" t="s">
        <v>46</v>
      </c>
      <c r="E22" s="62"/>
      <c r="F22" s="62"/>
      <c r="G22" s="19">
        <v>52161500</v>
      </c>
      <c r="H22" s="19" t="s">
        <v>18</v>
      </c>
      <c r="I22" s="19" t="s">
        <v>21</v>
      </c>
      <c r="J22" s="15">
        <v>433000</v>
      </c>
      <c r="K22" s="8">
        <f t="shared" si="1"/>
        <v>433000</v>
      </c>
      <c r="L22" s="8">
        <f t="shared" si="10"/>
        <v>82270</v>
      </c>
      <c r="M22" s="32">
        <v>0.19</v>
      </c>
      <c r="N22" s="8">
        <f t="shared" si="11"/>
        <v>515270</v>
      </c>
      <c r="O22" s="8">
        <f t="shared" si="3"/>
        <v>471970.00000000006</v>
      </c>
      <c r="P22" s="8">
        <f t="shared" si="4"/>
        <v>471970.00000000006</v>
      </c>
      <c r="Q22" s="8">
        <f t="shared" si="5"/>
        <v>89674.300000000017</v>
      </c>
      <c r="R22" s="32">
        <v>0.19</v>
      </c>
      <c r="S22" s="8">
        <f t="shared" si="0"/>
        <v>561644.30000000005</v>
      </c>
      <c r="T22" s="8">
        <f t="shared" si="6"/>
        <v>450320</v>
      </c>
      <c r="U22" s="8">
        <f t="shared" si="7"/>
        <v>450320</v>
      </c>
      <c r="V22" s="8">
        <f t="shared" si="8"/>
        <v>85560.8</v>
      </c>
      <c r="W22" s="32">
        <v>0.19</v>
      </c>
      <c r="X22" s="8">
        <f t="shared" si="9"/>
        <v>535880.80000000005</v>
      </c>
    </row>
    <row r="23" spans="1:24" ht="58.5" customHeight="1" thickBot="1" x14ac:dyDescent="0.25">
      <c r="A23" s="33">
        <v>11</v>
      </c>
      <c r="B23" s="19">
        <v>1</v>
      </c>
      <c r="C23" s="19" t="s">
        <v>47</v>
      </c>
      <c r="D23" s="62" t="s">
        <v>48</v>
      </c>
      <c r="E23" s="62"/>
      <c r="F23" s="62"/>
      <c r="G23" s="19">
        <v>52161500</v>
      </c>
      <c r="H23" s="19" t="s">
        <v>18</v>
      </c>
      <c r="I23" s="19" t="s">
        <v>49</v>
      </c>
      <c r="J23" s="15">
        <v>2550000</v>
      </c>
      <c r="K23" s="8">
        <f t="shared" si="1"/>
        <v>2550000</v>
      </c>
      <c r="L23" s="8">
        <f t="shared" si="10"/>
        <v>484500</v>
      </c>
      <c r="M23" s="32">
        <v>0.19</v>
      </c>
      <c r="N23" s="8">
        <f t="shared" si="11"/>
        <v>3034500</v>
      </c>
      <c r="O23" s="8">
        <f t="shared" si="3"/>
        <v>2779500</v>
      </c>
      <c r="P23" s="8">
        <f t="shared" si="4"/>
        <v>2779500</v>
      </c>
      <c r="Q23" s="8">
        <f t="shared" si="5"/>
        <v>528105</v>
      </c>
      <c r="R23" s="32">
        <v>0.19</v>
      </c>
      <c r="S23" s="8">
        <f t="shared" si="0"/>
        <v>3307605</v>
      </c>
      <c r="T23" s="8">
        <f t="shared" si="6"/>
        <v>2652000</v>
      </c>
      <c r="U23" s="8">
        <f t="shared" si="7"/>
        <v>2652000</v>
      </c>
      <c r="V23" s="8">
        <f t="shared" si="8"/>
        <v>503880</v>
      </c>
      <c r="W23" s="32">
        <v>0.19</v>
      </c>
      <c r="X23" s="8">
        <f t="shared" si="9"/>
        <v>3155880</v>
      </c>
    </row>
    <row r="24" spans="1:24" ht="81" customHeight="1" thickBot="1" x14ac:dyDescent="0.25">
      <c r="A24" s="33">
        <v>12</v>
      </c>
      <c r="B24" s="19">
        <v>1</v>
      </c>
      <c r="C24" s="19" t="s">
        <v>50</v>
      </c>
      <c r="D24" s="62" t="s">
        <v>51</v>
      </c>
      <c r="E24" s="62"/>
      <c r="F24" s="62"/>
      <c r="G24" s="19">
        <v>52161500</v>
      </c>
      <c r="H24" s="19" t="s">
        <v>18</v>
      </c>
      <c r="I24" s="19" t="s">
        <v>52</v>
      </c>
      <c r="J24" s="15">
        <v>780000</v>
      </c>
      <c r="K24" s="8">
        <f t="shared" si="1"/>
        <v>780000</v>
      </c>
      <c r="L24" s="8">
        <f>K24*M24</f>
        <v>148200</v>
      </c>
      <c r="M24" s="32">
        <v>0.19</v>
      </c>
      <c r="N24" s="8">
        <f t="shared" si="11"/>
        <v>928200</v>
      </c>
      <c r="O24" s="8">
        <f t="shared" si="3"/>
        <v>850200.00000000012</v>
      </c>
      <c r="P24" s="8">
        <f t="shared" si="4"/>
        <v>850200.00000000012</v>
      </c>
      <c r="Q24" s="8">
        <f t="shared" si="5"/>
        <v>161538.00000000003</v>
      </c>
      <c r="R24" s="32">
        <v>0.19</v>
      </c>
      <c r="S24" s="8">
        <f t="shared" si="0"/>
        <v>1011738.0000000001</v>
      </c>
      <c r="T24" s="8">
        <f t="shared" si="6"/>
        <v>811200</v>
      </c>
      <c r="U24" s="8">
        <f t="shared" si="7"/>
        <v>811200</v>
      </c>
      <c r="V24" s="8">
        <f t="shared" si="8"/>
        <v>154128</v>
      </c>
      <c r="W24" s="32">
        <v>0.19</v>
      </c>
      <c r="X24" s="8">
        <f t="shared" si="9"/>
        <v>965328</v>
      </c>
    </row>
    <row r="25" spans="1:24" ht="51.6" customHeight="1" thickBot="1" x14ac:dyDescent="0.25">
      <c r="A25" s="33">
        <v>13</v>
      </c>
      <c r="B25" s="19">
        <v>1</v>
      </c>
      <c r="C25" s="19" t="s">
        <v>53</v>
      </c>
      <c r="D25" s="62" t="s">
        <v>54</v>
      </c>
      <c r="E25" s="62"/>
      <c r="F25" s="62"/>
      <c r="G25" s="19">
        <v>52161500</v>
      </c>
      <c r="H25" s="19" t="s">
        <v>18</v>
      </c>
      <c r="I25" s="19" t="s">
        <v>55</v>
      </c>
      <c r="J25" s="15">
        <v>360000</v>
      </c>
      <c r="K25" s="8">
        <f t="shared" si="1"/>
        <v>360000</v>
      </c>
      <c r="L25" s="8">
        <f t="shared" si="10"/>
        <v>68400</v>
      </c>
      <c r="M25" s="32">
        <v>0.19</v>
      </c>
      <c r="N25" s="8">
        <f t="shared" si="11"/>
        <v>428400</v>
      </c>
      <c r="O25" s="8">
        <f t="shared" si="3"/>
        <v>392400</v>
      </c>
      <c r="P25" s="8">
        <f t="shared" si="4"/>
        <v>392400</v>
      </c>
      <c r="Q25" s="8">
        <f t="shared" si="5"/>
        <v>74556</v>
      </c>
      <c r="R25" s="32">
        <v>0.19</v>
      </c>
      <c r="S25" s="8">
        <f t="shared" si="0"/>
        <v>466956</v>
      </c>
      <c r="T25" s="8">
        <f t="shared" si="6"/>
        <v>374400</v>
      </c>
      <c r="U25" s="8">
        <f t="shared" si="7"/>
        <v>374400</v>
      </c>
      <c r="V25" s="8">
        <f t="shared" si="8"/>
        <v>71136</v>
      </c>
      <c r="W25" s="32">
        <v>0.19</v>
      </c>
      <c r="X25" s="8">
        <f t="shared" si="9"/>
        <v>445536</v>
      </c>
    </row>
    <row r="26" spans="1:24" ht="44.45" customHeight="1" thickBot="1" x14ac:dyDescent="0.25">
      <c r="A26" s="63">
        <v>14</v>
      </c>
      <c r="B26" s="19">
        <v>1</v>
      </c>
      <c r="C26" s="64" t="s">
        <v>56</v>
      </c>
      <c r="D26" s="70" t="s">
        <v>57</v>
      </c>
      <c r="E26" s="71"/>
      <c r="F26" s="71"/>
      <c r="G26" s="34">
        <v>45141500</v>
      </c>
      <c r="H26" s="19" t="s">
        <v>18</v>
      </c>
      <c r="I26" s="19" t="s">
        <v>21</v>
      </c>
      <c r="J26" s="15">
        <v>110000</v>
      </c>
      <c r="K26" s="8">
        <f t="shared" si="1"/>
        <v>110000</v>
      </c>
      <c r="L26" s="8">
        <f t="shared" si="10"/>
        <v>20900</v>
      </c>
      <c r="M26" s="32">
        <v>0.19</v>
      </c>
      <c r="N26" s="8">
        <f t="shared" si="11"/>
        <v>130900</v>
      </c>
      <c r="O26" s="8">
        <f t="shared" si="3"/>
        <v>119900.00000000001</v>
      </c>
      <c r="P26" s="8">
        <f t="shared" si="4"/>
        <v>119900.00000000001</v>
      </c>
      <c r="Q26" s="8">
        <f t="shared" si="5"/>
        <v>22781.000000000004</v>
      </c>
      <c r="R26" s="32">
        <v>0.19</v>
      </c>
      <c r="S26" s="8">
        <f t="shared" si="0"/>
        <v>142681.00000000003</v>
      </c>
      <c r="T26" s="8">
        <f t="shared" si="6"/>
        <v>114400</v>
      </c>
      <c r="U26" s="8">
        <f t="shared" si="7"/>
        <v>114400</v>
      </c>
      <c r="V26" s="8">
        <f t="shared" si="8"/>
        <v>21736</v>
      </c>
      <c r="W26" s="32">
        <v>0.19</v>
      </c>
      <c r="X26" s="8">
        <f t="shared" si="9"/>
        <v>136136</v>
      </c>
    </row>
    <row r="27" spans="1:24" ht="37.15" customHeight="1" thickBot="1" x14ac:dyDescent="0.25">
      <c r="A27" s="63"/>
      <c r="B27" s="19">
        <v>1</v>
      </c>
      <c r="C27" s="64"/>
      <c r="D27" s="70" t="s">
        <v>58</v>
      </c>
      <c r="E27" s="71"/>
      <c r="F27" s="71"/>
      <c r="G27" s="34">
        <v>45141500</v>
      </c>
      <c r="H27" s="19" t="s">
        <v>18</v>
      </c>
      <c r="I27" s="19" t="s">
        <v>21</v>
      </c>
      <c r="J27" s="15">
        <v>43000</v>
      </c>
      <c r="K27" s="8">
        <f t="shared" si="1"/>
        <v>43000</v>
      </c>
      <c r="L27" s="8">
        <f t="shared" si="10"/>
        <v>8170</v>
      </c>
      <c r="M27" s="32">
        <v>0.19</v>
      </c>
      <c r="N27" s="8">
        <f t="shared" si="11"/>
        <v>51170</v>
      </c>
      <c r="O27" s="8">
        <f t="shared" si="3"/>
        <v>46870</v>
      </c>
      <c r="P27" s="8">
        <f t="shared" si="4"/>
        <v>46870</v>
      </c>
      <c r="Q27" s="8">
        <f t="shared" si="5"/>
        <v>8905.2999999999993</v>
      </c>
      <c r="R27" s="32">
        <v>0.19</v>
      </c>
      <c r="S27" s="8">
        <f t="shared" si="0"/>
        <v>55775.3</v>
      </c>
      <c r="T27" s="8">
        <f t="shared" si="6"/>
        <v>44720</v>
      </c>
      <c r="U27" s="8">
        <f t="shared" si="7"/>
        <v>44720</v>
      </c>
      <c r="V27" s="8">
        <f t="shared" si="8"/>
        <v>8496.7999999999993</v>
      </c>
      <c r="W27" s="32">
        <v>0.19</v>
      </c>
      <c r="X27" s="8">
        <f t="shared" si="9"/>
        <v>53216.800000000003</v>
      </c>
    </row>
    <row r="28" spans="1:24" ht="37.15" customHeight="1" thickBot="1" x14ac:dyDescent="0.25">
      <c r="A28" s="63"/>
      <c r="B28" s="19">
        <v>1</v>
      </c>
      <c r="C28" s="64"/>
      <c r="D28" s="70" t="s">
        <v>59</v>
      </c>
      <c r="E28" s="71"/>
      <c r="F28" s="71"/>
      <c r="G28" s="34">
        <v>45141500</v>
      </c>
      <c r="H28" s="19" t="s">
        <v>18</v>
      </c>
      <c r="I28" s="19" t="s">
        <v>21</v>
      </c>
      <c r="J28" s="15">
        <v>103000</v>
      </c>
      <c r="K28" s="8">
        <f t="shared" si="1"/>
        <v>103000</v>
      </c>
      <c r="L28" s="8">
        <f t="shared" si="10"/>
        <v>19570</v>
      </c>
      <c r="M28" s="32">
        <v>0.19</v>
      </c>
      <c r="N28" s="8">
        <f t="shared" si="11"/>
        <v>122570</v>
      </c>
      <c r="O28" s="8">
        <f t="shared" si="3"/>
        <v>112270.00000000001</v>
      </c>
      <c r="P28" s="8">
        <f t="shared" si="4"/>
        <v>112270.00000000001</v>
      </c>
      <c r="Q28" s="8">
        <f t="shared" si="5"/>
        <v>21331.300000000003</v>
      </c>
      <c r="R28" s="32">
        <v>0.19</v>
      </c>
      <c r="S28" s="8">
        <f t="shared" si="0"/>
        <v>133601.30000000002</v>
      </c>
      <c r="T28" s="8">
        <f t="shared" si="6"/>
        <v>107120</v>
      </c>
      <c r="U28" s="8">
        <f t="shared" si="7"/>
        <v>107120</v>
      </c>
      <c r="V28" s="8">
        <f t="shared" si="8"/>
        <v>20352.8</v>
      </c>
      <c r="W28" s="32">
        <v>0.19</v>
      </c>
      <c r="X28" s="8">
        <f t="shared" si="9"/>
        <v>127472.8</v>
      </c>
    </row>
    <row r="29" spans="1:24" ht="54" customHeight="1" thickBot="1" x14ac:dyDescent="0.25">
      <c r="A29" s="63"/>
      <c r="B29" s="19">
        <v>1</v>
      </c>
      <c r="C29" s="64"/>
      <c r="D29" s="70" t="s">
        <v>60</v>
      </c>
      <c r="E29" s="71"/>
      <c r="F29" s="71"/>
      <c r="G29" s="34">
        <v>45141500</v>
      </c>
      <c r="H29" s="19" t="s">
        <v>18</v>
      </c>
      <c r="I29" s="19" t="s">
        <v>21</v>
      </c>
      <c r="J29" s="15">
        <v>640000</v>
      </c>
      <c r="K29" s="8">
        <f t="shared" si="1"/>
        <v>640000</v>
      </c>
      <c r="L29" s="8">
        <f t="shared" si="10"/>
        <v>121600</v>
      </c>
      <c r="M29" s="32">
        <v>0.19</v>
      </c>
      <c r="N29" s="8">
        <f t="shared" si="11"/>
        <v>761600</v>
      </c>
      <c r="O29" s="8">
        <f t="shared" si="3"/>
        <v>697600</v>
      </c>
      <c r="P29" s="8">
        <f t="shared" si="4"/>
        <v>697600</v>
      </c>
      <c r="Q29" s="8">
        <f t="shared" si="5"/>
        <v>132544</v>
      </c>
      <c r="R29" s="32">
        <v>0.19</v>
      </c>
      <c r="S29" s="8">
        <f t="shared" si="0"/>
        <v>830144</v>
      </c>
      <c r="T29" s="8">
        <f t="shared" si="6"/>
        <v>665600</v>
      </c>
      <c r="U29" s="8">
        <f t="shared" si="7"/>
        <v>665600</v>
      </c>
      <c r="V29" s="8">
        <f t="shared" si="8"/>
        <v>126464</v>
      </c>
      <c r="W29" s="32">
        <v>0.19</v>
      </c>
      <c r="X29" s="8">
        <f t="shared" si="9"/>
        <v>792064</v>
      </c>
    </row>
    <row r="30" spans="1:24" ht="36.6" customHeight="1" thickBot="1" x14ac:dyDescent="0.25">
      <c r="A30" s="63"/>
      <c r="B30" s="19">
        <v>1</v>
      </c>
      <c r="C30" s="64"/>
      <c r="D30" s="70" t="s">
        <v>61</v>
      </c>
      <c r="E30" s="71"/>
      <c r="F30" s="71"/>
      <c r="G30" s="34">
        <v>45141500</v>
      </c>
      <c r="H30" s="19" t="s">
        <v>18</v>
      </c>
      <c r="I30" s="19" t="s">
        <v>21</v>
      </c>
      <c r="J30" s="15">
        <v>263000</v>
      </c>
      <c r="K30" s="8">
        <f t="shared" si="1"/>
        <v>263000</v>
      </c>
      <c r="L30" s="8">
        <f t="shared" si="10"/>
        <v>49970</v>
      </c>
      <c r="M30" s="32">
        <v>0.19</v>
      </c>
      <c r="N30" s="8">
        <f t="shared" si="11"/>
        <v>312970</v>
      </c>
      <c r="O30" s="8">
        <f t="shared" si="3"/>
        <v>286670</v>
      </c>
      <c r="P30" s="8">
        <f t="shared" si="4"/>
        <v>286670</v>
      </c>
      <c r="Q30" s="8">
        <f t="shared" si="5"/>
        <v>54467.3</v>
      </c>
      <c r="R30" s="32">
        <v>0.19</v>
      </c>
      <c r="S30" s="8">
        <f t="shared" si="0"/>
        <v>341137.3</v>
      </c>
      <c r="T30" s="8">
        <f t="shared" si="6"/>
        <v>273520</v>
      </c>
      <c r="U30" s="8">
        <f t="shared" si="7"/>
        <v>273520</v>
      </c>
      <c r="V30" s="8">
        <f t="shared" si="8"/>
        <v>51968.800000000003</v>
      </c>
      <c r="W30" s="32">
        <v>0.19</v>
      </c>
      <c r="X30" s="8">
        <f t="shared" si="9"/>
        <v>325488.8</v>
      </c>
    </row>
    <row r="31" spans="1:24" ht="76.5" customHeight="1" thickBot="1" x14ac:dyDescent="0.25">
      <c r="A31" s="63">
        <v>15</v>
      </c>
      <c r="B31" s="64">
        <v>1</v>
      </c>
      <c r="C31" s="64" t="s">
        <v>62</v>
      </c>
      <c r="D31" s="73" t="s">
        <v>774</v>
      </c>
      <c r="E31" s="73"/>
      <c r="F31" s="73"/>
      <c r="G31" s="19">
        <v>60131500</v>
      </c>
      <c r="H31" s="19" t="s">
        <v>18</v>
      </c>
      <c r="I31" s="19" t="s">
        <v>63</v>
      </c>
      <c r="J31" s="15">
        <v>152000</v>
      </c>
      <c r="K31" s="8">
        <f t="shared" si="1"/>
        <v>152000</v>
      </c>
      <c r="L31" s="8">
        <f>K31*M31</f>
        <v>28880</v>
      </c>
      <c r="M31" s="32">
        <v>0.19</v>
      </c>
      <c r="N31" s="8">
        <f t="shared" si="11"/>
        <v>180880</v>
      </c>
      <c r="O31" s="8">
        <f t="shared" si="3"/>
        <v>165680</v>
      </c>
      <c r="P31" s="8">
        <f t="shared" si="4"/>
        <v>165680</v>
      </c>
      <c r="Q31" s="8">
        <f t="shared" si="5"/>
        <v>31479.200000000001</v>
      </c>
      <c r="R31" s="32">
        <v>0.19</v>
      </c>
      <c r="S31" s="8">
        <f t="shared" si="0"/>
        <v>197159.2</v>
      </c>
      <c r="T31" s="8">
        <f t="shared" si="6"/>
        <v>158080</v>
      </c>
      <c r="U31" s="8">
        <f t="shared" si="7"/>
        <v>158080</v>
      </c>
      <c r="V31" s="8">
        <f t="shared" si="8"/>
        <v>30035.200000000001</v>
      </c>
      <c r="W31" s="32">
        <v>0.19</v>
      </c>
      <c r="X31" s="8">
        <f t="shared" si="9"/>
        <v>188115.20000000001</v>
      </c>
    </row>
    <row r="32" spans="1:24" ht="43.15" customHeight="1" thickBot="1" x14ac:dyDescent="0.25">
      <c r="A32" s="63"/>
      <c r="B32" s="64"/>
      <c r="C32" s="64"/>
      <c r="D32" s="73" t="s">
        <v>775</v>
      </c>
      <c r="E32" s="73"/>
      <c r="F32" s="73"/>
      <c r="G32" s="19">
        <v>60131500</v>
      </c>
      <c r="H32" s="19" t="s">
        <v>18</v>
      </c>
      <c r="I32" s="19" t="s">
        <v>64</v>
      </c>
      <c r="J32" s="15">
        <v>202000</v>
      </c>
      <c r="K32" s="8">
        <f>J32*B31</f>
        <v>202000</v>
      </c>
      <c r="L32" s="8">
        <f>K32*M32</f>
        <v>38380</v>
      </c>
      <c r="M32" s="32">
        <v>0.19</v>
      </c>
      <c r="N32" s="8">
        <f>K32+L32</f>
        <v>240380</v>
      </c>
      <c r="O32" s="8">
        <f t="shared" si="3"/>
        <v>220180.00000000003</v>
      </c>
      <c r="P32" s="8">
        <f>O32*B31</f>
        <v>220180.00000000003</v>
      </c>
      <c r="Q32" s="8">
        <f t="shared" si="5"/>
        <v>41834.200000000004</v>
      </c>
      <c r="R32" s="32">
        <v>0.19</v>
      </c>
      <c r="S32" s="8">
        <f t="shared" si="0"/>
        <v>262014.20000000004</v>
      </c>
      <c r="T32" s="8">
        <f t="shared" si="6"/>
        <v>210080</v>
      </c>
      <c r="U32" s="8">
        <f>T32*B31</f>
        <v>210080</v>
      </c>
      <c r="V32" s="8">
        <f t="shared" si="8"/>
        <v>39915.199999999997</v>
      </c>
      <c r="W32" s="32">
        <v>0.19</v>
      </c>
      <c r="X32" s="8">
        <f t="shared" si="9"/>
        <v>249995.2</v>
      </c>
    </row>
    <row r="33" spans="1:24" ht="92.25" customHeight="1" thickBot="1" x14ac:dyDescent="0.25">
      <c r="A33" s="33">
        <v>16</v>
      </c>
      <c r="B33" s="19">
        <v>1</v>
      </c>
      <c r="C33" s="19" t="s">
        <v>65</v>
      </c>
      <c r="D33" s="72" t="s">
        <v>66</v>
      </c>
      <c r="E33" s="72"/>
      <c r="F33" s="72"/>
      <c r="G33" s="19">
        <v>60131500</v>
      </c>
      <c r="H33" s="19" t="s">
        <v>18</v>
      </c>
      <c r="I33" s="19" t="s">
        <v>67</v>
      </c>
      <c r="J33" s="15">
        <v>172000</v>
      </c>
      <c r="K33" s="8">
        <f t="shared" ref="K33:K96" si="12">J33*B33</f>
        <v>172000</v>
      </c>
      <c r="L33" s="8">
        <f>K33*M33</f>
        <v>32680</v>
      </c>
      <c r="M33" s="32">
        <v>0.19</v>
      </c>
      <c r="N33" s="8">
        <f>K33+L33</f>
        <v>204680</v>
      </c>
      <c r="O33" s="8">
        <f t="shared" si="3"/>
        <v>187480</v>
      </c>
      <c r="P33" s="8">
        <f t="shared" si="4"/>
        <v>187480</v>
      </c>
      <c r="Q33" s="8">
        <f t="shared" si="5"/>
        <v>35621.199999999997</v>
      </c>
      <c r="R33" s="32">
        <v>0.19</v>
      </c>
      <c r="S33" s="8">
        <f t="shared" si="0"/>
        <v>223101.2</v>
      </c>
      <c r="T33" s="8">
        <f t="shared" si="6"/>
        <v>178880</v>
      </c>
      <c r="U33" s="8">
        <f t="shared" si="7"/>
        <v>178880</v>
      </c>
      <c r="V33" s="8">
        <f t="shared" si="8"/>
        <v>33987.199999999997</v>
      </c>
      <c r="W33" s="32">
        <v>0.19</v>
      </c>
      <c r="X33" s="8">
        <f t="shared" si="9"/>
        <v>212867.20000000001</v>
      </c>
    </row>
    <row r="34" spans="1:24" ht="66.75" customHeight="1" thickBot="1" x14ac:dyDescent="0.25">
      <c r="A34" s="33">
        <v>17</v>
      </c>
      <c r="B34" s="19">
        <v>1</v>
      </c>
      <c r="C34" s="19" t="s">
        <v>68</v>
      </c>
      <c r="D34" s="62" t="s">
        <v>69</v>
      </c>
      <c r="E34" s="62"/>
      <c r="F34" s="62"/>
      <c r="G34" s="19">
        <v>60131400</v>
      </c>
      <c r="H34" s="19" t="s">
        <v>18</v>
      </c>
      <c r="I34" s="19" t="s">
        <v>70</v>
      </c>
      <c r="J34" s="15">
        <v>500000</v>
      </c>
      <c r="K34" s="8">
        <f t="shared" si="12"/>
        <v>500000</v>
      </c>
      <c r="L34" s="8">
        <f t="shared" si="10"/>
        <v>95000</v>
      </c>
      <c r="M34" s="32">
        <v>0.19</v>
      </c>
      <c r="N34" s="8">
        <f t="shared" si="11"/>
        <v>595000</v>
      </c>
      <c r="O34" s="8">
        <f t="shared" si="3"/>
        <v>545000</v>
      </c>
      <c r="P34" s="8">
        <f t="shared" si="4"/>
        <v>545000</v>
      </c>
      <c r="Q34" s="8">
        <f t="shared" si="5"/>
        <v>103550</v>
      </c>
      <c r="R34" s="32">
        <v>0.19</v>
      </c>
      <c r="S34" s="8">
        <f t="shared" si="0"/>
        <v>648550</v>
      </c>
      <c r="T34" s="8">
        <f t="shared" si="6"/>
        <v>520000</v>
      </c>
      <c r="U34" s="8">
        <f t="shared" si="7"/>
        <v>520000</v>
      </c>
      <c r="V34" s="8">
        <f t="shared" si="8"/>
        <v>98800</v>
      </c>
      <c r="W34" s="32">
        <v>0.19</v>
      </c>
      <c r="X34" s="8">
        <f t="shared" si="9"/>
        <v>618800</v>
      </c>
    </row>
    <row r="35" spans="1:24" ht="35.450000000000003" customHeight="1" thickBot="1" x14ac:dyDescent="0.25">
      <c r="A35" s="33">
        <v>18</v>
      </c>
      <c r="B35" s="19">
        <v>1</v>
      </c>
      <c r="C35" s="19" t="s">
        <v>71</v>
      </c>
      <c r="D35" s="62" t="s">
        <v>72</v>
      </c>
      <c r="E35" s="62"/>
      <c r="F35" s="62"/>
      <c r="G35" s="19">
        <v>60131100</v>
      </c>
      <c r="H35" s="19" t="s">
        <v>18</v>
      </c>
      <c r="I35" s="19" t="s">
        <v>73</v>
      </c>
      <c r="J35" s="15">
        <v>4900000</v>
      </c>
      <c r="K35" s="8">
        <f t="shared" si="12"/>
        <v>4900000</v>
      </c>
      <c r="L35" s="8">
        <f t="shared" si="10"/>
        <v>931000</v>
      </c>
      <c r="M35" s="32">
        <v>0.19</v>
      </c>
      <c r="N35" s="8">
        <f t="shared" si="11"/>
        <v>5831000</v>
      </c>
      <c r="O35" s="8">
        <f t="shared" si="3"/>
        <v>5341000</v>
      </c>
      <c r="P35" s="8">
        <f t="shared" si="4"/>
        <v>5341000</v>
      </c>
      <c r="Q35" s="8">
        <f t="shared" si="5"/>
        <v>1014790</v>
      </c>
      <c r="R35" s="32">
        <v>0.19</v>
      </c>
      <c r="S35" s="8">
        <f t="shared" si="0"/>
        <v>6355790</v>
      </c>
      <c r="T35" s="8">
        <f t="shared" si="6"/>
        <v>5096000</v>
      </c>
      <c r="U35" s="8">
        <f t="shared" si="7"/>
        <v>5096000</v>
      </c>
      <c r="V35" s="8">
        <f t="shared" si="8"/>
        <v>968240</v>
      </c>
      <c r="W35" s="32">
        <v>0.19</v>
      </c>
      <c r="X35" s="8">
        <f t="shared" si="9"/>
        <v>6064240</v>
      </c>
    </row>
    <row r="36" spans="1:24" ht="35.450000000000003" customHeight="1" thickBot="1" x14ac:dyDescent="0.25">
      <c r="A36" s="33">
        <v>19</v>
      </c>
      <c r="B36" s="19">
        <v>1</v>
      </c>
      <c r="C36" s="19" t="s">
        <v>74</v>
      </c>
      <c r="D36" s="62" t="s">
        <v>75</v>
      </c>
      <c r="E36" s="62"/>
      <c r="F36" s="62"/>
      <c r="G36" s="19">
        <v>60131100</v>
      </c>
      <c r="H36" s="19" t="s">
        <v>18</v>
      </c>
      <c r="I36" s="19" t="s">
        <v>76</v>
      </c>
      <c r="J36" s="15">
        <v>6900000</v>
      </c>
      <c r="K36" s="8">
        <f t="shared" si="12"/>
        <v>6900000</v>
      </c>
      <c r="L36" s="8">
        <f t="shared" si="10"/>
        <v>1311000</v>
      </c>
      <c r="M36" s="32">
        <v>0.19</v>
      </c>
      <c r="N36" s="8">
        <f t="shared" si="11"/>
        <v>8211000</v>
      </c>
      <c r="O36" s="8">
        <f t="shared" si="3"/>
        <v>7521000.0000000009</v>
      </c>
      <c r="P36" s="8">
        <f t="shared" si="4"/>
        <v>7521000.0000000009</v>
      </c>
      <c r="Q36" s="8">
        <f t="shared" si="5"/>
        <v>1428990.0000000002</v>
      </c>
      <c r="R36" s="32">
        <v>0.19</v>
      </c>
      <c r="S36" s="8">
        <f t="shared" si="0"/>
        <v>8949990.0000000019</v>
      </c>
      <c r="T36" s="8">
        <f t="shared" si="6"/>
        <v>7176000</v>
      </c>
      <c r="U36" s="8">
        <f t="shared" si="7"/>
        <v>7176000</v>
      </c>
      <c r="V36" s="8">
        <f t="shared" si="8"/>
        <v>1363440</v>
      </c>
      <c r="W36" s="32">
        <v>0.19</v>
      </c>
      <c r="X36" s="8">
        <f t="shared" si="9"/>
        <v>8539440</v>
      </c>
    </row>
    <row r="37" spans="1:24" ht="35.450000000000003" customHeight="1" thickBot="1" x14ac:dyDescent="0.25">
      <c r="A37" s="33">
        <v>20</v>
      </c>
      <c r="B37" s="19">
        <v>1</v>
      </c>
      <c r="C37" s="19" t="s">
        <v>77</v>
      </c>
      <c r="D37" s="62" t="s">
        <v>78</v>
      </c>
      <c r="E37" s="62"/>
      <c r="F37" s="62"/>
      <c r="G37" s="19">
        <v>60131000</v>
      </c>
      <c r="H37" s="19" t="s">
        <v>79</v>
      </c>
      <c r="I37" s="19" t="s">
        <v>70</v>
      </c>
      <c r="J37" s="15">
        <v>21100000</v>
      </c>
      <c r="K37" s="8">
        <f t="shared" si="12"/>
        <v>21100000</v>
      </c>
      <c r="L37" s="8">
        <f t="shared" si="10"/>
        <v>4009000</v>
      </c>
      <c r="M37" s="32">
        <v>0.19</v>
      </c>
      <c r="N37" s="8">
        <f t="shared" si="11"/>
        <v>25109000</v>
      </c>
      <c r="O37" s="8">
        <f t="shared" si="3"/>
        <v>22999000</v>
      </c>
      <c r="P37" s="8">
        <f t="shared" si="4"/>
        <v>22999000</v>
      </c>
      <c r="Q37" s="8">
        <f t="shared" si="5"/>
        <v>4369810</v>
      </c>
      <c r="R37" s="32">
        <v>0.19</v>
      </c>
      <c r="S37" s="8">
        <f t="shared" si="0"/>
        <v>27368810</v>
      </c>
      <c r="T37" s="8">
        <f t="shared" si="6"/>
        <v>21944000</v>
      </c>
      <c r="U37" s="8">
        <f t="shared" si="7"/>
        <v>21944000</v>
      </c>
      <c r="V37" s="8">
        <f t="shared" si="8"/>
        <v>4169360</v>
      </c>
      <c r="W37" s="32">
        <v>0.19</v>
      </c>
      <c r="X37" s="8">
        <f t="shared" si="9"/>
        <v>26113360</v>
      </c>
    </row>
    <row r="38" spans="1:24" ht="35.450000000000003" customHeight="1" thickBot="1" x14ac:dyDescent="0.25">
      <c r="A38" s="33">
        <v>21</v>
      </c>
      <c r="B38" s="19">
        <v>1</v>
      </c>
      <c r="C38" s="19" t="s">
        <v>80</v>
      </c>
      <c r="D38" s="62" t="s">
        <v>81</v>
      </c>
      <c r="E38" s="62"/>
      <c r="F38" s="62"/>
      <c r="G38" s="19">
        <v>60131000</v>
      </c>
      <c r="H38" s="19" t="s">
        <v>79</v>
      </c>
      <c r="I38" s="19" t="s">
        <v>82</v>
      </c>
      <c r="J38" s="15">
        <v>963000</v>
      </c>
      <c r="K38" s="8">
        <f t="shared" si="12"/>
        <v>963000</v>
      </c>
      <c r="L38" s="8">
        <f t="shared" si="10"/>
        <v>182970</v>
      </c>
      <c r="M38" s="32">
        <v>0.19</v>
      </c>
      <c r="N38" s="8">
        <f t="shared" si="11"/>
        <v>1145970</v>
      </c>
      <c r="O38" s="8">
        <f t="shared" si="3"/>
        <v>1049670</v>
      </c>
      <c r="P38" s="8">
        <f t="shared" si="4"/>
        <v>1049670</v>
      </c>
      <c r="Q38" s="8">
        <f t="shared" si="5"/>
        <v>199437.3</v>
      </c>
      <c r="R38" s="32">
        <v>0.19</v>
      </c>
      <c r="S38" s="8">
        <f t="shared" si="0"/>
        <v>1249107.3</v>
      </c>
      <c r="T38" s="8">
        <f t="shared" si="6"/>
        <v>1001520</v>
      </c>
      <c r="U38" s="8">
        <f t="shared" si="7"/>
        <v>1001520</v>
      </c>
      <c r="V38" s="8">
        <f t="shared" si="8"/>
        <v>190288.8</v>
      </c>
      <c r="W38" s="32">
        <v>0.19</v>
      </c>
      <c r="X38" s="8">
        <f t="shared" si="9"/>
        <v>1191808.8</v>
      </c>
    </row>
    <row r="39" spans="1:24" ht="35.450000000000003" customHeight="1" thickBot="1" x14ac:dyDescent="0.25">
      <c r="A39" s="33">
        <v>22</v>
      </c>
      <c r="B39" s="19">
        <v>1</v>
      </c>
      <c r="C39" s="19" t="s">
        <v>83</v>
      </c>
      <c r="D39" s="62" t="s">
        <v>84</v>
      </c>
      <c r="E39" s="62"/>
      <c r="F39" s="62"/>
      <c r="G39" s="19">
        <v>60131400</v>
      </c>
      <c r="H39" s="19" t="s">
        <v>18</v>
      </c>
      <c r="I39" s="19" t="s">
        <v>73</v>
      </c>
      <c r="J39" s="15">
        <v>2340000</v>
      </c>
      <c r="K39" s="8">
        <f t="shared" si="12"/>
        <v>2340000</v>
      </c>
      <c r="L39" s="8">
        <f t="shared" si="10"/>
        <v>444600</v>
      </c>
      <c r="M39" s="32">
        <v>0.19</v>
      </c>
      <c r="N39" s="8">
        <f t="shared" si="11"/>
        <v>2784600</v>
      </c>
      <c r="O39" s="8">
        <f t="shared" si="3"/>
        <v>2550600</v>
      </c>
      <c r="P39" s="8">
        <f t="shared" si="4"/>
        <v>2550600</v>
      </c>
      <c r="Q39" s="8">
        <f t="shared" si="5"/>
        <v>484614</v>
      </c>
      <c r="R39" s="32">
        <v>0.19</v>
      </c>
      <c r="S39" s="8">
        <f t="shared" si="0"/>
        <v>3035214</v>
      </c>
      <c r="T39" s="8">
        <f t="shared" si="6"/>
        <v>2433600</v>
      </c>
      <c r="U39" s="8">
        <f t="shared" si="7"/>
        <v>2433600</v>
      </c>
      <c r="V39" s="8">
        <f t="shared" si="8"/>
        <v>462384</v>
      </c>
      <c r="W39" s="32">
        <v>0.19</v>
      </c>
      <c r="X39" s="8">
        <f t="shared" si="9"/>
        <v>2895984</v>
      </c>
    </row>
    <row r="40" spans="1:24" ht="35.450000000000003" customHeight="1" thickBot="1" x14ac:dyDescent="0.25">
      <c r="A40" s="33">
        <v>23</v>
      </c>
      <c r="B40" s="19">
        <v>1</v>
      </c>
      <c r="C40" s="19" t="s">
        <v>85</v>
      </c>
      <c r="D40" s="62" t="s">
        <v>86</v>
      </c>
      <c r="E40" s="62"/>
      <c r="F40" s="62"/>
      <c r="G40" s="19">
        <v>60131500</v>
      </c>
      <c r="H40" s="19" t="s">
        <v>18</v>
      </c>
      <c r="I40" s="19" t="s">
        <v>21</v>
      </c>
      <c r="J40" s="15">
        <v>1656000</v>
      </c>
      <c r="K40" s="8">
        <f t="shared" si="12"/>
        <v>1656000</v>
      </c>
      <c r="L40" s="8">
        <f t="shared" si="10"/>
        <v>314640</v>
      </c>
      <c r="M40" s="32">
        <v>0.19</v>
      </c>
      <c r="N40" s="8">
        <f t="shared" si="11"/>
        <v>1970640</v>
      </c>
      <c r="O40" s="8">
        <f t="shared" si="3"/>
        <v>1805040.0000000002</v>
      </c>
      <c r="P40" s="8">
        <f t="shared" si="4"/>
        <v>1805040.0000000002</v>
      </c>
      <c r="Q40" s="8">
        <f t="shared" si="5"/>
        <v>342957.60000000003</v>
      </c>
      <c r="R40" s="32">
        <v>0.19</v>
      </c>
      <c r="S40" s="8">
        <f t="shared" si="0"/>
        <v>2147997.6</v>
      </c>
      <c r="T40" s="8">
        <f t="shared" si="6"/>
        <v>1722240</v>
      </c>
      <c r="U40" s="8">
        <f t="shared" si="7"/>
        <v>1722240</v>
      </c>
      <c r="V40" s="8">
        <f t="shared" si="8"/>
        <v>327225.59999999998</v>
      </c>
      <c r="W40" s="32">
        <v>0.19</v>
      </c>
      <c r="X40" s="8">
        <f t="shared" si="9"/>
        <v>2049465.6</v>
      </c>
    </row>
    <row r="41" spans="1:24" ht="35.450000000000003" customHeight="1" thickBot="1" x14ac:dyDescent="0.25">
      <c r="A41" s="33">
        <v>24</v>
      </c>
      <c r="B41" s="19">
        <v>1</v>
      </c>
      <c r="C41" s="19" t="s">
        <v>87</v>
      </c>
      <c r="D41" s="62" t="s">
        <v>88</v>
      </c>
      <c r="E41" s="62"/>
      <c r="F41" s="62"/>
      <c r="G41" s="19">
        <v>60131300</v>
      </c>
      <c r="H41" s="19" t="s">
        <v>18</v>
      </c>
      <c r="I41" s="19" t="s">
        <v>21</v>
      </c>
      <c r="J41" s="15">
        <v>730000</v>
      </c>
      <c r="K41" s="8">
        <f t="shared" si="12"/>
        <v>730000</v>
      </c>
      <c r="L41" s="8">
        <f t="shared" si="10"/>
        <v>138700</v>
      </c>
      <c r="M41" s="32">
        <v>0.19</v>
      </c>
      <c r="N41" s="8">
        <f t="shared" si="11"/>
        <v>868700</v>
      </c>
      <c r="O41" s="8">
        <f t="shared" si="3"/>
        <v>795700.00000000012</v>
      </c>
      <c r="P41" s="8">
        <f t="shared" si="4"/>
        <v>795700.00000000012</v>
      </c>
      <c r="Q41" s="8">
        <f t="shared" si="5"/>
        <v>151183.00000000003</v>
      </c>
      <c r="R41" s="32">
        <v>0.19</v>
      </c>
      <c r="S41" s="8">
        <f t="shared" si="0"/>
        <v>946883.00000000012</v>
      </c>
      <c r="T41" s="8">
        <f t="shared" si="6"/>
        <v>759200</v>
      </c>
      <c r="U41" s="8">
        <f t="shared" si="7"/>
        <v>759200</v>
      </c>
      <c r="V41" s="8">
        <f t="shared" si="8"/>
        <v>144248</v>
      </c>
      <c r="W41" s="32">
        <v>0.19</v>
      </c>
      <c r="X41" s="8">
        <f t="shared" si="9"/>
        <v>903448</v>
      </c>
    </row>
    <row r="42" spans="1:24" ht="36" customHeight="1" thickBot="1" x14ac:dyDescent="0.25">
      <c r="A42" s="33">
        <v>25</v>
      </c>
      <c r="B42" s="19">
        <v>1</v>
      </c>
      <c r="C42" s="19" t="s">
        <v>89</v>
      </c>
      <c r="D42" s="62" t="s">
        <v>90</v>
      </c>
      <c r="E42" s="62"/>
      <c r="F42" s="62"/>
      <c r="G42" s="19">
        <v>60131300</v>
      </c>
      <c r="H42" s="19" t="s">
        <v>18</v>
      </c>
      <c r="I42" s="19" t="s">
        <v>21</v>
      </c>
      <c r="J42" s="15">
        <v>654000</v>
      </c>
      <c r="K42" s="8">
        <f t="shared" si="12"/>
        <v>654000</v>
      </c>
      <c r="L42" s="8">
        <f t="shared" si="10"/>
        <v>124260</v>
      </c>
      <c r="M42" s="32">
        <v>0.19</v>
      </c>
      <c r="N42" s="8">
        <f t="shared" si="11"/>
        <v>778260</v>
      </c>
      <c r="O42" s="8">
        <f t="shared" si="3"/>
        <v>712860</v>
      </c>
      <c r="P42" s="8">
        <f t="shared" si="4"/>
        <v>712860</v>
      </c>
      <c r="Q42" s="8">
        <f t="shared" si="5"/>
        <v>135443.4</v>
      </c>
      <c r="R42" s="32">
        <v>0.19</v>
      </c>
      <c r="S42" s="8">
        <f t="shared" si="0"/>
        <v>848303.4</v>
      </c>
      <c r="T42" s="8">
        <f t="shared" si="6"/>
        <v>680160</v>
      </c>
      <c r="U42" s="8">
        <f t="shared" si="7"/>
        <v>680160</v>
      </c>
      <c r="V42" s="8">
        <f t="shared" si="8"/>
        <v>129230.40000000001</v>
      </c>
      <c r="W42" s="32">
        <v>0.19</v>
      </c>
      <c r="X42" s="8">
        <f t="shared" si="9"/>
        <v>809390.4</v>
      </c>
    </row>
    <row r="43" spans="1:24" ht="35.450000000000003" customHeight="1" thickBot="1" x14ac:dyDescent="0.25">
      <c r="A43" s="33">
        <v>26</v>
      </c>
      <c r="B43" s="19">
        <v>1</v>
      </c>
      <c r="C43" s="19" t="s">
        <v>91</v>
      </c>
      <c r="D43" s="62" t="s">
        <v>92</v>
      </c>
      <c r="E43" s="62"/>
      <c r="F43" s="62"/>
      <c r="G43" s="19">
        <v>60131300</v>
      </c>
      <c r="H43" s="19" t="s">
        <v>18</v>
      </c>
      <c r="I43" s="19" t="s">
        <v>21</v>
      </c>
      <c r="J43" s="15">
        <v>355000</v>
      </c>
      <c r="K43" s="8">
        <f t="shared" si="12"/>
        <v>355000</v>
      </c>
      <c r="L43" s="8">
        <f t="shared" si="10"/>
        <v>67450</v>
      </c>
      <c r="M43" s="32">
        <v>0.19</v>
      </c>
      <c r="N43" s="8">
        <f t="shared" si="11"/>
        <v>422450</v>
      </c>
      <c r="O43" s="8">
        <f t="shared" si="3"/>
        <v>386950</v>
      </c>
      <c r="P43" s="8">
        <f t="shared" si="4"/>
        <v>386950</v>
      </c>
      <c r="Q43" s="8">
        <f t="shared" si="5"/>
        <v>73520.5</v>
      </c>
      <c r="R43" s="32">
        <v>0.19</v>
      </c>
      <c r="S43" s="8">
        <f t="shared" si="0"/>
        <v>460470.5</v>
      </c>
      <c r="T43" s="8">
        <f t="shared" si="6"/>
        <v>369200</v>
      </c>
      <c r="U43" s="8">
        <f t="shared" si="7"/>
        <v>369200</v>
      </c>
      <c r="V43" s="8">
        <f t="shared" si="8"/>
        <v>70148</v>
      </c>
      <c r="W43" s="32">
        <v>0.19</v>
      </c>
      <c r="X43" s="8">
        <f t="shared" si="9"/>
        <v>439348</v>
      </c>
    </row>
    <row r="44" spans="1:24" ht="63" customHeight="1" thickBot="1" x14ac:dyDescent="0.25">
      <c r="A44" s="33">
        <v>27</v>
      </c>
      <c r="B44" s="19">
        <v>1</v>
      </c>
      <c r="C44" s="19" t="s">
        <v>93</v>
      </c>
      <c r="D44" s="62" t="s">
        <v>94</v>
      </c>
      <c r="E44" s="62"/>
      <c r="F44" s="62"/>
      <c r="G44" s="19">
        <v>60131300</v>
      </c>
      <c r="H44" s="19" t="s">
        <v>18</v>
      </c>
      <c r="I44" s="19" t="s">
        <v>21</v>
      </c>
      <c r="J44" s="15">
        <v>1120000</v>
      </c>
      <c r="K44" s="8">
        <f t="shared" si="12"/>
        <v>1120000</v>
      </c>
      <c r="L44" s="8">
        <f t="shared" si="10"/>
        <v>212800</v>
      </c>
      <c r="M44" s="32">
        <v>0.19</v>
      </c>
      <c r="N44" s="8">
        <f t="shared" si="11"/>
        <v>1332800</v>
      </c>
      <c r="O44" s="8">
        <f t="shared" si="3"/>
        <v>1220800</v>
      </c>
      <c r="P44" s="8">
        <f t="shared" si="4"/>
        <v>1220800</v>
      </c>
      <c r="Q44" s="8">
        <f t="shared" si="5"/>
        <v>231952</v>
      </c>
      <c r="R44" s="32">
        <v>0.19</v>
      </c>
      <c r="S44" s="8">
        <f t="shared" si="0"/>
        <v>1452752</v>
      </c>
      <c r="T44" s="8">
        <f t="shared" si="6"/>
        <v>1164800</v>
      </c>
      <c r="U44" s="8">
        <f t="shared" si="7"/>
        <v>1164800</v>
      </c>
      <c r="V44" s="8">
        <f t="shared" si="8"/>
        <v>221312</v>
      </c>
      <c r="W44" s="32">
        <v>0.19</v>
      </c>
      <c r="X44" s="8">
        <f t="shared" si="9"/>
        <v>1386112</v>
      </c>
    </row>
    <row r="45" spans="1:24" ht="53.45" customHeight="1" thickBot="1" x14ac:dyDescent="0.25">
      <c r="A45" s="33">
        <v>28</v>
      </c>
      <c r="B45" s="19">
        <v>1</v>
      </c>
      <c r="C45" s="19" t="s">
        <v>95</v>
      </c>
      <c r="D45" s="62" t="s">
        <v>96</v>
      </c>
      <c r="E45" s="62"/>
      <c r="F45" s="62"/>
      <c r="G45" s="19">
        <v>60131300</v>
      </c>
      <c r="H45" s="19" t="s">
        <v>18</v>
      </c>
      <c r="I45" s="19" t="s">
        <v>21</v>
      </c>
      <c r="J45" s="15">
        <v>2895000</v>
      </c>
      <c r="K45" s="8">
        <f t="shared" si="12"/>
        <v>2895000</v>
      </c>
      <c r="L45" s="8">
        <f t="shared" si="10"/>
        <v>550050</v>
      </c>
      <c r="M45" s="32">
        <v>0.19</v>
      </c>
      <c r="N45" s="8">
        <f>K45+L45</f>
        <v>3445050</v>
      </c>
      <c r="O45" s="8">
        <f t="shared" si="3"/>
        <v>3155550</v>
      </c>
      <c r="P45" s="8">
        <f t="shared" si="4"/>
        <v>3155550</v>
      </c>
      <c r="Q45" s="8">
        <f t="shared" si="5"/>
        <v>599554.5</v>
      </c>
      <c r="R45" s="32">
        <v>0.19</v>
      </c>
      <c r="S45" s="8">
        <f t="shared" si="0"/>
        <v>3755104.5</v>
      </c>
      <c r="T45" s="8">
        <f t="shared" si="6"/>
        <v>3010800</v>
      </c>
      <c r="U45" s="8">
        <f t="shared" si="7"/>
        <v>3010800</v>
      </c>
      <c r="V45" s="8">
        <f t="shared" si="8"/>
        <v>572052</v>
      </c>
      <c r="W45" s="32">
        <v>0.19</v>
      </c>
      <c r="X45" s="8">
        <f t="shared" si="9"/>
        <v>3582852</v>
      </c>
    </row>
    <row r="46" spans="1:24" ht="64.150000000000006" customHeight="1" thickBot="1" x14ac:dyDescent="0.25">
      <c r="A46" s="33">
        <v>29</v>
      </c>
      <c r="B46" s="19">
        <v>1</v>
      </c>
      <c r="C46" s="19" t="s">
        <v>97</v>
      </c>
      <c r="D46" s="62" t="s">
        <v>98</v>
      </c>
      <c r="E46" s="62"/>
      <c r="F46" s="62"/>
      <c r="G46" s="19">
        <v>60131200</v>
      </c>
      <c r="H46" s="19" t="s">
        <v>18</v>
      </c>
      <c r="I46" s="19" t="s">
        <v>21</v>
      </c>
      <c r="J46" s="15">
        <v>323000</v>
      </c>
      <c r="K46" s="8">
        <f t="shared" si="12"/>
        <v>323000</v>
      </c>
      <c r="L46" s="8">
        <f t="shared" si="10"/>
        <v>61370</v>
      </c>
      <c r="M46" s="32">
        <v>0.19</v>
      </c>
      <c r="N46" s="8">
        <f t="shared" si="11"/>
        <v>384370</v>
      </c>
      <c r="O46" s="8">
        <f t="shared" si="3"/>
        <v>352070</v>
      </c>
      <c r="P46" s="8">
        <f t="shared" si="4"/>
        <v>352070</v>
      </c>
      <c r="Q46" s="8">
        <f t="shared" si="5"/>
        <v>66893.3</v>
      </c>
      <c r="R46" s="32">
        <v>0.19</v>
      </c>
      <c r="S46" s="8">
        <f t="shared" si="0"/>
        <v>418963.3</v>
      </c>
      <c r="T46" s="8">
        <f t="shared" si="6"/>
        <v>335920</v>
      </c>
      <c r="U46" s="8">
        <f t="shared" si="7"/>
        <v>335920</v>
      </c>
      <c r="V46" s="8">
        <f t="shared" si="8"/>
        <v>63824.800000000003</v>
      </c>
      <c r="W46" s="32">
        <v>0.19</v>
      </c>
      <c r="X46" s="8">
        <f t="shared" si="9"/>
        <v>399744.8</v>
      </c>
    </row>
    <row r="47" spans="1:24" ht="47.25" customHeight="1" thickBot="1" x14ac:dyDescent="0.25">
      <c r="A47" s="33">
        <v>30</v>
      </c>
      <c r="B47" s="19">
        <v>1</v>
      </c>
      <c r="C47" s="19" t="s">
        <v>99</v>
      </c>
      <c r="D47" s="62" t="s">
        <v>100</v>
      </c>
      <c r="E47" s="62"/>
      <c r="F47" s="62"/>
      <c r="G47" s="19">
        <v>60131500</v>
      </c>
      <c r="H47" s="19" t="s">
        <v>18</v>
      </c>
      <c r="I47" s="19" t="s">
        <v>21</v>
      </c>
      <c r="J47" s="15">
        <v>58000</v>
      </c>
      <c r="K47" s="8">
        <f t="shared" si="12"/>
        <v>58000</v>
      </c>
      <c r="L47" s="8">
        <f t="shared" si="10"/>
        <v>11020</v>
      </c>
      <c r="M47" s="32">
        <v>0.19</v>
      </c>
      <c r="N47" s="8">
        <f t="shared" si="11"/>
        <v>69020</v>
      </c>
      <c r="O47" s="8">
        <f t="shared" si="3"/>
        <v>63220.000000000007</v>
      </c>
      <c r="P47" s="8">
        <f t="shared" si="4"/>
        <v>63220.000000000007</v>
      </c>
      <c r="Q47" s="8">
        <f t="shared" si="5"/>
        <v>12011.800000000001</v>
      </c>
      <c r="R47" s="32">
        <v>0.19</v>
      </c>
      <c r="S47" s="8">
        <f t="shared" si="0"/>
        <v>75231.8</v>
      </c>
      <c r="T47" s="8">
        <f t="shared" si="6"/>
        <v>60320</v>
      </c>
      <c r="U47" s="8">
        <f t="shared" si="7"/>
        <v>60320</v>
      </c>
      <c r="V47" s="8">
        <f t="shared" si="8"/>
        <v>11460.8</v>
      </c>
      <c r="W47" s="32">
        <v>0.19</v>
      </c>
      <c r="X47" s="8">
        <f t="shared" si="9"/>
        <v>71780.800000000003</v>
      </c>
    </row>
    <row r="48" spans="1:24" ht="34.15" customHeight="1" thickBot="1" x14ac:dyDescent="0.25">
      <c r="A48" s="33">
        <v>31</v>
      </c>
      <c r="B48" s="19">
        <v>1</v>
      </c>
      <c r="C48" s="19" t="s">
        <v>101</v>
      </c>
      <c r="D48" s="62" t="s">
        <v>102</v>
      </c>
      <c r="E48" s="62"/>
      <c r="F48" s="62"/>
      <c r="G48" s="19" t="s">
        <v>103</v>
      </c>
      <c r="H48" s="19" t="s">
        <v>18</v>
      </c>
      <c r="I48" s="19" t="s">
        <v>104</v>
      </c>
      <c r="J48" s="15">
        <v>120000</v>
      </c>
      <c r="K48" s="8">
        <f t="shared" si="12"/>
        <v>120000</v>
      </c>
      <c r="L48" s="8">
        <f>K48*M48</f>
        <v>22800</v>
      </c>
      <c r="M48" s="32">
        <v>0.19</v>
      </c>
      <c r="N48" s="8">
        <f>K48+L48</f>
        <v>142800</v>
      </c>
      <c r="O48" s="8">
        <f t="shared" si="3"/>
        <v>130800.00000000001</v>
      </c>
      <c r="P48" s="8">
        <f t="shared" si="4"/>
        <v>130800.00000000001</v>
      </c>
      <c r="Q48" s="8">
        <f t="shared" si="5"/>
        <v>24852.000000000004</v>
      </c>
      <c r="R48" s="32">
        <v>0.19</v>
      </c>
      <c r="S48" s="8">
        <f t="shared" si="0"/>
        <v>155652.00000000003</v>
      </c>
      <c r="T48" s="8">
        <f t="shared" si="6"/>
        <v>124800</v>
      </c>
      <c r="U48" s="8">
        <f t="shared" si="7"/>
        <v>124800</v>
      </c>
      <c r="V48" s="8">
        <f t="shared" si="8"/>
        <v>23712</v>
      </c>
      <c r="W48" s="32">
        <v>0.19</v>
      </c>
      <c r="X48" s="8">
        <f t="shared" si="9"/>
        <v>148512</v>
      </c>
    </row>
    <row r="49" spans="1:24" ht="41.45" customHeight="1" thickBot="1" x14ac:dyDescent="0.25">
      <c r="A49" s="33">
        <v>32</v>
      </c>
      <c r="B49" s="19">
        <v>1</v>
      </c>
      <c r="C49" s="19" t="s">
        <v>105</v>
      </c>
      <c r="D49" s="62" t="s">
        <v>106</v>
      </c>
      <c r="E49" s="62"/>
      <c r="F49" s="62"/>
      <c r="G49" s="19" t="s">
        <v>103</v>
      </c>
      <c r="H49" s="19" t="s">
        <v>18</v>
      </c>
      <c r="I49" s="19" t="s">
        <v>104</v>
      </c>
      <c r="J49" s="15">
        <v>43500</v>
      </c>
      <c r="K49" s="8">
        <f t="shared" si="12"/>
        <v>43500</v>
      </c>
      <c r="L49" s="8">
        <f t="shared" si="10"/>
        <v>8265</v>
      </c>
      <c r="M49" s="32">
        <v>0.19</v>
      </c>
      <c r="N49" s="8">
        <f t="shared" ref="N49:N50" si="13">K49+L49</f>
        <v>51765</v>
      </c>
      <c r="O49" s="8">
        <f t="shared" si="3"/>
        <v>47415</v>
      </c>
      <c r="P49" s="8">
        <f t="shared" si="4"/>
        <v>47415</v>
      </c>
      <c r="Q49" s="8">
        <f t="shared" si="5"/>
        <v>9008.85</v>
      </c>
      <c r="R49" s="32">
        <v>0.19</v>
      </c>
      <c r="S49" s="8">
        <f t="shared" si="0"/>
        <v>56423.85</v>
      </c>
      <c r="T49" s="8">
        <f t="shared" si="6"/>
        <v>45240</v>
      </c>
      <c r="U49" s="8">
        <f t="shared" si="7"/>
        <v>45240</v>
      </c>
      <c r="V49" s="8">
        <f t="shared" si="8"/>
        <v>8595.6</v>
      </c>
      <c r="W49" s="32">
        <v>0.19</v>
      </c>
      <c r="X49" s="8">
        <f t="shared" si="9"/>
        <v>53835.6</v>
      </c>
    </row>
    <row r="50" spans="1:24" ht="37.9" customHeight="1" thickBot="1" x14ac:dyDescent="0.25">
      <c r="A50" s="33">
        <v>33</v>
      </c>
      <c r="B50" s="19">
        <v>1</v>
      </c>
      <c r="C50" s="19" t="s">
        <v>107</v>
      </c>
      <c r="D50" s="62" t="s">
        <v>108</v>
      </c>
      <c r="E50" s="62"/>
      <c r="F50" s="62"/>
      <c r="G50" s="19" t="s">
        <v>109</v>
      </c>
      <c r="H50" s="19" t="s">
        <v>18</v>
      </c>
      <c r="I50" s="19" t="s">
        <v>104</v>
      </c>
      <c r="J50" s="15">
        <v>45000</v>
      </c>
      <c r="K50" s="8">
        <f t="shared" si="12"/>
        <v>45000</v>
      </c>
      <c r="L50" s="8">
        <f t="shared" si="10"/>
        <v>8550</v>
      </c>
      <c r="M50" s="32">
        <v>0.19</v>
      </c>
      <c r="N50" s="8">
        <f t="shared" si="13"/>
        <v>53550</v>
      </c>
      <c r="O50" s="8">
        <f t="shared" si="3"/>
        <v>49050</v>
      </c>
      <c r="P50" s="8">
        <f t="shared" si="4"/>
        <v>49050</v>
      </c>
      <c r="Q50" s="8">
        <f t="shared" si="5"/>
        <v>9319.5</v>
      </c>
      <c r="R50" s="32">
        <v>0.19</v>
      </c>
      <c r="S50" s="8">
        <f t="shared" si="0"/>
        <v>58369.5</v>
      </c>
      <c r="T50" s="8">
        <f t="shared" si="6"/>
        <v>46800</v>
      </c>
      <c r="U50" s="8">
        <f t="shared" si="7"/>
        <v>46800</v>
      </c>
      <c r="V50" s="8">
        <f t="shared" si="8"/>
        <v>8892</v>
      </c>
      <c r="W50" s="32">
        <v>0.19</v>
      </c>
      <c r="X50" s="8">
        <f t="shared" si="9"/>
        <v>55692</v>
      </c>
    </row>
    <row r="51" spans="1:24" ht="58.5" customHeight="1" thickBot="1" x14ac:dyDescent="0.25">
      <c r="A51" s="33">
        <v>34</v>
      </c>
      <c r="B51" s="19">
        <v>1</v>
      </c>
      <c r="C51" s="19" t="s">
        <v>107</v>
      </c>
      <c r="D51" s="62" t="s">
        <v>110</v>
      </c>
      <c r="E51" s="62"/>
      <c r="F51" s="62"/>
      <c r="G51" s="19" t="s">
        <v>103</v>
      </c>
      <c r="H51" s="19" t="s">
        <v>18</v>
      </c>
      <c r="I51" s="19" t="s">
        <v>104</v>
      </c>
      <c r="J51" s="15">
        <v>41000</v>
      </c>
      <c r="K51" s="8">
        <f t="shared" si="12"/>
        <v>41000</v>
      </c>
      <c r="L51" s="8">
        <f t="shared" si="10"/>
        <v>7790</v>
      </c>
      <c r="M51" s="32">
        <v>0.19</v>
      </c>
      <c r="N51" s="8">
        <f t="shared" si="11"/>
        <v>48790</v>
      </c>
      <c r="O51" s="8">
        <f t="shared" si="3"/>
        <v>44690</v>
      </c>
      <c r="P51" s="8">
        <f t="shared" si="4"/>
        <v>44690</v>
      </c>
      <c r="Q51" s="8">
        <f t="shared" si="5"/>
        <v>8491.1</v>
      </c>
      <c r="R51" s="32">
        <v>0.19</v>
      </c>
      <c r="S51" s="8">
        <f t="shared" si="0"/>
        <v>53181.1</v>
      </c>
      <c r="T51" s="8">
        <f t="shared" si="6"/>
        <v>42640</v>
      </c>
      <c r="U51" s="8">
        <f t="shared" si="7"/>
        <v>42640</v>
      </c>
      <c r="V51" s="8">
        <f t="shared" si="8"/>
        <v>8101.6</v>
      </c>
      <c r="W51" s="32">
        <v>0.19</v>
      </c>
      <c r="X51" s="8">
        <f t="shared" si="9"/>
        <v>50741.599999999999</v>
      </c>
    </row>
    <row r="52" spans="1:24" ht="65.25" customHeight="1" thickBot="1" x14ac:dyDescent="0.25">
      <c r="A52" s="33">
        <v>35</v>
      </c>
      <c r="B52" s="19">
        <v>1</v>
      </c>
      <c r="C52" s="19" t="s">
        <v>105</v>
      </c>
      <c r="D52" s="62" t="s">
        <v>111</v>
      </c>
      <c r="E52" s="62"/>
      <c r="F52" s="62"/>
      <c r="G52" s="19" t="s">
        <v>109</v>
      </c>
      <c r="H52" s="19" t="s">
        <v>18</v>
      </c>
      <c r="I52" s="19" t="s">
        <v>104</v>
      </c>
      <c r="J52" s="15">
        <v>43500</v>
      </c>
      <c r="K52" s="8">
        <f t="shared" si="12"/>
        <v>43500</v>
      </c>
      <c r="L52" s="8">
        <f t="shared" si="10"/>
        <v>8265</v>
      </c>
      <c r="M52" s="32">
        <v>0.19</v>
      </c>
      <c r="N52" s="8">
        <f t="shared" si="11"/>
        <v>51765</v>
      </c>
      <c r="O52" s="8">
        <f t="shared" si="3"/>
        <v>47415</v>
      </c>
      <c r="P52" s="8">
        <f t="shared" si="4"/>
        <v>47415</v>
      </c>
      <c r="Q52" s="8">
        <f t="shared" si="5"/>
        <v>9008.85</v>
      </c>
      <c r="R52" s="32">
        <v>0.19</v>
      </c>
      <c r="S52" s="8">
        <f t="shared" si="0"/>
        <v>56423.85</v>
      </c>
      <c r="T52" s="8">
        <f t="shared" si="6"/>
        <v>45240</v>
      </c>
      <c r="U52" s="8">
        <f t="shared" si="7"/>
        <v>45240</v>
      </c>
      <c r="V52" s="8">
        <f t="shared" si="8"/>
        <v>8595.6</v>
      </c>
      <c r="W52" s="32">
        <v>0.19</v>
      </c>
      <c r="X52" s="8">
        <f t="shared" si="9"/>
        <v>53835.6</v>
      </c>
    </row>
    <row r="53" spans="1:24" ht="31.15" customHeight="1" thickBot="1" x14ac:dyDescent="0.25">
      <c r="A53" s="33">
        <v>36</v>
      </c>
      <c r="B53" s="19">
        <v>1</v>
      </c>
      <c r="C53" s="19" t="s">
        <v>112</v>
      </c>
      <c r="D53" s="62" t="s">
        <v>113</v>
      </c>
      <c r="E53" s="62"/>
      <c r="F53" s="62"/>
      <c r="G53" s="19" t="s">
        <v>109</v>
      </c>
      <c r="H53" s="19" t="s">
        <v>18</v>
      </c>
      <c r="I53" s="19" t="s">
        <v>21</v>
      </c>
      <c r="J53" s="15">
        <v>150000</v>
      </c>
      <c r="K53" s="8">
        <f t="shared" si="12"/>
        <v>150000</v>
      </c>
      <c r="L53" s="8">
        <f>K53*M53</f>
        <v>28500</v>
      </c>
      <c r="M53" s="32">
        <v>0.19</v>
      </c>
      <c r="N53" s="8">
        <f>K53+L53</f>
        <v>178500</v>
      </c>
      <c r="O53" s="8">
        <f t="shared" si="3"/>
        <v>163500</v>
      </c>
      <c r="P53" s="8">
        <f t="shared" si="4"/>
        <v>163500</v>
      </c>
      <c r="Q53" s="8">
        <f t="shared" si="5"/>
        <v>31065</v>
      </c>
      <c r="R53" s="32">
        <v>0.19</v>
      </c>
      <c r="S53" s="8">
        <f t="shared" si="0"/>
        <v>194565</v>
      </c>
      <c r="T53" s="8">
        <f t="shared" si="6"/>
        <v>156000</v>
      </c>
      <c r="U53" s="8">
        <f t="shared" si="7"/>
        <v>156000</v>
      </c>
      <c r="V53" s="8">
        <f t="shared" si="8"/>
        <v>29640</v>
      </c>
      <c r="W53" s="32">
        <v>0.19</v>
      </c>
      <c r="X53" s="8">
        <f t="shared" si="9"/>
        <v>185640</v>
      </c>
    </row>
    <row r="54" spans="1:24" ht="31.15" customHeight="1" thickBot="1" x14ac:dyDescent="0.25">
      <c r="A54" s="33">
        <v>37</v>
      </c>
      <c r="B54" s="19">
        <v>1</v>
      </c>
      <c r="C54" s="19" t="s">
        <v>114</v>
      </c>
      <c r="D54" s="62" t="s">
        <v>115</v>
      </c>
      <c r="E54" s="62"/>
      <c r="F54" s="62"/>
      <c r="G54" s="19" t="s">
        <v>109</v>
      </c>
      <c r="H54" s="19" t="s">
        <v>18</v>
      </c>
      <c r="I54" s="19" t="s">
        <v>116</v>
      </c>
      <c r="J54" s="15">
        <v>151000</v>
      </c>
      <c r="K54" s="8">
        <f t="shared" si="12"/>
        <v>151000</v>
      </c>
      <c r="L54" s="8">
        <f>K54*M54</f>
        <v>28690</v>
      </c>
      <c r="M54" s="32">
        <v>0.19</v>
      </c>
      <c r="N54" s="8">
        <f t="shared" ref="N54" si="14">K54+L54</f>
        <v>179690</v>
      </c>
      <c r="O54" s="8">
        <f t="shared" si="3"/>
        <v>164590</v>
      </c>
      <c r="P54" s="8">
        <f t="shared" si="4"/>
        <v>164590</v>
      </c>
      <c r="Q54" s="8">
        <f t="shared" si="5"/>
        <v>31272.100000000002</v>
      </c>
      <c r="R54" s="32">
        <v>0.19</v>
      </c>
      <c r="S54" s="8">
        <f t="shared" si="0"/>
        <v>195862.1</v>
      </c>
      <c r="T54" s="8">
        <f t="shared" si="6"/>
        <v>157040</v>
      </c>
      <c r="U54" s="8">
        <f t="shared" si="7"/>
        <v>157040</v>
      </c>
      <c r="V54" s="8">
        <f t="shared" si="8"/>
        <v>29837.599999999999</v>
      </c>
      <c r="W54" s="32">
        <v>0.19</v>
      </c>
      <c r="X54" s="8">
        <f t="shared" si="9"/>
        <v>186877.6</v>
      </c>
    </row>
    <row r="55" spans="1:24" ht="31.15" customHeight="1" thickBot="1" x14ac:dyDescent="0.25">
      <c r="A55" s="33">
        <v>38</v>
      </c>
      <c r="B55" s="19">
        <v>1</v>
      </c>
      <c r="C55" s="20" t="s">
        <v>117</v>
      </c>
      <c r="D55" s="62" t="s">
        <v>118</v>
      </c>
      <c r="E55" s="62"/>
      <c r="F55" s="62"/>
      <c r="G55" s="19" t="s">
        <v>109</v>
      </c>
      <c r="H55" s="19" t="s">
        <v>18</v>
      </c>
      <c r="I55" s="19" t="s">
        <v>21</v>
      </c>
      <c r="J55" s="15">
        <v>418000</v>
      </c>
      <c r="K55" s="8">
        <f t="shared" si="12"/>
        <v>418000</v>
      </c>
      <c r="L55" s="8">
        <f t="shared" si="10"/>
        <v>79420</v>
      </c>
      <c r="M55" s="32">
        <v>0.19</v>
      </c>
      <c r="N55" s="8">
        <f t="shared" si="11"/>
        <v>497420</v>
      </c>
      <c r="O55" s="8">
        <f t="shared" si="3"/>
        <v>455620.00000000006</v>
      </c>
      <c r="P55" s="8">
        <f t="shared" si="4"/>
        <v>455620.00000000006</v>
      </c>
      <c r="Q55" s="8">
        <f t="shared" si="5"/>
        <v>86567.800000000017</v>
      </c>
      <c r="R55" s="32">
        <v>0.19</v>
      </c>
      <c r="S55" s="8">
        <f t="shared" si="0"/>
        <v>542187.80000000005</v>
      </c>
      <c r="T55" s="8">
        <f t="shared" si="6"/>
        <v>434720</v>
      </c>
      <c r="U55" s="8">
        <f t="shared" si="7"/>
        <v>434720</v>
      </c>
      <c r="V55" s="8">
        <f t="shared" si="8"/>
        <v>82596.800000000003</v>
      </c>
      <c r="W55" s="32">
        <v>0.19</v>
      </c>
      <c r="X55" s="8">
        <f t="shared" si="9"/>
        <v>517316.8</v>
      </c>
    </row>
    <row r="56" spans="1:24" ht="48" customHeight="1" thickBot="1" x14ac:dyDescent="0.25">
      <c r="A56" s="33">
        <v>39</v>
      </c>
      <c r="B56" s="19">
        <v>1</v>
      </c>
      <c r="C56" s="19" t="s">
        <v>119</v>
      </c>
      <c r="D56" s="62" t="s">
        <v>120</v>
      </c>
      <c r="E56" s="62"/>
      <c r="F56" s="62"/>
      <c r="G56" s="19" t="s">
        <v>121</v>
      </c>
      <c r="H56" s="19" t="s">
        <v>18</v>
      </c>
      <c r="I56" s="19" t="s">
        <v>122</v>
      </c>
      <c r="J56" s="15">
        <v>400000</v>
      </c>
      <c r="K56" s="8">
        <f t="shared" si="12"/>
        <v>400000</v>
      </c>
      <c r="L56" s="8">
        <f t="shared" si="10"/>
        <v>76000</v>
      </c>
      <c r="M56" s="32">
        <v>0.19</v>
      </c>
      <c r="N56" s="8">
        <f t="shared" si="11"/>
        <v>476000</v>
      </c>
      <c r="O56" s="8">
        <f t="shared" si="3"/>
        <v>436000.00000000006</v>
      </c>
      <c r="P56" s="8">
        <f t="shared" si="4"/>
        <v>436000.00000000006</v>
      </c>
      <c r="Q56" s="8">
        <f t="shared" si="5"/>
        <v>82840.000000000015</v>
      </c>
      <c r="R56" s="32">
        <v>0.19</v>
      </c>
      <c r="S56" s="8">
        <f t="shared" si="0"/>
        <v>518840.00000000006</v>
      </c>
      <c r="T56" s="8">
        <f t="shared" si="6"/>
        <v>416000</v>
      </c>
      <c r="U56" s="8">
        <f t="shared" si="7"/>
        <v>416000</v>
      </c>
      <c r="V56" s="8">
        <f t="shared" si="8"/>
        <v>79040</v>
      </c>
      <c r="W56" s="32">
        <v>0.19</v>
      </c>
      <c r="X56" s="8">
        <f t="shared" si="9"/>
        <v>495040</v>
      </c>
    </row>
    <row r="57" spans="1:24" ht="31.15" customHeight="1" thickBot="1" x14ac:dyDescent="0.25">
      <c r="A57" s="33">
        <v>40</v>
      </c>
      <c r="B57" s="19">
        <v>1</v>
      </c>
      <c r="C57" s="19" t="s">
        <v>123</v>
      </c>
      <c r="D57" s="62" t="s">
        <v>124</v>
      </c>
      <c r="E57" s="62"/>
      <c r="F57" s="62"/>
      <c r="G57" s="19">
        <v>41115511</v>
      </c>
      <c r="H57" s="19" t="s">
        <v>18</v>
      </c>
      <c r="I57" s="19" t="s">
        <v>125</v>
      </c>
      <c r="J57" s="15">
        <v>63000</v>
      </c>
      <c r="K57" s="8">
        <f t="shared" si="12"/>
        <v>63000</v>
      </c>
      <c r="L57" s="8">
        <f t="shared" si="10"/>
        <v>11970</v>
      </c>
      <c r="M57" s="32">
        <v>0.19</v>
      </c>
      <c r="N57" s="8">
        <f t="shared" si="11"/>
        <v>74970</v>
      </c>
      <c r="O57" s="8">
        <f t="shared" si="3"/>
        <v>68670</v>
      </c>
      <c r="P57" s="8">
        <f t="shared" si="4"/>
        <v>68670</v>
      </c>
      <c r="Q57" s="8">
        <f t="shared" si="5"/>
        <v>13047.3</v>
      </c>
      <c r="R57" s="32">
        <v>0.19</v>
      </c>
      <c r="S57" s="8">
        <f t="shared" si="0"/>
        <v>81717.3</v>
      </c>
      <c r="T57" s="8">
        <f t="shared" si="6"/>
        <v>65520</v>
      </c>
      <c r="U57" s="8">
        <f t="shared" si="7"/>
        <v>65520</v>
      </c>
      <c r="V57" s="8">
        <f t="shared" si="8"/>
        <v>12448.8</v>
      </c>
      <c r="W57" s="32">
        <v>0.19</v>
      </c>
      <c r="X57" s="8">
        <f t="shared" si="9"/>
        <v>77968.800000000003</v>
      </c>
    </row>
    <row r="58" spans="1:24" ht="31.15" customHeight="1" thickBot="1" x14ac:dyDescent="0.25">
      <c r="A58" s="33">
        <v>41</v>
      </c>
      <c r="B58" s="19">
        <v>1</v>
      </c>
      <c r="C58" s="19" t="s">
        <v>126</v>
      </c>
      <c r="D58" s="74" t="s">
        <v>776</v>
      </c>
      <c r="E58" s="74"/>
      <c r="F58" s="74"/>
      <c r="G58" s="35" t="s">
        <v>127</v>
      </c>
      <c r="H58" s="19" t="s">
        <v>18</v>
      </c>
      <c r="I58" s="19" t="s">
        <v>21</v>
      </c>
      <c r="J58" s="15">
        <v>187000</v>
      </c>
      <c r="K58" s="8">
        <f t="shared" si="12"/>
        <v>187000</v>
      </c>
      <c r="L58" s="8">
        <f>K58*M58</f>
        <v>35530</v>
      </c>
      <c r="M58" s="32">
        <v>0.19</v>
      </c>
      <c r="N58" s="8">
        <f t="shared" si="11"/>
        <v>222530</v>
      </c>
      <c r="O58" s="8">
        <f t="shared" si="3"/>
        <v>203830.00000000003</v>
      </c>
      <c r="P58" s="8">
        <f t="shared" si="4"/>
        <v>203830.00000000003</v>
      </c>
      <c r="Q58" s="8">
        <f t="shared" si="5"/>
        <v>38727.700000000004</v>
      </c>
      <c r="R58" s="32">
        <v>0.19</v>
      </c>
      <c r="S58" s="8">
        <f t="shared" si="0"/>
        <v>242557.70000000004</v>
      </c>
      <c r="T58" s="8">
        <f t="shared" si="6"/>
        <v>194480</v>
      </c>
      <c r="U58" s="8">
        <f t="shared" si="7"/>
        <v>194480</v>
      </c>
      <c r="V58" s="8">
        <f t="shared" si="8"/>
        <v>36951.199999999997</v>
      </c>
      <c r="W58" s="32">
        <v>0.19</v>
      </c>
      <c r="X58" s="8">
        <f t="shared" si="9"/>
        <v>231431.2</v>
      </c>
    </row>
    <row r="59" spans="1:24" ht="52.9" customHeight="1" thickBot="1" x14ac:dyDescent="0.25">
      <c r="A59" s="33">
        <v>42</v>
      </c>
      <c r="B59" s="19">
        <v>1</v>
      </c>
      <c r="C59" s="19" t="s">
        <v>128</v>
      </c>
      <c r="D59" s="62" t="s">
        <v>129</v>
      </c>
      <c r="E59" s="62"/>
      <c r="F59" s="62"/>
      <c r="G59" s="19" t="s">
        <v>130</v>
      </c>
      <c r="H59" s="19" t="s">
        <v>18</v>
      </c>
      <c r="I59" s="19" t="s">
        <v>21</v>
      </c>
      <c r="J59" s="15">
        <v>295000</v>
      </c>
      <c r="K59" s="8">
        <f t="shared" si="12"/>
        <v>295000</v>
      </c>
      <c r="L59" s="8">
        <f t="shared" si="10"/>
        <v>56050</v>
      </c>
      <c r="M59" s="32">
        <v>0.19</v>
      </c>
      <c r="N59" s="8">
        <f t="shared" si="11"/>
        <v>351050</v>
      </c>
      <c r="O59" s="8">
        <f t="shared" si="3"/>
        <v>321550</v>
      </c>
      <c r="P59" s="8">
        <f t="shared" si="4"/>
        <v>321550</v>
      </c>
      <c r="Q59" s="8">
        <f t="shared" si="5"/>
        <v>61094.5</v>
      </c>
      <c r="R59" s="32">
        <v>0.19</v>
      </c>
      <c r="S59" s="8">
        <f t="shared" si="0"/>
        <v>382644.5</v>
      </c>
      <c r="T59" s="8">
        <f t="shared" si="6"/>
        <v>306800</v>
      </c>
      <c r="U59" s="8">
        <f t="shared" si="7"/>
        <v>306800</v>
      </c>
      <c r="V59" s="8">
        <f t="shared" si="8"/>
        <v>58292</v>
      </c>
      <c r="W59" s="32">
        <v>0.19</v>
      </c>
      <c r="X59" s="8">
        <f t="shared" si="9"/>
        <v>365092</v>
      </c>
    </row>
    <row r="60" spans="1:24" ht="49.15" customHeight="1" thickBot="1" x14ac:dyDescent="0.25">
      <c r="A60" s="33">
        <v>43</v>
      </c>
      <c r="B60" s="19">
        <v>1</v>
      </c>
      <c r="C60" s="19" t="s">
        <v>131</v>
      </c>
      <c r="D60" s="62" t="s">
        <v>132</v>
      </c>
      <c r="E60" s="62"/>
      <c r="F60" s="62"/>
      <c r="G60" s="19" t="s">
        <v>130</v>
      </c>
      <c r="H60" s="19" t="s">
        <v>18</v>
      </c>
      <c r="I60" s="19" t="s">
        <v>21</v>
      </c>
      <c r="J60" s="15">
        <v>295000</v>
      </c>
      <c r="K60" s="8">
        <f t="shared" si="12"/>
        <v>295000</v>
      </c>
      <c r="L60" s="8">
        <f t="shared" si="10"/>
        <v>56050</v>
      </c>
      <c r="M60" s="32">
        <v>0.19</v>
      </c>
      <c r="N60" s="8">
        <f t="shared" si="11"/>
        <v>351050</v>
      </c>
      <c r="O60" s="8">
        <f t="shared" si="3"/>
        <v>321550</v>
      </c>
      <c r="P60" s="8">
        <f t="shared" si="4"/>
        <v>321550</v>
      </c>
      <c r="Q60" s="8">
        <f t="shared" si="5"/>
        <v>61094.5</v>
      </c>
      <c r="R60" s="32">
        <v>0.19</v>
      </c>
      <c r="S60" s="8">
        <f t="shared" si="0"/>
        <v>382644.5</v>
      </c>
      <c r="T60" s="8">
        <f t="shared" si="6"/>
        <v>306800</v>
      </c>
      <c r="U60" s="8">
        <f t="shared" si="7"/>
        <v>306800</v>
      </c>
      <c r="V60" s="8">
        <f t="shared" si="8"/>
        <v>58292</v>
      </c>
      <c r="W60" s="32">
        <v>0.19</v>
      </c>
      <c r="X60" s="8">
        <f t="shared" si="9"/>
        <v>365092</v>
      </c>
    </row>
    <row r="61" spans="1:24" ht="46.9" customHeight="1" thickBot="1" x14ac:dyDescent="0.25">
      <c r="A61" s="63">
        <v>44</v>
      </c>
      <c r="B61" s="19">
        <v>1</v>
      </c>
      <c r="C61" s="64" t="s">
        <v>133</v>
      </c>
      <c r="D61" s="69" t="s">
        <v>134</v>
      </c>
      <c r="E61" s="69"/>
      <c r="F61" s="69"/>
      <c r="G61" s="31" t="s">
        <v>135</v>
      </c>
      <c r="H61" s="19" t="s">
        <v>18</v>
      </c>
      <c r="I61" s="19" t="s">
        <v>21</v>
      </c>
      <c r="J61" s="15">
        <v>187000</v>
      </c>
      <c r="K61" s="8">
        <f t="shared" si="12"/>
        <v>187000</v>
      </c>
      <c r="L61" s="8">
        <f t="shared" si="10"/>
        <v>35530</v>
      </c>
      <c r="M61" s="32">
        <v>0.19</v>
      </c>
      <c r="N61" s="8">
        <f t="shared" si="11"/>
        <v>222530</v>
      </c>
      <c r="O61" s="8">
        <f t="shared" si="3"/>
        <v>203830.00000000003</v>
      </c>
      <c r="P61" s="8">
        <f t="shared" si="4"/>
        <v>203830.00000000003</v>
      </c>
      <c r="Q61" s="8">
        <f t="shared" si="5"/>
        <v>38727.700000000004</v>
      </c>
      <c r="R61" s="32">
        <v>0.19</v>
      </c>
      <c r="S61" s="8">
        <f t="shared" si="0"/>
        <v>242557.70000000004</v>
      </c>
      <c r="T61" s="8">
        <f t="shared" si="6"/>
        <v>194480</v>
      </c>
      <c r="U61" s="8">
        <f t="shared" si="7"/>
        <v>194480</v>
      </c>
      <c r="V61" s="8">
        <f t="shared" si="8"/>
        <v>36951.199999999997</v>
      </c>
      <c r="W61" s="32">
        <v>0.19</v>
      </c>
      <c r="X61" s="8">
        <f t="shared" si="9"/>
        <v>231431.2</v>
      </c>
    </row>
    <row r="62" spans="1:24" ht="46.9" customHeight="1" thickBot="1" x14ac:dyDescent="0.25">
      <c r="A62" s="63"/>
      <c r="B62" s="19">
        <v>1</v>
      </c>
      <c r="C62" s="64"/>
      <c r="D62" s="68" t="s">
        <v>136</v>
      </c>
      <c r="E62" s="68"/>
      <c r="F62" s="68"/>
      <c r="G62" s="12" t="s">
        <v>135</v>
      </c>
      <c r="H62" s="19" t="s">
        <v>18</v>
      </c>
      <c r="I62" s="19" t="s">
        <v>21</v>
      </c>
      <c r="J62" s="15">
        <v>75000</v>
      </c>
      <c r="K62" s="8">
        <f t="shared" si="12"/>
        <v>75000</v>
      </c>
      <c r="L62" s="8">
        <f>K62*M62</f>
        <v>14250</v>
      </c>
      <c r="M62" s="32">
        <v>0.19</v>
      </c>
      <c r="N62" s="8">
        <f>K62+L62</f>
        <v>89250</v>
      </c>
      <c r="O62" s="8">
        <f t="shared" si="3"/>
        <v>81750</v>
      </c>
      <c r="P62" s="8">
        <f t="shared" si="4"/>
        <v>81750</v>
      </c>
      <c r="Q62" s="8">
        <f t="shared" si="5"/>
        <v>15532.5</v>
      </c>
      <c r="R62" s="32">
        <v>0.19</v>
      </c>
      <c r="S62" s="8">
        <f t="shared" si="0"/>
        <v>97282.5</v>
      </c>
      <c r="T62" s="8">
        <f t="shared" si="6"/>
        <v>78000</v>
      </c>
      <c r="U62" s="8">
        <f t="shared" si="7"/>
        <v>78000</v>
      </c>
      <c r="V62" s="8">
        <f t="shared" si="8"/>
        <v>14820</v>
      </c>
      <c r="W62" s="32">
        <v>0.19</v>
      </c>
      <c r="X62" s="8">
        <f t="shared" si="9"/>
        <v>92820</v>
      </c>
    </row>
    <row r="63" spans="1:24" ht="113.25" customHeight="1" thickBot="1" x14ac:dyDescent="0.25">
      <c r="A63" s="63"/>
      <c r="B63" s="19">
        <v>1</v>
      </c>
      <c r="C63" s="64"/>
      <c r="D63" s="62" t="s">
        <v>137</v>
      </c>
      <c r="E63" s="68"/>
      <c r="F63" s="68"/>
      <c r="G63" s="12" t="s">
        <v>135</v>
      </c>
      <c r="H63" s="19" t="s">
        <v>18</v>
      </c>
      <c r="I63" s="19" t="s">
        <v>21</v>
      </c>
      <c r="J63" s="15">
        <v>100000</v>
      </c>
      <c r="K63" s="8">
        <f t="shared" si="12"/>
        <v>100000</v>
      </c>
      <c r="L63" s="8">
        <f t="shared" ref="L63" si="15">K63*M63</f>
        <v>19000</v>
      </c>
      <c r="M63" s="32">
        <v>0.19</v>
      </c>
      <c r="N63" s="8">
        <f t="shared" ref="N63:N66" si="16">K63+L63</f>
        <v>119000</v>
      </c>
      <c r="O63" s="8">
        <f t="shared" si="3"/>
        <v>109000.00000000001</v>
      </c>
      <c r="P63" s="8">
        <f t="shared" si="4"/>
        <v>109000.00000000001</v>
      </c>
      <c r="Q63" s="8">
        <f t="shared" si="5"/>
        <v>20710.000000000004</v>
      </c>
      <c r="R63" s="32">
        <v>0.19</v>
      </c>
      <c r="S63" s="8">
        <f t="shared" si="0"/>
        <v>129710.00000000001</v>
      </c>
      <c r="T63" s="8">
        <f t="shared" si="6"/>
        <v>104000</v>
      </c>
      <c r="U63" s="8">
        <f t="shared" si="7"/>
        <v>104000</v>
      </c>
      <c r="V63" s="8">
        <f t="shared" si="8"/>
        <v>19760</v>
      </c>
      <c r="W63" s="32">
        <v>0.19</v>
      </c>
      <c r="X63" s="8">
        <f t="shared" si="9"/>
        <v>123760</v>
      </c>
    </row>
    <row r="64" spans="1:24" ht="31.15" customHeight="1" thickBot="1" x14ac:dyDescent="0.25">
      <c r="A64" s="63">
        <v>45</v>
      </c>
      <c r="B64" s="19">
        <v>1</v>
      </c>
      <c r="C64" s="64" t="s">
        <v>138</v>
      </c>
      <c r="D64" s="62" t="s">
        <v>139</v>
      </c>
      <c r="E64" s="62"/>
      <c r="F64" s="62"/>
      <c r="G64" s="19" t="s">
        <v>140</v>
      </c>
      <c r="H64" s="19" t="s">
        <v>18</v>
      </c>
      <c r="I64" s="19" t="s">
        <v>21</v>
      </c>
      <c r="J64" s="15">
        <v>145000</v>
      </c>
      <c r="K64" s="8">
        <f t="shared" si="12"/>
        <v>145000</v>
      </c>
      <c r="L64" s="8">
        <f>K64*M64</f>
        <v>27550</v>
      </c>
      <c r="M64" s="32">
        <v>0.19</v>
      </c>
      <c r="N64" s="8">
        <f t="shared" si="16"/>
        <v>172550</v>
      </c>
      <c r="O64" s="8">
        <f t="shared" si="3"/>
        <v>158050</v>
      </c>
      <c r="P64" s="8">
        <f t="shared" si="4"/>
        <v>158050</v>
      </c>
      <c r="Q64" s="8">
        <f t="shared" si="5"/>
        <v>30029.5</v>
      </c>
      <c r="R64" s="32">
        <v>0.19</v>
      </c>
      <c r="S64" s="8">
        <f t="shared" si="0"/>
        <v>188079.5</v>
      </c>
      <c r="T64" s="8">
        <f t="shared" si="6"/>
        <v>150800</v>
      </c>
      <c r="U64" s="8">
        <f t="shared" si="7"/>
        <v>150800</v>
      </c>
      <c r="V64" s="8">
        <f t="shared" si="8"/>
        <v>28652</v>
      </c>
      <c r="W64" s="32">
        <v>0.19</v>
      </c>
      <c r="X64" s="8">
        <f t="shared" si="9"/>
        <v>179452</v>
      </c>
    </row>
    <row r="65" spans="1:24" ht="31.15" customHeight="1" thickBot="1" x14ac:dyDescent="0.25">
      <c r="A65" s="63"/>
      <c r="B65" s="19">
        <v>1</v>
      </c>
      <c r="C65" s="64"/>
      <c r="D65" s="62" t="s">
        <v>141</v>
      </c>
      <c r="E65" s="62"/>
      <c r="F65" s="62"/>
      <c r="G65" s="19" t="s">
        <v>140</v>
      </c>
      <c r="H65" s="19" t="s">
        <v>18</v>
      </c>
      <c r="I65" s="19" t="s">
        <v>21</v>
      </c>
      <c r="J65" s="15">
        <v>144000</v>
      </c>
      <c r="K65" s="8">
        <f t="shared" si="12"/>
        <v>144000</v>
      </c>
      <c r="L65" s="8">
        <f>K65*M65</f>
        <v>27360</v>
      </c>
      <c r="M65" s="32">
        <v>0.19</v>
      </c>
      <c r="N65" s="8">
        <f t="shared" si="16"/>
        <v>171360</v>
      </c>
      <c r="O65" s="8">
        <f t="shared" si="3"/>
        <v>156960</v>
      </c>
      <c r="P65" s="8">
        <f t="shared" si="4"/>
        <v>156960</v>
      </c>
      <c r="Q65" s="8">
        <f t="shared" si="5"/>
        <v>29822.400000000001</v>
      </c>
      <c r="R65" s="32">
        <v>0.19</v>
      </c>
      <c r="S65" s="8">
        <f t="shared" si="0"/>
        <v>186782.4</v>
      </c>
      <c r="T65" s="8">
        <f t="shared" si="6"/>
        <v>149760</v>
      </c>
      <c r="U65" s="8">
        <f t="shared" si="7"/>
        <v>149760</v>
      </c>
      <c r="V65" s="8">
        <f t="shared" si="8"/>
        <v>28454.400000000001</v>
      </c>
      <c r="W65" s="32">
        <v>0.19</v>
      </c>
      <c r="X65" s="8">
        <f t="shared" si="9"/>
        <v>178214.39999999999</v>
      </c>
    </row>
    <row r="66" spans="1:24" ht="31.15" customHeight="1" thickBot="1" x14ac:dyDescent="0.25">
      <c r="A66" s="63"/>
      <c r="B66" s="19">
        <v>1</v>
      </c>
      <c r="C66" s="64"/>
      <c r="D66" s="62" t="s">
        <v>142</v>
      </c>
      <c r="E66" s="62"/>
      <c r="F66" s="62"/>
      <c r="G66" s="19" t="s">
        <v>140</v>
      </c>
      <c r="H66" s="19" t="s">
        <v>18</v>
      </c>
      <c r="I66" s="19" t="s">
        <v>21</v>
      </c>
      <c r="J66" s="15">
        <v>144000</v>
      </c>
      <c r="K66" s="8">
        <f t="shared" si="12"/>
        <v>144000</v>
      </c>
      <c r="L66" s="8">
        <f>K66*M66</f>
        <v>27360</v>
      </c>
      <c r="M66" s="32">
        <v>0.19</v>
      </c>
      <c r="N66" s="8">
        <f t="shared" si="16"/>
        <v>171360</v>
      </c>
      <c r="O66" s="8">
        <f t="shared" si="3"/>
        <v>156960</v>
      </c>
      <c r="P66" s="8">
        <f t="shared" si="4"/>
        <v>156960</v>
      </c>
      <c r="Q66" s="8">
        <f t="shared" si="5"/>
        <v>29822.400000000001</v>
      </c>
      <c r="R66" s="32">
        <v>0.19</v>
      </c>
      <c r="S66" s="8">
        <f t="shared" si="0"/>
        <v>186782.4</v>
      </c>
      <c r="T66" s="8">
        <f t="shared" si="6"/>
        <v>149760</v>
      </c>
      <c r="U66" s="8">
        <f t="shared" si="7"/>
        <v>149760</v>
      </c>
      <c r="V66" s="8">
        <f t="shared" si="8"/>
        <v>28454.400000000001</v>
      </c>
      <c r="W66" s="32">
        <v>0.19</v>
      </c>
      <c r="X66" s="8">
        <f t="shared" si="9"/>
        <v>178214.39999999999</v>
      </c>
    </row>
    <row r="67" spans="1:24" ht="31.15" customHeight="1" thickBot="1" x14ac:dyDescent="0.25">
      <c r="A67" s="63">
        <v>46</v>
      </c>
      <c r="B67" s="19">
        <v>1</v>
      </c>
      <c r="C67" s="64" t="s">
        <v>143</v>
      </c>
      <c r="D67" s="62" t="s">
        <v>144</v>
      </c>
      <c r="E67" s="62"/>
      <c r="F67" s="62"/>
      <c r="G67" s="19" t="s">
        <v>145</v>
      </c>
      <c r="H67" s="19" t="s">
        <v>18</v>
      </c>
      <c r="I67" s="19" t="s">
        <v>21</v>
      </c>
      <c r="J67" s="15">
        <v>130000</v>
      </c>
      <c r="K67" s="8">
        <f t="shared" si="12"/>
        <v>130000</v>
      </c>
      <c r="L67" s="8">
        <f t="shared" si="10"/>
        <v>24700</v>
      </c>
      <c r="M67" s="32">
        <v>0.19</v>
      </c>
      <c r="N67" s="8">
        <f t="shared" si="11"/>
        <v>154700</v>
      </c>
      <c r="O67" s="8">
        <f t="shared" si="3"/>
        <v>141700</v>
      </c>
      <c r="P67" s="8">
        <f t="shared" si="4"/>
        <v>141700</v>
      </c>
      <c r="Q67" s="8">
        <f t="shared" si="5"/>
        <v>26923</v>
      </c>
      <c r="R67" s="32">
        <v>0.19</v>
      </c>
      <c r="S67" s="8">
        <f t="shared" si="0"/>
        <v>168623</v>
      </c>
      <c r="T67" s="8">
        <f t="shared" si="6"/>
        <v>135200</v>
      </c>
      <c r="U67" s="8">
        <f t="shared" si="7"/>
        <v>135200</v>
      </c>
      <c r="V67" s="8">
        <f t="shared" si="8"/>
        <v>25688</v>
      </c>
      <c r="W67" s="32">
        <v>0.19</v>
      </c>
      <c r="X67" s="8">
        <f t="shared" si="9"/>
        <v>160888</v>
      </c>
    </row>
    <row r="68" spans="1:24" ht="31.15" customHeight="1" thickBot="1" x14ac:dyDescent="0.25">
      <c r="A68" s="63"/>
      <c r="B68" s="19">
        <v>1</v>
      </c>
      <c r="C68" s="64"/>
      <c r="D68" s="62" t="s">
        <v>146</v>
      </c>
      <c r="E68" s="62"/>
      <c r="F68" s="62"/>
      <c r="G68" s="19" t="s">
        <v>145</v>
      </c>
      <c r="H68" s="19" t="s">
        <v>18</v>
      </c>
      <c r="I68" s="19" t="s">
        <v>21</v>
      </c>
      <c r="J68" s="15">
        <v>130000</v>
      </c>
      <c r="K68" s="8">
        <f t="shared" si="12"/>
        <v>130000</v>
      </c>
      <c r="L68" s="8">
        <f t="shared" si="10"/>
        <v>24700</v>
      </c>
      <c r="M68" s="32">
        <v>0.19</v>
      </c>
      <c r="N68" s="8">
        <f t="shared" si="11"/>
        <v>154700</v>
      </c>
      <c r="O68" s="8">
        <f t="shared" si="3"/>
        <v>141700</v>
      </c>
      <c r="P68" s="8">
        <f t="shared" si="4"/>
        <v>141700</v>
      </c>
      <c r="Q68" s="8">
        <f t="shared" si="5"/>
        <v>26923</v>
      </c>
      <c r="R68" s="32">
        <v>0.19</v>
      </c>
      <c r="S68" s="8">
        <f t="shared" si="0"/>
        <v>168623</v>
      </c>
      <c r="T68" s="8">
        <f t="shared" si="6"/>
        <v>135200</v>
      </c>
      <c r="U68" s="8">
        <f t="shared" si="7"/>
        <v>135200</v>
      </c>
      <c r="V68" s="8">
        <f t="shared" si="8"/>
        <v>25688</v>
      </c>
      <c r="W68" s="32">
        <v>0.19</v>
      </c>
      <c r="X68" s="8">
        <f t="shared" si="9"/>
        <v>160888</v>
      </c>
    </row>
    <row r="69" spans="1:24" ht="31.15" customHeight="1" thickBot="1" x14ac:dyDescent="0.25">
      <c r="A69" s="63"/>
      <c r="B69" s="19">
        <v>1</v>
      </c>
      <c r="C69" s="64"/>
      <c r="D69" s="62" t="s">
        <v>147</v>
      </c>
      <c r="E69" s="62"/>
      <c r="F69" s="62"/>
      <c r="G69" s="19" t="s">
        <v>145</v>
      </c>
      <c r="H69" s="19" t="s">
        <v>18</v>
      </c>
      <c r="I69" s="19" t="s">
        <v>21</v>
      </c>
      <c r="J69" s="15">
        <v>130000</v>
      </c>
      <c r="K69" s="8">
        <f t="shared" si="12"/>
        <v>130000</v>
      </c>
      <c r="L69" s="8">
        <f t="shared" si="10"/>
        <v>24700</v>
      </c>
      <c r="M69" s="32">
        <v>0.19</v>
      </c>
      <c r="N69" s="8">
        <f t="shared" si="11"/>
        <v>154700</v>
      </c>
      <c r="O69" s="8">
        <f t="shared" si="3"/>
        <v>141700</v>
      </c>
      <c r="P69" s="8">
        <f t="shared" si="4"/>
        <v>141700</v>
      </c>
      <c r="Q69" s="8">
        <f t="shared" si="5"/>
        <v>26923</v>
      </c>
      <c r="R69" s="32">
        <v>0.19</v>
      </c>
      <c r="S69" s="8">
        <f t="shared" si="0"/>
        <v>168623</v>
      </c>
      <c r="T69" s="8">
        <f t="shared" si="6"/>
        <v>135200</v>
      </c>
      <c r="U69" s="8">
        <f t="shared" si="7"/>
        <v>135200</v>
      </c>
      <c r="V69" s="8">
        <f t="shared" si="8"/>
        <v>25688</v>
      </c>
      <c r="W69" s="32">
        <v>0.19</v>
      </c>
      <c r="X69" s="8">
        <f t="shared" si="9"/>
        <v>160888</v>
      </c>
    </row>
    <row r="70" spans="1:24" ht="31.15" customHeight="1" thickBot="1" x14ac:dyDescent="0.25">
      <c r="A70" s="33">
        <v>47</v>
      </c>
      <c r="B70" s="19">
        <v>1</v>
      </c>
      <c r="C70" s="19" t="s">
        <v>148</v>
      </c>
      <c r="D70" s="62" t="s">
        <v>149</v>
      </c>
      <c r="E70" s="62"/>
      <c r="F70" s="62"/>
      <c r="G70" s="19" t="s">
        <v>150</v>
      </c>
      <c r="H70" s="19" t="s">
        <v>18</v>
      </c>
      <c r="I70" s="19" t="s">
        <v>21</v>
      </c>
      <c r="J70" s="15">
        <v>21000</v>
      </c>
      <c r="K70" s="8">
        <f t="shared" si="12"/>
        <v>21000</v>
      </c>
      <c r="L70" s="8">
        <f t="shared" si="10"/>
        <v>3990</v>
      </c>
      <c r="M70" s="32">
        <v>0.19</v>
      </c>
      <c r="N70" s="8">
        <f>K70+L70</f>
        <v>24990</v>
      </c>
      <c r="O70" s="8">
        <f t="shared" si="3"/>
        <v>22890</v>
      </c>
      <c r="P70" s="8">
        <f t="shared" si="4"/>
        <v>22890</v>
      </c>
      <c r="Q70" s="8">
        <f t="shared" si="5"/>
        <v>4349.1000000000004</v>
      </c>
      <c r="R70" s="32">
        <v>0.19</v>
      </c>
      <c r="S70" s="8">
        <f t="shared" si="0"/>
        <v>27239.1</v>
      </c>
      <c r="T70" s="8">
        <f t="shared" si="6"/>
        <v>21840</v>
      </c>
      <c r="U70" s="8">
        <f t="shared" si="7"/>
        <v>21840</v>
      </c>
      <c r="V70" s="8">
        <f t="shared" si="8"/>
        <v>4149.6000000000004</v>
      </c>
      <c r="W70" s="32">
        <v>0.19</v>
      </c>
      <c r="X70" s="8">
        <f t="shared" si="9"/>
        <v>25989.599999999999</v>
      </c>
    </row>
    <row r="71" spans="1:24" ht="31.15" customHeight="1" thickBot="1" x14ac:dyDescent="0.25">
      <c r="A71" s="33">
        <v>48</v>
      </c>
      <c r="B71" s="19">
        <v>1</v>
      </c>
      <c r="C71" s="19" t="s">
        <v>151</v>
      </c>
      <c r="D71" s="62" t="s">
        <v>152</v>
      </c>
      <c r="E71" s="62"/>
      <c r="F71" s="62"/>
      <c r="G71" s="19" t="s">
        <v>153</v>
      </c>
      <c r="H71" s="19" t="s">
        <v>18</v>
      </c>
      <c r="I71" s="19" t="s">
        <v>154</v>
      </c>
      <c r="J71" s="15">
        <v>95000</v>
      </c>
      <c r="K71" s="8">
        <f t="shared" si="12"/>
        <v>95000</v>
      </c>
      <c r="L71" s="8">
        <f t="shared" si="10"/>
        <v>18050</v>
      </c>
      <c r="M71" s="32">
        <v>0.19</v>
      </c>
      <c r="N71" s="8">
        <f>K71+L71</f>
        <v>113050</v>
      </c>
      <c r="O71" s="8">
        <f t="shared" si="3"/>
        <v>103550.00000000001</v>
      </c>
      <c r="P71" s="8">
        <f t="shared" si="4"/>
        <v>103550.00000000001</v>
      </c>
      <c r="Q71" s="8">
        <f t="shared" si="5"/>
        <v>19674.500000000004</v>
      </c>
      <c r="R71" s="32">
        <v>0.19</v>
      </c>
      <c r="S71" s="8">
        <f t="shared" si="0"/>
        <v>123224.50000000001</v>
      </c>
      <c r="T71" s="8">
        <f t="shared" si="6"/>
        <v>98800</v>
      </c>
      <c r="U71" s="8">
        <f t="shared" si="7"/>
        <v>98800</v>
      </c>
      <c r="V71" s="8">
        <f t="shared" si="8"/>
        <v>18772</v>
      </c>
      <c r="W71" s="32">
        <v>0.19</v>
      </c>
      <c r="X71" s="8">
        <f t="shared" si="9"/>
        <v>117572</v>
      </c>
    </row>
    <row r="72" spans="1:24" ht="31.15" customHeight="1" thickBot="1" x14ac:dyDescent="0.25">
      <c r="A72" s="33">
        <v>49</v>
      </c>
      <c r="B72" s="19">
        <v>1</v>
      </c>
      <c r="C72" s="19" t="s">
        <v>155</v>
      </c>
      <c r="D72" s="62" t="s">
        <v>156</v>
      </c>
      <c r="E72" s="62"/>
      <c r="F72" s="62"/>
      <c r="G72" s="19" t="s">
        <v>153</v>
      </c>
      <c r="H72" s="19" t="s">
        <v>18</v>
      </c>
      <c r="I72" s="19" t="s">
        <v>21</v>
      </c>
      <c r="J72" s="15">
        <v>42000</v>
      </c>
      <c r="K72" s="8">
        <f t="shared" si="12"/>
        <v>42000</v>
      </c>
      <c r="L72" s="8">
        <f t="shared" si="10"/>
        <v>7980</v>
      </c>
      <c r="M72" s="32">
        <v>0.19</v>
      </c>
      <c r="N72" s="8">
        <f>K72+L72</f>
        <v>49980</v>
      </c>
      <c r="O72" s="8">
        <f t="shared" si="3"/>
        <v>45780</v>
      </c>
      <c r="P72" s="8">
        <f t="shared" si="4"/>
        <v>45780</v>
      </c>
      <c r="Q72" s="8">
        <f t="shared" si="5"/>
        <v>8698.2000000000007</v>
      </c>
      <c r="R72" s="32">
        <v>0.19</v>
      </c>
      <c r="S72" s="8">
        <f t="shared" si="0"/>
        <v>54478.2</v>
      </c>
      <c r="T72" s="8">
        <f t="shared" si="6"/>
        <v>43680</v>
      </c>
      <c r="U72" s="8">
        <f t="shared" si="7"/>
        <v>43680</v>
      </c>
      <c r="V72" s="8">
        <f t="shared" si="8"/>
        <v>8299.2000000000007</v>
      </c>
      <c r="W72" s="32">
        <v>0.19</v>
      </c>
      <c r="X72" s="8">
        <f t="shared" si="9"/>
        <v>51979.199999999997</v>
      </c>
    </row>
    <row r="73" spans="1:24" ht="31.15" customHeight="1" thickBot="1" x14ac:dyDescent="0.25">
      <c r="A73" s="33">
        <v>50</v>
      </c>
      <c r="B73" s="19">
        <v>1</v>
      </c>
      <c r="C73" s="19" t="s">
        <v>157</v>
      </c>
      <c r="D73" s="62" t="s">
        <v>158</v>
      </c>
      <c r="E73" s="62"/>
      <c r="F73" s="62"/>
      <c r="G73" s="19" t="s">
        <v>153</v>
      </c>
      <c r="H73" s="19" t="s">
        <v>18</v>
      </c>
      <c r="I73" s="19" t="s">
        <v>159</v>
      </c>
      <c r="J73" s="15">
        <v>8800</v>
      </c>
      <c r="K73" s="8">
        <f t="shared" si="12"/>
        <v>8800</v>
      </c>
      <c r="L73" s="8">
        <f t="shared" si="10"/>
        <v>1672</v>
      </c>
      <c r="M73" s="32">
        <v>0.19</v>
      </c>
      <c r="N73" s="8">
        <f t="shared" si="11"/>
        <v>10472</v>
      </c>
      <c r="O73" s="8">
        <f t="shared" si="3"/>
        <v>9592</v>
      </c>
      <c r="P73" s="8">
        <f t="shared" si="4"/>
        <v>9592</v>
      </c>
      <c r="Q73" s="8">
        <f t="shared" si="5"/>
        <v>1822.48</v>
      </c>
      <c r="R73" s="32">
        <v>0.19</v>
      </c>
      <c r="S73" s="8">
        <f t="shared" ref="S73:S136" si="17">P73+Q73</f>
        <v>11414.48</v>
      </c>
      <c r="T73" s="8">
        <f t="shared" si="6"/>
        <v>9152</v>
      </c>
      <c r="U73" s="8">
        <f t="shared" si="7"/>
        <v>9152</v>
      </c>
      <c r="V73" s="8">
        <f t="shared" si="8"/>
        <v>1738.88</v>
      </c>
      <c r="W73" s="32">
        <v>0.19</v>
      </c>
      <c r="X73" s="8">
        <f t="shared" si="9"/>
        <v>10890.880000000001</v>
      </c>
    </row>
    <row r="74" spans="1:24" ht="31.5" customHeight="1" thickBot="1" x14ac:dyDescent="0.25">
      <c r="A74" s="33">
        <v>51</v>
      </c>
      <c r="B74" s="19">
        <v>1</v>
      </c>
      <c r="C74" s="19" t="s">
        <v>160</v>
      </c>
      <c r="D74" s="62" t="s">
        <v>161</v>
      </c>
      <c r="E74" s="62"/>
      <c r="F74" s="62"/>
      <c r="G74" s="19" t="s">
        <v>162</v>
      </c>
      <c r="H74" s="19" t="s">
        <v>18</v>
      </c>
      <c r="I74" s="19" t="s">
        <v>21</v>
      </c>
      <c r="J74" s="15">
        <v>116000</v>
      </c>
      <c r="K74" s="8">
        <f t="shared" si="12"/>
        <v>116000</v>
      </c>
      <c r="L74" s="8">
        <f t="shared" si="10"/>
        <v>22040</v>
      </c>
      <c r="M74" s="32">
        <v>0.19</v>
      </c>
      <c r="N74" s="8">
        <f t="shared" si="11"/>
        <v>138040</v>
      </c>
      <c r="O74" s="8">
        <f t="shared" ref="O74:O137" si="18">J74*1.09</f>
        <v>126440.00000000001</v>
      </c>
      <c r="P74" s="8">
        <f t="shared" ref="P74:P136" si="19">O74*B74</f>
        <v>126440.00000000001</v>
      </c>
      <c r="Q74" s="8">
        <f t="shared" ref="Q74:Q137" si="20">P74*R74</f>
        <v>24023.600000000002</v>
      </c>
      <c r="R74" s="32">
        <v>0.19</v>
      </c>
      <c r="S74" s="8">
        <f t="shared" si="17"/>
        <v>150463.6</v>
      </c>
      <c r="T74" s="8">
        <f t="shared" ref="T74:T137" si="21">J74*1.04</f>
        <v>120640</v>
      </c>
      <c r="U74" s="8">
        <f t="shared" ref="U74:U136" si="22">T74*B74</f>
        <v>120640</v>
      </c>
      <c r="V74" s="8">
        <f t="shared" ref="V74:V137" si="23">U74*W74</f>
        <v>22921.599999999999</v>
      </c>
      <c r="W74" s="32">
        <v>0.19</v>
      </c>
      <c r="X74" s="8">
        <f t="shared" ref="X74:X137" si="24">U74+V74</f>
        <v>143561.60000000001</v>
      </c>
    </row>
    <row r="75" spans="1:24" ht="31.5" customHeight="1" thickBot="1" x14ac:dyDescent="0.25">
      <c r="A75" s="33">
        <v>52</v>
      </c>
      <c r="B75" s="19">
        <v>1</v>
      </c>
      <c r="C75" s="19" t="s">
        <v>163</v>
      </c>
      <c r="D75" s="62" t="s">
        <v>164</v>
      </c>
      <c r="E75" s="62"/>
      <c r="F75" s="62"/>
      <c r="G75" s="19" t="s">
        <v>162</v>
      </c>
      <c r="H75" s="19" t="s">
        <v>18</v>
      </c>
      <c r="I75" s="19" t="s">
        <v>21</v>
      </c>
      <c r="J75" s="15">
        <v>105000</v>
      </c>
      <c r="K75" s="8">
        <f t="shared" si="12"/>
        <v>105000</v>
      </c>
      <c r="L75" s="8">
        <f t="shared" si="10"/>
        <v>19950</v>
      </c>
      <c r="M75" s="32">
        <v>0.19</v>
      </c>
      <c r="N75" s="8">
        <f t="shared" si="11"/>
        <v>124950</v>
      </c>
      <c r="O75" s="8">
        <f t="shared" si="18"/>
        <v>114450.00000000001</v>
      </c>
      <c r="P75" s="8">
        <f t="shared" si="19"/>
        <v>114450.00000000001</v>
      </c>
      <c r="Q75" s="8">
        <f t="shared" si="20"/>
        <v>21745.500000000004</v>
      </c>
      <c r="R75" s="32">
        <v>0.19</v>
      </c>
      <c r="S75" s="8">
        <f t="shared" si="17"/>
        <v>136195.50000000003</v>
      </c>
      <c r="T75" s="8">
        <f t="shared" si="21"/>
        <v>109200</v>
      </c>
      <c r="U75" s="8">
        <f t="shared" si="22"/>
        <v>109200</v>
      </c>
      <c r="V75" s="8">
        <f t="shared" si="23"/>
        <v>20748</v>
      </c>
      <c r="W75" s="32">
        <v>0.19</v>
      </c>
      <c r="X75" s="8">
        <f t="shared" si="24"/>
        <v>129948</v>
      </c>
    </row>
    <row r="76" spans="1:24" ht="31.5" customHeight="1" thickBot="1" x14ac:dyDescent="0.25">
      <c r="A76" s="33">
        <v>53</v>
      </c>
      <c r="B76" s="19">
        <v>1</v>
      </c>
      <c r="C76" s="19" t="s">
        <v>165</v>
      </c>
      <c r="D76" s="62" t="s">
        <v>166</v>
      </c>
      <c r="E76" s="62"/>
      <c r="F76" s="62"/>
      <c r="G76" s="19" t="s">
        <v>162</v>
      </c>
      <c r="H76" s="19" t="s">
        <v>18</v>
      </c>
      <c r="I76" s="19" t="s">
        <v>21</v>
      </c>
      <c r="J76" s="15">
        <v>82000</v>
      </c>
      <c r="K76" s="8">
        <f t="shared" si="12"/>
        <v>82000</v>
      </c>
      <c r="L76" s="8">
        <f t="shared" ref="L76:L144" si="25">K76*M76</f>
        <v>15580</v>
      </c>
      <c r="M76" s="32">
        <v>0.19</v>
      </c>
      <c r="N76" s="8">
        <f t="shared" si="11"/>
        <v>97580</v>
      </c>
      <c r="O76" s="8">
        <f t="shared" si="18"/>
        <v>89380</v>
      </c>
      <c r="P76" s="8">
        <f t="shared" si="19"/>
        <v>89380</v>
      </c>
      <c r="Q76" s="8">
        <f t="shared" si="20"/>
        <v>16982.2</v>
      </c>
      <c r="R76" s="32">
        <v>0.19</v>
      </c>
      <c r="S76" s="8">
        <f t="shared" si="17"/>
        <v>106362.2</v>
      </c>
      <c r="T76" s="8">
        <f t="shared" si="21"/>
        <v>85280</v>
      </c>
      <c r="U76" s="8">
        <f t="shared" si="22"/>
        <v>85280</v>
      </c>
      <c r="V76" s="8">
        <f t="shared" si="23"/>
        <v>16203.2</v>
      </c>
      <c r="W76" s="32">
        <v>0.19</v>
      </c>
      <c r="X76" s="8">
        <f t="shared" si="24"/>
        <v>101483.2</v>
      </c>
    </row>
    <row r="77" spans="1:24" ht="31.5" customHeight="1" thickBot="1" x14ac:dyDescent="0.25">
      <c r="A77" s="33">
        <v>54</v>
      </c>
      <c r="B77" s="19">
        <v>1</v>
      </c>
      <c r="C77" s="19" t="s">
        <v>167</v>
      </c>
      <c r="D77" s="62" t="s">
        <v>168</v>
      </c>
      <c r="E77" s="62"/>
      <c r="F77" s="62"/>
      <c r="G77" s="19" t="s">
        <v>162</v>
      </c>
      <c r="H77" s="19" t="s">
        <v>18</v>
      </c>
      <c r="I77" s="19" t="s">
        <v>21</v>
      </c>
      <c r="J77" s="15">
        <v>980000</v>
      </c>
      <c r="K77" s="8">
        <f t="shared" si="12"/>
        <v>980000</v>
      </c>
      <c r="L77" s="8">
        <f t="shared" si="25"/>
        <v>186200</v>
      </c>
      <c r="M77" s="32">
        <v>0.19</v>
      </c>
      <c r="N77" s="8">
        <f t="shared" ref="N77:N140" si="26">K77+L77</f>
        <v>1166200</v>
      </c>
      <c r="O77" s="8">
        <f t="shared" si="18"/>
        <v>1068200</v>
      </c>
      <c r="P77" s="8">
        <f t="shared" si="19"/>
        <v>1068200</v>
      </c>
      <c r="Q77" s="8">
        <f t="shared" si="20"/>
        <v>202958</v>
      </c>
      <c r="R77" s="32">
        <v>0.19</v>
      </c>
      <c r="S77" s="8">
        <f t="shared" si="17"/>
        <v>1271158</v>
      </c>
      <c r="T77" s="8">
        <f t="shared" si="21"/>
        <v>1019200</v>
      </c>
      <c r="U77" s="8">
        <f t="shared" si="22"/>
        <v>1019200</v>
      </c>
      <c r="V77" s="8">
        <f t="shared" si="23"/>
        <v>193648</v>
      </c>
      <c r="W77" s="32">
        <v>0.19</v>
      </c>
      <c r="X77" s="8">
        <f t="shared" si="24"/>
        <v>1212848</v>
      </c>
    </row>
    <row r="78" spans="1:24" ht="31.5" customHeight="1" thickBot="1" x14ac:dyDescent="0.25">
      <c r="A78" s="33">
        <v>55</v>
      </c>
      <c r="B78" s="19">
        <v>1</v>
      </c>
      <c r="C78" s="19" t="s">
        <v>169</v>
      </c>
      <c r="D78" s="62" t="s">
        <v>170</v>
      </c>
      <c r="E78" s="62"/>
      <c r="F78" s="62"/>
      <c r="G78" s="19" t="s">
        <v>171</v>
      </c>
      <c r="H78" s="19" t="s">
        <v>18</v>
      </c>
      <c r="I78" s="19" t="s">
        <v>21</v>
      </c>
      <c r="J78" s="15">
        <v>55000</v>
      </c>
      <c r="K78" s="8">
        <f t="shared" si="12"/>
        <v>55000</v>
      </c>
      <c r="L78" s="8">
        <f t="shared" si="25"/>
        <v>10450</v>
      </c>
      <c r="M78" s="32">
        <v>0.19</v>
      </c>
      <c r="N78" s="8">
        <f t="shared" si="26"/>
        <v>65450</v>
      </c>
      <c r="O78" s="8">
        <f t="shared" si="18"/>
        <v>59950.000000000007</v>
      </c>
      <c r="P78" s="8">
        <f t="shared" si="19"/>
        <v>59950.000000000007</v>
      </c>
      <c r="Q78" s="8">
        <f t="shared" si="20"/>
        <v>11390.500000000002</v>
      </c>
      <c r="R78" s="32">
        <v>0.19</v>
      </c>
      <c r="S78" s="8">
        <f t="shared" si="17"/>
        <v>71340.500000000015</v>
      </c>
      <c r="T78" s="8">
        <f t="shared" si="21"/>
        <v>57200</v>
      </c>
      <c r="U78" s="8">
        <f t="shared" si="22"/>
        <v>57200</v>
      </c>
      <c r="V78" s="8">
        <f t="shared" si="23"/>
        <v>10868</v>
      </c>
      <c r="W78" s="32">
        <v>0.19</v>
      </c>
      <c r="X78" s="8">
        <f t="shared" si="24"/>
        <v>68068</v>
      </c>
    </row>
    <row r="79" spans="1:24" ht="31.5" customHeight="1" thickBot="1" x14ac:dyDescent="0.25">
      <c r="A79" s="33">
        <v>56</v>
      </c>
      <c r="B79" s="19">
        <v>1</v>
      </c>
      <c r="C79" s="19" t="s">
        <v>172</v>
      </c>
      <c r="D79" s="62" t="s">
        <v>173</v>
      </c>
      <c r="E79" s="62"/>
      <c r="F79" s="62"/>
      <c r="G79" s="19" t="s">
        <v>174</v>
      </c>
      <c r="H79" s="19" t="s">
        <v>18</v>
      </c>
      <c r="I79" s="19" t="s">
        <v>21</v>
      </c>
      <c r="J79" s="15">
        <v>270000</v>
      </c>
      <c r="K79" s="8">
        <f t="shared" si="12"/>
        <v>270000</v>
      </c>
      <c r="L79" s="8">
        <f>K79*M79</f>
        <v>51300</v>
      </c>
      <c r="M79" s="32">
        <v>0.19</v>
      </c>
      <c r="N79" s="8">
        <f t="shared" si="26"/>
        <v>321300</v>
      </c>
      <c r="O79" s="8">
        <f t="shared" si="18"/>
        <v>294300</v>
      </c>
      <c r="P79" s="8">
        <f t="shared" si="19"/>
        <v>294300</v>
      </c>
      <c r="Q79" s="8">
        <f t="shared" si="20"/>
        <v>55917</v>
      </c>
      <c r="R79" s="32">
        <v>0.19</v>
      </c>
      <c r="S79" s="8">
        <f t="shared" si="17"/>
        <v>350217</v>
      </c>
      <c r="T79" s="8">
        <f t="shared" si="21"/>
        <v>280800</v>
      </c>
      <c r="U79" s="8">
        <f t="shared" si="22"/>
        <v>280800</v>
      </c>
      <c r="V79" s="8">
        <f t="shared" si="23"/>
        <v>53352</v>
      </c>
      <c r="W79" s="32">
        <v>0.19</v>
      </c>
      <c r="X79" s="8">
        <f t="shared" si="24"/>
        <v>334152</v>
      </c>
    </row>
    <row r="80" spans="1:24" ht="45" customHeight="1" thickBot="1" x14ac:dyDescent="0.25">
      <c r="A80" s="33">
        <v>57</v>
      </c>
      <c r="B80" s="19">
        <v>1</v>
      </c>
      <c r="C80" s="19" t="s">
        <v>175</v>
      </c>
      <c r="D80" s="64" t="s">
        <v>176</v>
      </c>
      <c r="E80" s="64"/>
      <c r="F80" s="64"/>
      <c r="G80" s="19" t="s">
        <v>177</v>
      </c>
      <c r="H80" s="19" t="s">
        <v>18</v>
      </c>
      <c r="I80" s="19" t="s">
        <v>178</v>
      </c>
      <c r="J80" s="15">
        <v>428500</v>
      </c>
      <c r="K80" s="8">
        <f t="shared" si="12"/>
        <v>428500</v>
      </c>
      <c r="L80" s="8">
        <f t="shared" si="25"/>
        <v>81415</v>
      </c>
      <c r="M80" s="32">
        <v>0.19</v>
      </c>
      <c r="N80" s="8">
        <f>K80+L80</f>
        <v>509915</v>
      </c>
      <c r="O80" s="8">
        <f t="shared" si="18"/>
        <v>467065.00000000006</v>
      </c>
      <c r="P80" s="8">
        <f t="shared" si="19"/>
        <v>467065.00000000006</v>
      </c>
      <c r="Q80" s="8">
        <f t="shared" si="20"/>
        <v>88742.35</v>
      </c>
      <c r="R80" s="32">
        <v>0.19</v>
      </c>
      <c r="S80" s="8">
        <f t="shared" si="17"/>
        <v>555807.35000000009</v>
      </c>
      <c r="T80" s="8">
        <f t="shared" si="21"/>
        <v>445640</v>
      </c>
      <c r="U80" s="8">
        <f t="shared" si="22"/>
        <v>445640</v>
      </c>
      <c r="V80" s="8">
        <f t="shared" si="23"/>
        <v>84671.6</v>
      </c>
      <c r="W80" s="32">
        <v>0.19</v>
      </c>
      <c r="X80" s="8">
        <f t="shared" si="24"/>
        <v>530311.6</v>
      </c>
    </row>
    <row r="81" spans="1:24" ht="45" customHeight="1" thickBot="1" x14ac:dyDescent="0.25">
      <c r="A81" s="33">
        <v>58</v>
      </c>
      <c r="B81" s="19">
        <v>1</v>
      </c>
      <c r="C81" s="19" t="s">
        <v>179</v>
      </c>
      <c r="D81" s="64" t="s">
        <v>180</v>
      </c>
      <c r="E81" s="64"/>
      <c r="F81" s="64"/>
      <c r="G81" s="19" t="s">
        <v>181</v>
      </c>
      <c r="H81" s="19" t="s">
        <v>18</v>
      </c>
      <c r="I81" s="19" t="s">
        <v>21</v>
      </c>
      <c r="J81" s="15">
        <v>22500</v>
      </c>
      <c r="K81" s="8">
        <f t="shared" si="12"/>
        <v>22500</v>
      </c>
      <c r="L81" s="8">
        <f>K81*M81</f>
        <v>4275</v>
      </c>
      <c r="M81" s="32">
        <v>0.19</v>
      </c>
      <c r="N81" s="8">
        <f>K81+L81</f>
        <v>26775</v>
      </c>
      <c r="O81" s="8">
        <f t="shared" si="18"/>
        <v>24525</v>
      </c>
      <c r="P81" s="8">
        <f t="shared" si="19"/>
        <v>24525</v>
      </c>
      <c r="Q81" s="8">
        <f t="shared" si="20"/>
        <v>4659.75</v>
      </c>
      <c r="R81" s="32">
        <v>0.19</v>
      </c>
      <c r="S81" s="8">
        <f t="shared" si="17"/>
        <v>29184.75</v>
      </c>
      <c r="T81" s="8">
        <f t="shared" si="21"/>
        <v>23400</v>
      </c>
      <c r="U81" s="8">
        <f t="shared" si="22"/>
        <v>23400</v>
      </c>
      <c r="V81" s="8">
        <f t="shared" si="23"/>
        <v>4446</v>
      </c>
      <c r="W81" s="32">
        <v>0.19</v>
      </c>
      <c r="X81" s="8">
        <f t="shared" si="24"/>
        <v>27846</v>
      </c>
    </row>
    <row r="82" spans="1:24" ht="45" customHeight="1" thickBot="1" x14ac:dyDescent="0.25">
      <c r="A82" s="33">
        <v>59</v>
      </c>
      <c r="B82" s="19">
        <v>1</v>
      </c>
      <c r="C82" s="19" t="s">
        <v>182</v>
      </c>
      <c r="D82" s="64" t="s">
        <v>183</v>
      </c>
      <c r="E82" s="64"/>
      <c r="F82" s="64"/>
      <c r="G82" s="19" t="s">
        <v>184</v>
      </c>
      <c r="H82" s="19" t="s">
        <v>18</v>
      </c>
      <c r="I82" s="19" t="s">
        <v>21</v>
      </c>
      <c r="J82" s="15">
        <v>6950</v>
      </c>
      <c r="K82" s="8">
        <f t="shared" si="12"/>
        <v>6950</v>
      </c>
      <c r="L82" s="8">
        <f>K82*M82</f>
        <v>1320.5</v>
      </c>
      <c r="M82" s="32">
        <v>0.19</v>
      </c>
      <c r="N82" s="8">
        <f t="shared" si="26"/>
        <v>8270.5</v>
      </c>
      <c r="O82" s="8">
        <f t="shared" si="18"/>
        <v>7575.5000000000009</v>
      </c>
      <c r="P82" s="8">
        <f t="shared" si="19"/>
        <v>7575.5000000000009</v>
      </c>
      <c r="Q82" s="8">
        <f t="shared" si="20"/>
        <v>1439.3450000000003</v>
      </c>
      <c r="R82" s="32">
        <v>0.19</v>
      </c>
      <c r="S82" s="8">
        <f t="shared" si="17"/>
        <v>9014.8450000000012</v>
      </c>
      <c r="T82" s="8">
        <f t="shared" si="21"/>
        <v>7228</v>
      </c>
      <c r="U82" s="8">
        <f t="shared" si="22"/>
        <v>7228</v>
      </c>
      <c r="V82" s="8">
        <f t="shared" si="23"/>
        <v>1373.32</v>
      </c>
      <c r="W82" s="32">
        <v>0.19</v>
      </c>
      <c r="X82" s="8">
        <f t="shared" si="24"/>
        <v>8601.32</v>
      </c>
    </row>
    <row r="83" spans="1:24" ht="45" customHeight="1" thickBot="1" x14ac:dyDescent="0.25">
      <c r="A83" s="33">
        <v>60</v>
      </c>
      <c r="B83" s="19">
        <v>1</v>
      </c>
      <c r="C83" s="19" t="s">
        <v>185</v>
      </c>
      <c r="D83" s="64" t="s">
        <v>186</v>
      </c>
      <c r="E83" s="64"/>
      <c r="F83" s="64"/>
      <c r="G83" s="19" t="s">
        <v>184</v>
      </c>
      <c r="H83" s="19" t="s">
        <v>18</v>
      </c>
      <c r="I83" s="19" t="s">
        <v>21</v>
      </c>
      <c r="J83" s="15">
        <v>138000</v>
      </c>
      <c r="K83" s="8">
        <f t="shared" si="12"/>
        <v>138000</v>
      </c>
      <c r="L83" s="8">
        <f t="shared" si="25"/>
        <v>26220</v>
      </c>
      <c r="M83" s="32">
        <v>0.19</v>
      </c>
      <c r="N83" s="8">
        <f t="shared" si="26"/>
        <v>164220</v>
      </c>
      <c r="O83" s="8">
        <f t="shared" si="18"/>
        <v>150420</v>
      </c>
      <c r="P83" s="8">
        <f t="shared" si="19"/>
        <v>150420</v>
      </c>
      <c r="Q83" s="8">
        <f t="shared" si="20"/>
        <v>28579.8</v>
      </c>
      <c r="R83" s="32">
        <v>0.19</v>
      </c>
      <c r="S83" s="8">
        <f t="shared" si="17"/>
        <v>178999.8</v>
      </c>
      <c r="T83" s="8">
        <f t="shared" si="21"/>
        <v>143520</v>
      </c>
      <c r="U83" s="8">
        <f t="shared" si="22"/>
        <v>143520</v>
      </c>
      <c r="V83" s="8">
        <f t="shared" si="23"/>
        <v>27268.799999999999</v>
      </c>
      <c r="W83" s="32">
        <v>0.19</v>
      </c>
      <c r="X83" s="8">
        <f t="shared" si="24"/>
        <v>170788.8</v>
      </c>
    </row>
    <row r="84" spans="1:24" ht="45" customHeight="1" thickBot="1" x14ac:dyDescent="0.25">
      <c r="A84" s="33">
        <v>61</v>
      </c>
      <c r="B84" s="19">
        <v>1</v>
      </c>
      <c r="C84" s="19" t="s">
        <v>187</v>
      </c>
      <c r="D84" s="64" t="s">
        <v>188</v>
      </c>
      <c r="E84" s="64"/>
      <c r="F84" s="64"/>
      <c r="G84" s="19" t="s">
        <v>184</v>
      </c>
      <c r="H84" s="19" t="s">
        <v>18</v>
      </c>
      <c r="I84" s="19" t="s">
        <v>189</v>
      </c>
      <c r="J84" s="15">
        <v>1250</v>
      </c>
      <c r="K84" s="8">
        <f t="shared" si="12"/>
        <v>1250</v>
      </c>
      <c r="L84" s="8">
        <f>K84*M84</f>
        <v>237.5</v>
      </c>
      <c r="M84" s="32">
        <v>0.19</v>
      </c>
      <c r="N84" s="8">
        <f>K84+L84</f>
        <v>1487.5</v>
      </c>
      <c r="O84" s="8">
        <f t="shared" si="18"/>
        <v>1362.5</v>
      </c>
      <c r="P84" s="8">
        <f t="shared" si="19"/>
        <v>1362.5</v>
      </c>
      <c r="Q84" s="8">
        <f t="shared" si="20"/>
        <v>258.875</v>
      </c>
      <c r="R84" s="32">
        <v>0.19</v>
      </c>
      <c r="S84" s="8">
        <f t="shared" si="17"/>
        <v>1621.375</v>
      </c>
      <c r="T84" s="8">
        <f t="shared" si="21"/>
        <v>1300</v>
      </c>
      <c r="U84" s="8">
        <f t="shared" si="22"/>
        <v>1300</v>
      </c>
      <c r="V84" s="8">
        <f t="shared" si="23"/>
        <v>247</v>
      </c>
      <c r="W84" s="32">
        <v>0.19</v>
      </c>
      <c r="X84" s="8">
        <f t="shared" si="24"/>
        <v>1547</v>
      </c>
    </row>
    <row r="85" spans="1:24" ht="45" customHeight="1" thickBot="1" x14ac:dyDescent="0.25">
      <c r="A85" s="33">
        <v>62</v>
      </c>
      <c r="B85" s="19">
        <v>1</v>
      </c>
      <c r="C85" s="19" t="s">
        <v>190</v>
      </c>
      <c r="D85" s="62" t="s">
        <v>191</v>
      </c>
      <c r="E85" s="62"/>
      <c r="F85" s="62"/>
      <c r="G85" s="19" t="s">
        <v>192</v>
      </c>
      <c r="H85" s="19" t="s">
        <v>18</v>
      </c>
      <c r="I85" s="19" t="s">
        <v>21</v>
      </c>
      <c r="J85" s="15">
        <v>1980000</v>
      </c>
      <c r="K85" s="8">
        <f t="shared" si="12"/>
        <v>1980000</v>
      </c>
      <c r="L85" s="8">
        <f t="shared" si="25"/>
        <v>376200</v>
      </c>
      <c r="M85" s="32">
        <v>0.19</v>
      </c>
      <c r="N85" s="8">
        <f>K85+L85</f>
        <v>2356200</v>
      </c>
      <c r="O85" s="8">
        <f t="shared" si="18"/>
        <v>2158200</v>
      </c>
      <c r="P85" s="8">
        <f t="shared" si="19"/>
        <v>2158200</v>
      </c>
      <c r="Q85" s="8">
        <f t="shared" si="20"/>
        <v>410058</v>
      </c>
      <c r="R85" s="32">
        <v>0.19</v>
      </c>
      <c r="S85" s="8">
        <f t="shared" si="17"/>
        <v>2568258</v>
      </c>
      <c r="T85" s="8">
        <f t="shared" si="21"/>
        <v>2059200</v>
      </c>
      <c r="U85" s="8">
        <f t="shared" si="22"/>
        <v>2059200</v>
      </c>
      <c r="V85" s="8">
        <f t="shared" si="23"/>
        <v>391248</v>
      </c>
      <c r="W85" s="32">
        <v>0.19</v>
      </c>
      <c r="X85" s="8">
        <f t="shared" si="24"/>
        <v>2450448</v>
      </c>
    </row>
    <row r="86" spans="1:24" ht="45" customHeight="1" thickBot="1" x14ac:dyDescent="0.25">
      <c r="A86" s="33">
        <v>63</v>
      </c>
      <c r="B86" s="19">
        <v>1</v>
      </c>
      <c r="C86" s="19" t="s">
        <v>193</v>
      </c>
      <c r="D86" s="62" t="s">
        <v>194</v>
      </c>
      <c r="E86" s="62"/>
      <c r="F86" s="62"/>
      <c r="G86" s="19" t="s">
        <v>195</v>
      </c>
      <c r="H86" s="19" t="s">
        <v>18</v>
      </c>
      <c r="I86" s="19" t="s">
        <v>21</v>
      </c>
      <c r="J86" s="15">
        <v>99000</v>
      </c>
      <c r="K86" s="8">
        <f t="shared" si="12"/>
        <v>99000</v>
      </c>
      <c r="L86" s="8">
        <f t="shared" si="25"/>
        <v>18810</v>
      </c>
      <c r="M86" s="32">
        <v>0.19</v>
      </c>
      <c r="N86" s="8">
        <f t="shared" si="26"/>
        <v>117810</v>
      </c>
      <c r="O86" s="8">
        <f t="shared" si="18"/>
        <v>107910.00000000001</v>
      </c>
      <c r="P86" s="8">
        <f t="shared" si="19"/>
        <v>107910.00000000001</v>
      </c>
      <c r="Q86" s="8">
        <f t="shared" si="20"/>
        <v>20502.900000000001</v>
      </c>
      <c r="R86" s="32">
        <v>0.19</v>
      </c>
      <c r="S86" s="8">
        <f t="shared" si="17"/>
        <v>128412.90000000002</v>
      </c>
      <c r="T86" s="8">
        <f t="shared" si="21"/>
        <v>102960</v>
      </c>
      <c r="U86" s="8">
        <f t="shared" si="22"/>
        <v>102960</v>
      </c>
      <c r="V86" s="8">
        <f t="shared" si="23"/>
        <v>19562.400000000001</v>
      </c>
      <c r="W86" s="32">
        <v>0.19</v>
      </c>
      <c r="X86" s="8">
        <f t="shared" si="24"/>
        <v>122522.4</v>
      </c>
    </row>
    <row r="87" spans="1:24" ht="42.6" customHeight="1" thickBot="1" x14ac:dyDescent="0.25">
      <c r="A87" s="33">
        <v>64</v>
      </c>
      <c r="B87" s="19">
        <v>1</v>
      </c>
      <c r="C87" s="19" t="s">
        <v>196</v>
      </c>
      <c r="D87" s="62" t="s">
        <v>197</v>
      </c>
      <c r="E87" s="62"/>
      <c r="F87" s="62"/>
      <c r="G87" s="19" t="s">
        <v>198</v>
      </c>
      <c r="H87" s="19" t="s">
        <v>18</v>
      </c>
      <c r="I87" s="19" t="s">
        <v>199</v>
      </c>
      <c r="J87" s="15">
        <v>9350</v>
      </c>
      <c r="K87" s="8">
        <f t="shared" si="12"/>
        <v>9350</v>
      </c>
      <c r="L87" s="8">
        <f t="shared" si="25"/>
        <v>1776.5</v>
      </c>
      <c r="M87" s="32">
        <v>0.19</v>
      </c>
      <c r="N87" s="8">
        <f t="shared" si="26"/>
        <v>11126.5</v>
      </c>
      <c r="O87" s="8">
        <f t="shared" si="18"/>
        <v>10191.5</v>
      </c>
      <c r="P87" s="8">
        <f t="shared" si="19"/>
        <v>10191.5</v>
      </c>
      <c r="Q87" s="8">
        <f t="shared" si="20"/>
        <v>1936.385</v>
      </c>
      <c r="R87" s="32">
        <v>0.19</v>
      </c>
      <c r="S87" s="8">
        <f t="shared" si="17"/>
        <v>12127.885</v>
      </c>
      <c r="T87" s="8">
        <f t="shared" si="21"/>
        <v>9724</v>
      </c>
      <c r="U87" s="8">
        <f t="shared" si="22"/>
        <v>9724</v>
      </c>
      <c r="V87" s="8">
        <f t="shared" si="23"/>
        <v>1847.56</v>
      </c>
      <c r="W87" s="32">
        <v>0.19</v>
      </c>
      <c r="X87" s="8">
        <f t="shared" si="24"/>
        <v>11571.56</v>
      </c>
    </row>
    <row r="88" spans="1:24" ht="57" customHeight="1" thickBot="1" x14ac:dyDescent="0.25">
      <c r="A88" s="33">
        <v>65</v>
      </c>
      <c r="B88" s="19">
        <v>1</v>
      </c>
      <c r="C88" s="19" t="s">
        <v>200</v>
      </c>
      <c r="D88" s="62" t="s">
        <v>201</v>
      </c>
      <c r="E88" s="62"/>
      <c r="F88" s="62"/>
      <c r="G88" s="19">
        <v>14111828</v>
      </c>
      <c r="H88" s="19" t="s">
        <v>18</v>
      </c>
      <c r="I88" s="19" t="s">
        <v>200</v>
      </c>
      <c r="J88" s="15">
        <v>20900</v>
      </c>
      <c r="K88" s="8">
        <f t="shared" si="12"/>
        <v>20900</v>
      </c>
      <c r="L88" s="8">
        <f t="shared" si="25"/>
        <v>3971</v>
      </c>
      <c r="M88" s="32">
        <v>0.19</v>
      </c>
      <c r="N88" s="8">
        <f t="shared" si="26"/>
        <v>24871</v>
      </c>
      <c r="O88" s="8">
        <f t="shared" si="18"/>
        <v>22781</v>
      </c>
      <c r="P88" s="8">
        <f t="shared" si="19"/>
        <v>22781</v>
      </c>
      <c r="Q88" s="8">
        <f t="shared" si="20"/>
        <v>4328.3900000000003</v>
      </c>
      <c r="R88" s="32">
        <v>0.19</v>
      </c>
      <c r="S88" s="8">
        <f t="shared" si="17"/>
        <v>27109.39</v>
      </c>
      <c r="T88" s="8">
        <f t="shared" si="21"/>
        <v>21736</v>
      </c>
      <c r="U88" s="8">
        <f t="shared" si="22"/>
        <v>21736</v>
      </c>
      <c r="V88" s="8">
        <f t="shared" si="23"/>
        <v>4129.84</v>
      </c>
      <c r="W88" s="32">
        <v>0.19</v>
      </c>
      <c r="X88" s="8">
        <f t="shared" si="24"/>
        <v>25865.84</v>
      </c>
    </row>
    <row r="89" spans="1:24" ht="42.6" customHeight="1" thickBot="1" x14ac:dyDescent="0.25">
      <c r="A89" s="33">
        <v>66</v>
      </c>
      <c r="B89" s="19">
        <v>1</v>
      </c>
      <c r="C89" s="19" t="s">
        <v>202</v>
      </c>
      <c r="D89" s="62" t="s">
        <v>203</v>
      </c>
      <c r="E89" s="62"/>
      <c r="F89" s="62"/>
      <c r="G89" s="19" t="s">
        <v>204</v>
      </c>
      <c r="H89" s="19" t="s">
        <v>18</v>
      </c>
      <c r="I89" s="19" t="s">
        <v>205</v>
      </c>
      <c r="J89" s="15">
        <v>37000</v>
      </c>
      <c r="K89" s="8">
        <f t="shared" si="12"/>
        <v>37000</v>
      </c>
      <c r="L89" s="8">
        <f>K89*M89</f>
        <v>7030</v>
      </c>
      <c r="M89" s="32">
        <v>0.19</v>
      </c>
      <c r="N89" s="8">
        <f>K89+L89</f>
        <v>44030</v>
      </c>
      <c r="O89" s="8">
        <f t="shared" si="18"/>
        <v>40330</v>
      </c>
      <c r="P89" s="8">
        <f t="shared" si="19"/>
        <v>40330</v>
      </c>
      <c r="Q89" s="8">
        <f t="shared" si="20"/>
        <v>7662.7</v>
      </c>
      <c r="R89" s="32">
        <v>0.19</v>
      </c>
      <c r="S89" s="8">
        <f t="shared" si="17"/>
        <v>47992.7</v>
      </c>
      <c r="T89" s="8">
        <f t="shared" si="21"/>
        <v>38480</v>
      </c>
      <c r="U89" s="8">
        <f t="shared" si="22"/>
        <v>38480</v>
      </c>
      <c r="V89" s="8">
        <f t="shared" si="23"/>
        <v>7311.2</v>
      </c>
      <c r="W89" s="32">
        <v>0.19</v>
      </c>
      <c r="X89" s="8">
        <f t="shared" si="24"/>
        <v>45791.199999999997</v>
      </c>
    </row>
    <row r="90" spans="1:24" ht="42.6" customHeight="1" thickBot="1" x14ac:dyDescent="0.25">
      <c r="A90" s="33">
        <v>67</v>
      </c>
      <c r="B90" s="19">
        <v>1</v>
      </c>
      <c r="C90" s="19" t="s">
        <v>206</v>
      </c>
      <c r="D90" s="62" t="s">
        <v>207</v>
      </c>
      <c r="E90" s="62"/>
      <c r="F90" s="62"/>
      <c r="G90" s="19" t="s">
        <v>204</v>
      </c>
      <c r="H90" s="19" t="s">
        <v>18</v>
      </c>
      <c r="I90" s="19" t="s">
        <v>21</v>
      </c>
      <c r="J90" s="15">
        <v>1650</v>
      </c>
      <c r="K90" s="8">
        <f t="shared" si="12"/>
        <v>1650</v>
      </c>
      <c r="L90" s="8">
        <f t="shared" si="25"/>
        <v>313.5</v>
      </c>
      <c r="M90" s="32">
        <v>0.19</v>
      </c>
      <c r="N90" s="8">
        <f t="shared" si="26"/>
        <v>1963.5</v>
      </c>
      <c r="O90" s="8">
        <f t="shared" si="18"/>
        <v>1798.5000000000002</v>
      </c>
      <c r="P90" s="8">
        <f t="shared" si="19"/>
        <v>1798.5000000000002</v>
      </c>
      <c r="Q90" s="8">
        <f t="shared" si="20"/>
        <v>341.71500000000003</v>
      </c>
      <c r="R90" s="32">
        <v>0.19</v>
      </c>
      <c r="S90" s="8">
        <f t="shared" si="17"/>
        <v>2140.2150000000001</v>
      </c>
      <c r="T90" s="8">
        <f t="shared" si="21"/>
        <v>1716</v>
      </c>
      <c r="U90" s="8">
        <f t="shared" si="22"/>
        <v>1716</v>
      </c>
      <c r="V90" s="8">
        <f t="shared" si="23"/>
        <v>326.04000000000002</v>
      </c>
      <c r="W90" s="32">
        <v>0.19</v>
      </c>
      <c r="X90" s="8">
        <f t="shared" si="24"/>
        <v>2042.04</v>
      </c>
    </row>
    <row r="91" spans="1:24" ht="66" customHeight="1" thickBot="1" x14ac:dyDescent="0.25">
      <c r="A91" s="33">
        <v>68</v>
      </c>
      <c r="B91" s="19">
        <v>1</v>
      </c>
      <c r="C91" s="19" t="s">
        <v>208</v>
      </c>
      <c r="D91" s="62" t="s">
        <v>209</v>
      </c>
      <c r="E91" s="62"/>
      <c r="F91" s="62"/>
      <c r="G91" s="19" t="s">
        <v>204</v>
      </c>
      <c r="H91" s="19" t="s">
        <v>18</v>
      </c>
      <c r="I91" s="19" t="s">
        <v>205</v>
      </c>
      <c r="J91" s="15">
        <v>10000</v>
      </c>
      <c r="K91" s="8">
        <f t="shared" si="12"/>
        <v>10000</v>
      </c>
      <c r="L91" s="8">
        <f t="shared" si="25"/>
        <v>1900</v>
      </c>
      <c r="M91" s="32">
        <v>0.19</v>
      </c>
      <c r="N91" s="8">
        <f t="shared" si="26"/>
        <v>11900</v>
      </c>
      <c r="O91" s="8">
        <f t="shared" si="18"/>
        <v>10900</v>
      </c>
      <c r="P91" s="8">
        <f t="shared" si="19"/>
        <v>10900</v>
      </c>
      <c r="Q91" s="8">
        <f t="shared" si="20"/>
        <v>2071</v>
      </c>
      <c r="R91" s="32">
        <v>0.19</v>
      </c>
      <c r="S91" s="8">
        <f t="shared" si="17"/>
        <v>12971</v>
      </c>
      <c r="T91" s="8">
        <f t="shared" si="21"/>
        <v>10400</v>
      </c>
      <c r="U91" s="8">
        <f t="shared" si="22"/>
        <v>10400</v>
      </c>
      <c r="V91" s="8">
        <f t="shared" si="23"/>
        <v>1976</v>
      </c>
      <c r="W91" s="32">
        <v>0.19</v>
      </c>
      <c r="X91" s="8">
        <f t="shared" si="24"/>
        <v>12376</v>
      </c>
    </row>
    <row r="92" spans="1:24" ht="63" customHeight="1" thickBot="1" x14ac:dyDescent="0.25">
      <c r="A92" s="33">
        <v>69</v>
      </c>
      <c r="B92" s="19">
        <v>1</v>
      </c>
      <c r="C92" s="19" t="s">
        <v>210</v>
      </c>
      <c r="D92" s="62" t="s">
        <v>211</v>
      </c>
      <c r="E92" s="62"/>
      <c r="F92" s="62"/>
      <c r="G92" s="19" t="s">
        <v>204</v>
      </c>
      <c r="H92" s="19" t="s">
        <v>18</v>
      </c>
      <c r="I92" s="19" t="s">
        <v>205</v>
      </c>
      <c r="J92" s="15">
        <v>6800</v>
      </c>
      <c r="K92" s="8">
        <f t="shared" si="12"/>
        <v>6800</v>
      </c>
      <c r="L92" s="8">
        <f t="shared" si="25"/>
        <v>1292</v>
      </c>
      <c r="M92" s="32">
        <v>0.19</v>
      </c>
      <c r="N92" s="8">
        <f t="shared" si="26"/>
        <v>8092</v>
      </c>
      <c r="O92" s="8">
        <f t="shared" si="18"/>
        <v>7412.0000000000009</v>
      </c>
      <c r="P92" s="8">
        <f t="shared" si="19"/>
        <v>7412.0000000000009</v>
      </c>
      <c r="Q92" s="8">
        <f t="shared" si="20"/>
        <v>1408.2800000000002</v>
      </c>
      <c r="R92" s="32">
        <v>0.19</v>
      </c>
      <c r="S92" s="8">
        <f t="shared" si="17"/>
        <v>8820.2800000000007</v>
      </c>
      <c r="T92" s="8">
        <f t="shared" si="21"/>
        <v>7072</v>
      </c>
      <c r="U92" s="8">
        <f t="shared" si="22"/>
        <v>7072</v>
      </c>
      <c r="V92" s="8">
        <f t="shared" si="23"/>
        <v>1343.68</v>
      </c>
      <c r="W92" s="32">
        <v>0.19</v>
      </c>
      <c r="X92" s="8">
        <f t="shared" si="24"/>
        <v>8415.68</v>
      </c>
    </row>
    <row r="93" spans="1:24" ht="48" customHeight="1" thickBot="1" x14ac:dyDescent="0.25">
      <c r="A93" s="33">
        <v>70</v>
      </c>
      <c r="B93" s="19">
        <v>1</v>
      </c>
      <c r="C93" s="19" t="s">
        <v>212</v>
      </c>
      <c r="D93" s="62" t="s">
        <v>213</v>
      </c>
      <c r="E93" s="62"/>
      <c r="F93" s="62"/>
      <c r="G93" s="19" t="s">
        <v>214</v>
      </c>
      <c r="H93" s="19" t="s">
        <v>18</v>
      </c>
      <c r="I93" s="19" t="s">
        <v>215</v>
      </c>
      <c r="J93" s="15">
        <v>21500</v>
      </c>
      <c r="K93" s="8">
        <f t="shared" si="12"/>
        <v>21500</v>
      </c>
      <c r="L93" s="8">
        <f t="shared" si="25"/>
        <v>4085</v>
      </c>
      <c r="M93" s="32">
        <v>0.19</v>
      </c>
      <c r="N93" s="8">
        <f t="shared" si="26"/>
        <v>25585</v>
      </c>
      <c r="O93" s="8">
        <f t="shared" si="18"/>
        <v>23435</v>
      </c>
      <c r="P93" s="8">
        <f t="shared" si="19"/>
        <v>23435</v>
      </c>
      <c r="Q93" s="8">
        <f t="shared" si="20"/>
        <v>4452.6499999999996</v>
      </c>
      <c r="R93" s="32">
        <v>0.19</v>
      </c>
      <c r="S93" s="8">
        <f t="shared" si="17"/>
        <v>27887.65</v>
      </c>
      <c r="T93" s="8">
        <f t="shared" si="21"/>
        <v>22360</v>
      </c>
      <c r="U93" s="8">
        <f t="shared" si="22"/>
        <v>22360</v>
      </c>
      <c r="V93" s="8">
        <f t="shared" si="23"/>
        <v>4248.3999999999996</v>
      </c>
      <c r="W93" s="32">
        <v>0.19</v>
      </c>
      <c r="X93" s="8">
        <f t="shared" si="24"/>
        <v>26608.400000000001</v>
      </c>
    </row>
    <row r="94" spans="1:24" ht="56.45" customHeight="1" thickBot="1" x14ac:dyDescent="0.25">
      <c r="A94" s="33">
        <v>71</v>
      </c>
      <c r="B94" s="19">
        <v>1</v>
      </c>
      <c r="C94" s="19" t="s">
        <v>216</v>
      </c>
      <c r="D94" s="62" t="s">
        <v>217</v>
      </c>
      <c r="E94" s="62"/>
      <c r="F94" s="62"/>
      <c r="G94" s="19" t="s">
        <v>214</v>
      </c>
      <c r="H94" s="19" t="s">
        <v>18</v>
      </c>
      <c r="I94" s="19" t="s">
        <v>215</v>
      </c>
      <c r="J94" s="15">
        <v>21500</v>
      </c>
      <c r="K94" s="8">
        <f t="shared" si="12"/>
        <v>21500</v>
      </c>
      <c r="L94" s="8">
        <f t="shared" si="25"/>
        <v>4085</v>
      </c>
      <c r="M94" s="32">
        <v>0.19</v>
      </c>
      <c r="N94" s="8">
        <f t="shared" si="26"/>
        <v>25585</v>
      </c>
      <c r="O94" s="8">
        <f t="shared" si="18"/>
        <v>23435</v>
      </c>
      <c r="P94" s="8">
        <f t="shared" si="19"/>
        <v>23435</v>
      </c>
      <c r="Q94" s="8">
        <f t="shared" si="20"/>
        <v>4452.6499999999996</v>
      </c>
      <c r="R94" s="32">
        <v>0.19</v>
      </c>
      <c r="S94" s="8">
        <f t="shared" si="17"/>
        <v>27887.65</v>
      </c>
      <c r="T94" s="8">
        <f t="shared" si="21"/>
        <v>22360</v>
      </c>
      <c r="U94" s="8">
        <f t="shared" si="22"/>
        <v>22360</v>
      </c>
      <c r="V94" s="8">
        <f t="shared" si="23"/>
        <v>4248.3999999999996</v>
      </c>
      <c r="W94" s="32">
        <v>0.19</v>
      </c>
      <c r="X94" s="8">
        <f t="shared" si="24"/>
        <v>26608.400000000001</v>
      </c>
    </row>
    <row r="95" spans="1:24" ht="42.6" customHeight="1" thickBot="1" x14ac:dyDescent="0.25">
      <c r="A95" s="33">
        <v>72</v>
      </c>
      <c r="B95" s="19">
        <v>1</v>
      </c>
      <c r="C95" s="19" t="s">
        <v>218</v>
      </c>
      <c r="D95" s="62" t="s">
        <v>219</v>
      </c>
      <c r="E95" s="62"/>
      <c r="F95" s="62"/>
      <c r="G95" s="19" t="s">
        <v>214</v>
      </c>
      <c r="H95" s="19" t="s">
        <v>18</v>
      </c>
      <c r="I95" s="19" t="s">
        <v>215</v>
      </c>
      <c r="J95" s="15">
        <v>26000</v>
      </c>
      <c r="K95" s="8">
        <f t="shared" si="12"/>
        <v>26000</v>
      </c>
      <c r="L95" s="8">
        <f t="shared" si="25"/>
        <v>4940</v>
      </c>
      <c r="M95" s="32">
        <v>0.19</v>
      </c>
      <c r="N95" s="8">
        <f t="shared" si="26"/>
        <v>30940</v>
      </c>
      <c r="O95" s="8">
        <f t="shared" si="18"/>
        <v>28340.000000000004</v>
      </c>
      <c r="P95" s="8">
        <f t="shared" si="19"/>
        <v>28340.000000000004</v>
      </c>
      <c r="Q95" s="8">
        <f t="shared" si="20"/>
        <v>5384.6</v>
      </c>
      <c r="R95" s="32">
        <v>0.19</v>
      </c>
      <c r="S95" s="8">
        <f t="shared" si="17"/>
        <v>33724.600000000006</v>
      </c>
      <c r="T95" s="8">
        <f t="shared" si="21"/>
        <v>27040</v>
      </c>
      <c r="U95" s="8">
        <f t="shared" si="22"/>
        <v>27040</v>
      </c>
      <c r="V95" s="8">
        <f t="shared" si="23"/>
        <v>5137.6000000000004</v>
      </c>
      <c r="W95" s="32">
        <v>0.19</v>
      </c>
      <c r="X95" s="8">
        <f t="shared" si="24"/>
        <v>32177.599999999999</v>
      </c>
    </row>
    <row r="96" spans="1:24" ht="42.6" customHeight="1" thickBot="1" x14ac:dyDescent="0.25">
      <c r="A96" s="33">
        <v>73</v>
      </c>
      <c r="B96" s="19">
        <v>1</v>
      </c>
      <c r="C96" s="19" t="s">
        <v>220</v>
      </c>
      <c r="D96" s="62" t="s">
        <v>221</v>
      </c>
      <c r="E96" s="62"/>
      <c r="F96" s="62"/>
      <c r="G96" s="19" t="s">
        <v>222</v>
      </c>
      <c r="H96" s="19" t="s">
        <v>18</v>
      </c>
      <c r="I96" s="19" t="s">
        <v>223</v>
      </c>
      <c r="J96" s="15">
        <v>248000</v>
      </c>
      <c r="K96" s="8">
        <f t="shared" si="12"/>
        <v>248000</v>
      </c>
      <c r="L96" s="8">
        <f t="shared" si="25"/>
        <v>47120</v>
      </c>
      <c r="M96" s="32">
        <v>0.19</v>
      </c>
      <c r="N96" s="8">
        <f t="shared" si="26"/>
        <v>295120</v>
      </c>
      <c r="O96" s="8">
        <f t="shared" si="18"/>
        <v>270320</v>
      </c>
      <c r="P96" s="8">
        <f t="shared" si="19"/>
        <v>270320</v>
      </c>
      <c r="Q96" s="8">
        <f t="shared" si="20"/>
        <v>51360.800000000003</v>
      </c>
      <c r="R96" s="32">
        <v>0.19</v>
      </c>
      <c r="S96" s="8">
        <f t="shared" si="17"/>
        <v>321680.8</v>
      </c>
      <c r="T96" s="8">
        <f t="shared" si="21"/>
        <v>257920</v>
      </c>
      <c r="U96" s="8">
        <f t="shared" si="22"/>
        <v>257920</v>
      </c>
      <c r="V96" s="8">
        <f t="shared" si="23"/>
        <v>49004.800000000003</v>
      </c>
      <c r="W96" s="32">
        <v>0.19</v>
      </c>
      <c r="X96" s="8">
        <f t="shared" si="24"/>
        <v>306924.79999999999</v>
      </c>
    </row>
    <row r="97" spans="1:24" ht="60.6" customHeight="1" thickBot="1" x14ac:dyDescent="0.25">
      <c r="A97" s="33">
        <v>74</v>
      </c>
      <c r="B97" s="19">
        <v>1</v>
      </c>
      <c r="C97" s="19" t="s">
        <v>224</v>
      </c>
      <c r="D97" s="62" t="s">
        <v>225</v>
      </c>
      <c r="E97" s="62"/>
      <c r="F97" s="62"/>
      <c r="G97" s="19" t="s">
        <v>226</v>
      </c>
      <c r="H97" s="19" t="s">
        <v>18</v>
      </c>
      <c r="I97" s="19" t="s">
        <v>21</v>
      </c>
      <c r="J97" s="15">
        <v>13950</v>
      </c>
      <c r="K97" s="8">
        <f t="shared" ref="K97:K120" si="27">J97*B97</f>
        <v>13950</v>
      </c>
      <c r="L97" s="8">
        <f t="shared" si="25"/>
        <v>2650.5</v>
      </c>
      <c r="M97" s="32">
        <v>0.19</v>
      </c>
      <c r="N97" s="8">
        <f t="shared" si="26"/>
        <v>16600.5</v>
      </c>
      <c r="O97" s="8">
        <f t="shared" si="18"/>
        <v>15205.500000000002</v>
      </c>
      <c r="P97" s="8">
        <f t="shared" si="19"/>
        <v>15205.500000000002</v>
      </c>
      <c r="Q97" s="8">
        <f t="shared" si="20"/>
        <v>2889.0450000000005</v>
      </c>
      <c r="R97" s="32">
        <v>0.19</v>
      </c>
      <c r="S97" s="8">
        <f t="shared" si="17"/>
        <v>18094.545000000002</v>
      </c>
      <c r="T97" s="8">
        <f t="shared" si="21"/>
        <v>14508</v>
      </c>
      <c r="U97" s="8">
        <f t="shared" si="22"/>
        <v>14508</v>
      </c>
      <c r="V97" s="8">
        <f t="shared" si="23"/>
        <v>2756.52</v>
      </c>
      <c r="W97" s="32">
        <v>0.19</v>
      </c>
      <c r="X97" s="8">
        <f t="shared" si="24"/>
        <v>17264.52</v>
      </c>
    </row>
    <row r="98" spans="1:24" ht="60.6" customHeight="1" thickBot="1" x14ac:dyDescent="0.25">
      <c r="A98" s="33">
        <v>75</v>
      </c>
      <c r="B98" s="19">
        <v>1</v>
      </c>
      <c r="C98" s="19" t="s">
        <v>227</v>
      </c>
      <c r="D98" s="62" t="s">
        <v>228</v>
      </c>
      <c r="E98" s="62"/>
      <c r="F98" s="62"/>
      <c r="G98" s="19" t="s">
        <v>226</v>
      </c>
      <c r="H98" s="19" t="s">
        <v>18</v>
      </c>
      <c r="I98" s="19" t="s">
        <v>21</v>
      </c>
      <c r="J98" s="15">
        <v>13950</v>
      </c>
      <c r="K98" s="8">
        <f t="shared" si="27"/>
        <v>13950</v>
      </c>
      <c r="L98" s="8">
        <f t="shared" si="25"/>
        <v>2650.5</v>
      </c>
      <c r="M98" s="32">
        <v>0.19</v>
      </c>
      <c r="N98" s="8">
        <f t="shared" si="26"/>
        <v>16600.5</v>
      </c>
      <c r="O98" s="8">
        <f t="shared" si="18"/>
        <v>15205.500000000002</v>
      </c>
      <c r="P98" s="8">
        <f t="shared" si="19"/>
        <v>15205.500000000002</v>
      </c>
      <c r="Q98" s="8">
        <f t="shared" si="20"/>
        <v>2889.0450000000005</v>
      </c>
      <c r="R98" s="32">
        <v>0.19</v>
      </c>
      <c r="S98" s="8">
        <f t="shared" si="17"/>
        <v>18094.545000000002</v>
      </c>
      <c r="T98" s="8">
        <f t="shared" si="21"/>
        <v>14508</v>
      </c>
      <c r="U98" s="8">
        <f t="shared" si="22"/>
        <v>14508</v>
      </c>
      <c r="V98" s="8">
        <f t="shared" si="23"/>
        <v>2756.52</v>
      </c>
      <c r="W98" s="32">
        <v>0.19</v>
      </c>
      <c r="X98" s="8">
        <f t="shared" si="24"/>
        <v>17264.52</v>
      </c>
    </row>
    <row r="99" spans="1:24" ht="60.6" customHeight="1" thickBot="1" x14ac:dyDescent="0.25">
      <c r="A99" s="33">
        <v>76</v>
      </c>
      <c r="B99" s="19">
        <v>1</v>
      </c>
      <c r="C99" s="19" t="s">
        <v>229</v>
      </c>
      <c r="D99" s="62" t="s">
        <v>230</v>
      </c>
      <c r="E99" s="62"/>
      <c r="F99" s="62"/>
      <c r="G99" s="19" t="s">
        <v>226</v>
      </c>
      <c r="H99" s="19" t="s">
        <v>18</v>
      </c>
      <c r="I99" s="19" t="s">
        <v>21</v>
      </c>
      <c r="J99" s="15">
        <v>1250</v>
      </c>
      <c r="K99" s="8">
        <f t="shared" si="27"/>
        <v>1250</v>
      </c>
      <c r="L99" s="8">
        <f t="shared" si="25"/>
        <v>237.5</v>
      </c>
      <c r="M99" s="32">
        <v>0.19</v>
      </c>
      <c r="N99" s="8">
        <f t="shared" si="26"/>
        <v>1487.5</v>
      </c>
      <c r="O99" s="8">
        <f t="shared" si="18"/>
        <v>1362.5</v>
      </c>
      <c r="P99" s="8">
        <f t="shared" si="19"/>
        <v>1362.5</v>
      </c>
      <c r="Q99" s="8">
        <f t="shared" si="20"/>
        <v>258.875</v>
      </c>
      <c r="R99" s="32">
        <v>0.19</v>
      </c>
      <c r="S99" s="8">
        <f t="shared" si="17"/>
        <v>1621.375</v>
      </c>
      <c r="T99" s="8">
        <f t="shared" si="21"/>
        <v>1300</v>
      </c>
      <c r="U99" s="8">
        <f t="shared" si="22"/>
        <v>1300</v>
      </c>
      <c r="V99" s="8">
        <f t="shared" si="23"/>
        <v>247</v>
      </c>
      <c r="W99" s="32">
        <v>0.19</v>
      </c>
      <c r="X99" s="8">
        <f t="shared" si="24"/>
        <v>1547</v>
      </c>
    </row>
    <row r="100" spans="1:24" ht="60.6" customHeight="1" thickBot="1" x14ac:dyDescent="0.25">
      <c r="A100" s="33">
        <v>77</v>
      </c>
      <c r="B100" s="19">
        <v>1</v>
      </c>
      <c r="C100" s="19" t="s">
        <v>231</v>
      </c>
      <c r="D100" s="62" t="s">
        <v>232</v>
      </c>
      <c r="E100" s="62"/>
      <c r="F100" s="62"/>
      <c r="G100" s="19" t="s">
        <v>233</v>
      </c>
      <c r="H100" s="19" t="s">
        <v>18</v>
      </c>
      <c r="I100" s="19" t="s">
        <v>21</v>
      </c>
      <c r="J100" s="15">
        <v>16500</v>
      </c>
      <c r="K100" s="8">
        <f t="shared" si="27"/>
        <v>16500</v>
      </c>
      <c r="L100" s="8">
        <f t="shared" si="25"/>
        <v>3135</v>
      </c>
      <c r="M100" s="32">
        <v>0.19</v>
      </c>
      <c r="N100" s="8">
        <f t="shared" si="26"/>
        <v>19635</v>
      </c>
      <c r="O100" s="8">
        <f t="shared" si="18"/>
        <v>17985</v>
      </c>
      <c r="P100" s="8">
        <f t="shared" si="19"/>
        <v>17985</v>
      </c>
      <c r="Q100" s="8">
        <f t="shared" si="20"/>
        <v>3417.15</v>
      </c>
      <c r="R100" s="32">
        <v>0.19</v>
      </c>
      <c r="S100" s="8">
        <f t="shared" si="17"/>
        <v>21402.15</v>
      </c>
      <c r="T100" s="8">
        <f t="shared" si="21"/>
        <v>17160</v>
      </c>
      <c r="U100" s="8">
        <f t="shared" si="22"/>
        <v>17160</v>
      </c>
      <c r="V100" s="8">
        <f t="shared" si="23"/>
        <v>3260.4</v>
      </c>
      <c r="W100" s="32">
        <v>0.19</v>
      </c>
      <c r="X100" s="8">
        <f t="shared" si="24"/>
        <v>20420.400000000001</v>
      </c>
    </row>
    <row r="101" spans="1:24" ht="60.6" customHeight="1" thickBot="1" x14ac:dyDescent="0.25">
      <c r="A101" s="33">
        <v>78</v>
      </c>
      <c r="B101" s="19">
        <v>1</v>
      </c>
      <c r="C101" s="19" t="s">
        <v>234</v>
      </c>
      <c r="D101" s="62" t="s">
        <v>235</v>
      </c>
      <c r="E101" s="62"/>
      <c r="F101" s="62"/>
      <c r="G101" s="19" t="s">
        <v>236</v>
      </c>
      <c r="H101" s="19" t="s">
        <v>18</v>
      </c>
      <c r="I101" s="19" t="s">
        <v>21</v>
      </c>
      <c r="J101" s="15">
        <v>20000</v>
      </c>
      <c r="K101" s="8">
        <f t="shared" si="27"/>
        <v>20000</v>
      </c>
      <c r="L101" s="8">
        <f t="shared" si="25"/>
        <v>3800</v>
      </c>
      <c r="M101" s="32">
        <v>0.19</v>
      </c>
      <c r="N101" s="8">
        <f t="shared" si="26"/>
        <v>23800</v>
      </c>
      <c r="O101" s="8">
        <f t="shared" si="18"/>
        <v>21800</v>
      </c>
      <c r="P101" s="8">
        <f t="shared" si="19"/>
        <v>21800</v>
      </c>
      <c r="Q101" s="8">
        <f t="shared" si="20"/>
        <v>4142</v>
      </c>
      <c r="R101" s="32">
        <v>0.19</v>
      </c>
      <c r="S101" s="8">
        <f t="shared" si="17"/>
        <v>25942</v>
      </c>
      <c r="T101" s="8">
        <f t="shared" si="21"/>
        <v>20800</v>
      </c>
      <c r="U101" s="8">
        <f t="shared" si="22"/>
        <v>20800</v>
      </c>
      <c r="V101" s="8">
        <f t="shared" si="23"/>
        <v>3952</v>
      </c>
      <c r="W101" s="32">
        <v>0.19</v>
      </c>
      <c r="X101" s="8">
        <f t="shared" si="24"/>
        <v>24752</v>
      </c>
    </row>
    <row r="102" spans="1:24" ht="60.6" customHeight="1" thickBot="1" x14ac:dyDescent="0.25">
      <c r="A102" s="33">
        <v>79</v>
      </c>
      <c r="B102" s="19">
        <v>1</v>
      </c>
      <c r="C102" s="19" t="s">
        <v>237</v>
      </c>
      <c r="D102" s="62" t="s">
        <v>238</v>
      </c>
      <c r="E102" s="62"/>
      <c r="F102" s="62"/>
      <c r="G102" s="19" t="s">
        <v>239</v>
      </c>
      <c r="H102" s="19" t="s">
        <v>18</v>
      </c>
      <c r="I102" s="19" t="s">
        <v>21</v>
      </c>
      <c r="J102" s="15">
        <v>4900</v>
      </c>
      <c r="K102" s="8">
        <f t="shared" si="27"/>
        <v>4900</v>
      </c>
      <c r="L102" s="8">
        <f t="shared" si="25"/>
        <v>931</v>
      </c>
      <c r="M102" s="32">
        <v>0.19</v>
      </c>
      <c r="N102" s="8">
        <f t="shared" si="26"/>
        <v>5831</v>
      </c>
      <c r="O102" s="8">
        <f t="shared" si="18"/>
        <v>5341</v>
      </c>
      <c r="P102" s="8">
        <f t="shared" si="19"/>
        <v>5341</v>
      </c>
      <c r="Q102" s="8">
        <f t="shared" si="20"/>
        <v>1014.79</v>
      </c>
      <c r="R102" s="32">
        <v>0.19</v>
      </c>
      <c r="S102" s="8">
        <f t="shared" si="17"/>
        <v>6355.79</v>
      </c>
      <c r="T102" s="8">
        <f t="shared" si="21"/>
        <v>5096</v>
      </c>
      <c r="U102" s="8">
        <f t="shared" si="22"/>
        <v>5096</v>
      </c>
      <c r="V102" s="8">
        <f t="shared" si="23"/>
        <v>968.24</v>
      </c>
      <c r="W102" s="32">
        <v>0.19</v>
      </c>
      <c r="X102" s="8">
        <f t="shared" si="24"/>
        <v>6064.24</v>
      </c>
    </row>
    <row r="103" spans="1:24" ht="58.9" customHeight="1" thickBot="1" x14ac:dyDescent="0.25">
      <c r="A103" s="33">
        <v>80</v>
      </c>
      <c r="B103" s="19">
        <v>1</v>
      </c>
      <c r="C103" s="19" t="s">
        <v>240</v>
      </c>
      <c r="D103" s="62" t="s">
        <v>241</v>
      </c>
      <c r="E103" s="62"/>
      <c r="F103" s="62"/>
      <c r="G103" s="19" t="s">
        <v>239</v>
      </c>
      <c r="H103" s="19" t="s">
        <v>18</v>
      </c>
      <c r="I103" s="19" t="s">
        <v>21</v>
      </c>
      <c r="J103" s="15">
        <v>3650</v>
      </c>
      <c r="K103" s="8">
        <f t="shared" si="27"/>
        <v>3650</v>
      </c>
      <c r="L103" s="8">
        <f t="shared" si="25"/>
        <v>693.5</v>
      </c>
      <c r="M103" s="32">
        <v>0.19</v>
      </c>
      <c r="N103" s="8">
        <f t="shared" si="26"/>
        <v>4343.5</v>
      </c>
      <c r="O103" s="8">
        <f t="shared" si="18"/>
        <v>3978.5000000000005</v>
      </c>
      <c r="P103" s="8">
        <f t="shared" si="19"/>
        <v>3978.5000000000005</v>
      </c>
      <c r="Q103" s="8">
        <f t="shared" si="20"/>
        <v>755.91500000000008</v>
      </c>
      <c r="R103" s="32">
        <v>0.19</v>
      </c>
      <c r="S103" s="8">
        <f t="shared" si="17"/>
        <v>4734.4150000000009</v>
      </c>
      <c r="T103" s="8">
        <f t="shared" si="21"/>
        <v>3796</v>
      </c>
      <c r="U103" s="8">
        <f t="shared" si="22"/>
        <v>3796</v>
      </c>
      <c r="V103" s="8">
        <f t="shared" si="23"/>
        <v>721.24</v>
      </c>
      <c r="W103" s="32">
        <v>0.19</v>
      </c>
      <c r="X103" s="8">
        <f t="shared" si="24"/>
        <v>4517.24</v>
      </c>
    </row>
    <row r="104" spans="1:24" ht="47.25" customHeight="1" thickBot="1" x14ac:dyDescent="0.25">
      <c r="A104" s="33">
        <v>81</v>
      </c>
      <c r="B104" s="19">
        <v>1</v>
      </c>
      <c r="C104" s="19" t="s">
        <v>242</v>
      </c>
      <c r="D104" s="62" t="s">
        <v>243</v>
      </c>
      <c r="E104" s="62"/>
      <c r="F104" s="62"/>
      <c r="G104" s="19" t="s">
        <v>239</v>
      </c>
      <c r="H104" s="19" t="s">
        <v>18</v>
      </c>
      <c r="I104" s="19" t="s">
        <v>21</v>
      </c>
      <c r="J104" s="15">
        <v>8900</v>
      </c>
      <c r="K104" s="8">
        <f t="shared" si="27"/>
        <v>8900</v>
      </c>
      <c r="L104" s="8">
        <f t="shared" si="25"/>
        <v>1691</v>
      </c>
      <c r="M104" s="32">
        <v>0.19</v>
      </c>
      <c r="N104" s="8">
        <f t="shared" si="26"/>
        <v>10591</v>
      </c>
      <c r="O104" s="8">
        <f t="shared" si="18"/>
        <v>9701</v>
      </c>
      <c r="P104" s="8">
        <f t="shared" si="19"/>
        <v>9701</v>
      </c>
      <c r="Q104" s="8">
        <f t="shared" si="20"/>
        <v>1843.19</v>
      </c>
      <c r="R104" s="32">
        <v>0.19</v>
      </c>
      <c r="S104" s="8">
        <f t="shared" si="17"/>
        <v>11544.19</v>
      </c>
      <c r="T104" s="8">
        <f t="shared" si="21"/>
        <v>9256</v>
      </c>
      <c r="U104" s="8">
        <f t="shared" si="22"/>
        <v>9256</v>
      </c>
      <c r="V104" s="8">
        <f t="shared" si="23"/>
        <v>1758.64</v>
      </c>
      <c r="W104" s="32">
        <v>0.19</v>
      </c>
      <c r="X104" s="8">
        <f t="shared" si="24"/>
        <v>11014.64</v>
      </c>
    </row>
    <row r="105" spans="1:24" ht="47.25" customHeight="1" thickBot="1" x14ac:dyDescent="0.25">
      <c r="A105" s="33">
        <v>82</v>
      </c>
      <c r="B105" s="19">
        <v>1</v>
      </c>
      <c r="C105" s="19" t="s">
        <v>244</v>
      </c>
      <c r="D105" s="62" t="s">
        <v>245</v>
      </c>
      <c r="E105" s="62"/>
      <c r="F105" s="62"/>
      <c r="G105" s="19" t="s">
        <v>239</v>
      </c>
      <c r="H105" s="19" t="s">
        <v>18</v>
      </c>
      <c r="I105" s="19" t="s">
        <v>21</v>
      </c>
      <c r="J105" s="15">
        <v>4900</v>
      </c>
      <c r="K105" s="8">
        <f t="shared" si="27"/>
        <v>4900</v>
      </c>
      <c r="L105" s="8">
        <f t="shared" si="25"/>
        <v>931</v>
      </c>
      <c r="M105" s="32">
        <v>0.19</v>
      </c>
      <c r="N105" s="8">
        <f t="shared" si="26"/>
        <v>5831</v>
      </c>
      <c r="O105" s="8">
        <f t="shared" si="18"/>
        <v>5341</v>
      </c>
      <c r="P105" s="8">
        <f t="shared" si="19"/>
        <v>5341</v>
      </c>
      <c r="Q105" s="8">
        <f t="shared" si="20"/>
        <v>1014.79</v>
      </c>
      <c r="R105" s="32">
        <v>0.19</v>
      </c>
      <c r="S105" s="8">
        <f t="shared" si="17"/>
        <v>6355.79</v>
      </c>
      <c r="T105" s="8">
        <f t="shared" si="21"/>
        <v>5096</v>
      </c>
      <c r="U105" s="8">
        <f t="shared" si="22"/>
        <v>5096</v>
      </c>
      <c r="V105" s="8">
        <f t="shared" si="23"/>
        <v>968.24</v>
      </c>
      <c r="W105" s="32">
        <v>0.19</v>
      </c>
      <c r="X105" s="8">
        <f t="shared" si="24"/>
        <v>6064.24</v>
      </c>
    </row>
    <row r="106" spans="1:24" ht="42.6" customHeight="1" thickBot="1" x14ac:dyDescent="0.25">
      <c r="A106" s="33">
        <v>83</v>
      </c>
      <c r="B106" s="19">
        <v>1</v>
      </c>
      <c r="C106" s="19" t="s">
        <v>246</v>
      </c>
      <c r="D106" s="62" t="s">
        <v>247</v>
      </c>
      <c r="E106" s="62"/>
      <c r="F106" s="62"/>
      <c r="G106" s="19" t="s">
        <v>248</v>
      </c>
      <c r="H106" s="19" t="s">
        <v>18</v>
      </c>
      <c r="I106" s="19" t="s">
        <v>21</v>
      </c>
      <c r="J106" s="15">
        <v>85000</v>
      </c>
      <c r="K106" s="8">
        <f t="shared" si="27"/>
        <v>85000</v>
      </c>
      <c r="L106" s="8">
        <f t="shared" si="25"/>
        <v>16150</v>
      </c>
      <c r="M106" s="32">
        <v>0.19</v>
      </c>
      <c r="N106" s="8">
        <f t="shared" si="26"/>
        <v>101150</v>
      </c>
      <c r="O106" s="8">
        <f t="shared" si="18"/>
        <v>92650</v>
      </c>
      <c r="P106" s="8">
        <f t="shared" si="19"/>
        <v>92650</v>
      </c>
      <c r="Q106" s="8">
        <f t="shared" si="20"/>
        <v>17603.5</v>
      </c>
      <c r="R106" s="32">
        <v>0.19</v>
      </c>
      <c r="S106" s="8">
        <f t="shared" si="17"/>
        <v>110253.5</v>
      </c>
      <c r="T106" s="8">
        <f t="shared" si="21"/>
        <v>88400</v>
      </c>
      <c r="U106" s="8">
        <f t="shared" si="22"/>
        <v>88400</v>
      </c>
      <c r="V106" s="8">
        <f t="shared" si="23"/>
        <v>16796</v>
      </c>
      <c r="W106" s="32">
        <v>0.19</v>
      </c>
      <c r="X106" s="8">
        <f t="shared" si="24"/>
        <v>105196</v>
      </c>
    </row>
    <row r="107" spans="1:24" ht="42.6" customHeight="1" thickBot="1" x14ac:dyDescent="0.25">
      <c r="A107" s="33">
        <v>84</v>
      </c>
      <c r="B107" s="19">
        <v>1</v>
      </c>
      <c r="C107" s="19" t="s">
        <v>249</v>
      </c>
      <c r="D107" s="62" t="s">
        <v>250</v>
      </c>
      <c r="E107" s="62"/>
      <c r="F107" s="62"/>
      <c r="G107" s="19" t="s">
        <v>236</v>
      </c>
      <c r="H107" s="19" t="s">
        <v>18</v>
      </c>
      <c r="I107" s="19" t="s">
        <v>21</v>
      </c>
      <c r="J107" s="15">
        <v>76300</v>
      </c>
      <c r="K107" s="8">
        <f t="shared" si="27"/>
        <v>76300</v>
      </c>
      <c r="L107" s="8">
        <f t="shared" si="25"/>
        <v>14497</v>
      </c>
      <c r="M107" s="32">
        <v>0.19</v>
      </c>
      <c r="N107" s="8">
        <f t="shared" si="26"/>
        <v>90797</v>
      </c>
      <c r="O107" s="8">
        <f t="shared" si="18"/>
        <v>83167</v>
      </c>
      <c r="P107" s="8">
        <f t="shared" si="19"/>
        <v>83167</v>
      </c>
      <c r="Q107" s="8">
        <f t="shared" si="20"/>
        <v>15801.73</v>
      </c>
      <c r="R107" s="32">
        <v>0.19</v>
      </c>
      <c r="S107" s="8">
        <f t="shared" si="17"/>
        <v>98968.73</v>
      </c>
      <c r="T107" s="8">
        <f t="shared" si="21"/>
        <v>79352</v>
      </c>
      <c r="U107" s="8">
        <f t="shared" si="22"/>
        <v>79352</v>
      </c>
      <c r="V107" s="8">
        <f t="shared" si="23"/>
        <v>15076.880000000001</v>
      </c>
      <c r="W107" s="32">
        <v>0.19</v>
      </c>
      <c r="X107" s="8">
        <f t="shared" si="24"/>
        <v>94428.88</v>
      </c>
    </row>
    <row r="108" spans="1:24" ht="46.9" customHeight="1" thickBot="1" x14ac:dyDescent="0.25">
      <c r="A108" s="33">
        <v>85</v>
      </c>
      <c r="B108" s="19">
        <v>1</v>
      </c>
      <c r="C108" s="19" t="s">
        <v>251</v>
      </c>
      <c r="D108" s="62" t="s">
        <v>252</v>
      </c>
      <c r="E108" s="62"/>
      <c r="F108" s="62"/>
      <c r="G108" s="19" t="s">
        <v>253</v>
      </c>
      <c r="H108" s="19" t="s">
        <v>18</v>
      </c>
      <c r="I108" s="19" t="s">
        <v>21</v>
      </c>
      <c r="J108" s="15">
        <v>113000</v>
      </c>
      <c r="K108" s="8">
        <f t="shared" si="27"/>
        <v>113000</v>
      </c>
      <c r="L108" s="8">
        <f t="shared" si="25"/>
        <v>21470</v>
      </c>
      <c r="M108" s="32">
        <v>0.19</v>
      </c>
      <c r="N108" s="8">
        <f t="shared" si="26"/>
        <v>134470</v>
      </c>
      <c r="O108" s="8">
        <f t="shared" si="18"/>
        <v>123170.00000000001</v>
      </c>
      <c r="P108" s="8">
        <f t="shared" si="19"/>
        <v>123170.00000000001</v>
      </c>
      <c r="Q108" s="8">
        <f t="shared" si="20"/>
        <v>23402.300000000003</v>
      </c>
      <c r="R108" s="32">
        <v>0.19</v>
      </c>
      <c r="S108" s="8">
        <f t="shared" si="17"/>
        <v>146572.30000000002</v>
      </c>
      <c r="T108" s="8">
        <f t="shared" si="21"/>
        <v>117520</v>
      </c>
      <c r="U108" s="8">
        <f t="shared" si="22"/>
        <v>117520</v>
      </c>
      <c r="V108" s="8">
        <f t="shared" si="23"/>
        <v>22328.799999999999</v>
      </c>
      <c r="W108" s="32">
        <v>0.19</v>
      </c>
      <c r="X108" s="8">
        <f t="shared" si="24"/>
        <v>139848.79999999999</v>
      </c>
    </row>
    <row r="109" spans="1:24" ht="63.6" customHeight="1" thickBot="1" x14ac:dyDescent="0.25">
      <c r="A109" s="33">
        <v>86</v>
      </c>
      <c r="B109" s="19">
        <v>1</v>
      </c>
      <c r="C109" s="19" t="s">
        <v>254</v>
      </c>
      <c r="D109" s="62" t="s">
        <v>255</v>
      </c>
      <c r="E109" s="62"/>
      <c r="F109" s="62"/>
      <c r="G109" s="19" t="s">
        <v>253</v>
      </c>
      <c r="H109" s="19" t="s">
        <v>18</v>
      </c>
      <c r="I109" s="19" t="s">
        <v>21</v>
      </c>
      <c r="J109" s="15">
        <v>4200</v>
      </c>
      <c r="K109" s="8">
        <f t="shared" si="27"/>
        <v>4200</v>
      </c>
      <c r="L109" s="8">
        <f t="shared" si="25"/>
        <v>798</v>
      </c>
      <c r="M109" s="32">
        <v>0.19</v>
      </c>
      <c r="N109" s="8">
        <f t="shared" si="26"/>
        <v>4998</v>
      </c>
      <c r="O109" s="8">
        <f t="shared" si="18"/>
        <v>4578</v>
      </c>
      <c r="P109" s="8">
        <f t="shared" si="19"/>
        <v>4578</v>
      </c>
      <c r="Q109" s="8">
        <f t="shared" si="20"/>
        <v>869.82</v>
      </c>
      <c r="R109" s="32">
        <v>0.19</v>
      </c>
      <c r="S109" s="8">
        <f t="shared" si="17"/>
        <v>5447.82</v>
      </c>
      <c r="T109" s="8">
        <f t="shared" si="21"/>
        <v>4368</v>
      </c>
      <c r="U109" s="8">
        <f t="shared" si="22"/>
        <v>4368</v>
      </c>
      <c r="V109" s="8">
        <f t="shared" si="23"/>
        <v>829.92</v>
      </c>
      <c r="W109" s="32">
        <v>0.19</v>
      </c>
      <c r="X109" s="8">
        <f t="shared" si="24"/>
        <v>5197.92</v>
      </c>
    </row>
    <row r="110" spans="1:24" ht="49.9" customHeight="1" thickBot="1" x14ac:dyDescent="0.25">
      <c r="A110" s="33">
        <v>87</v>
      </c>
      <c r="B110" s="19">
        <v>1</v>
      </c>
      <c r="C110" s="19" t="s">
        <v>256</v>
      </c>
      <c r="D110" s="62" t="s">
        <v>257</v>
      </c>
      <c r="E110" s="62"/>
      <c r="F110" s="62"/>
      <c r="G110" s="19" t="s">
        <v>258</v>
      </c>
      <c r="H110" s="19" t="s">
        <v>18</v>
      </c>
      <c r="I110" s="19" t="s">
        <v>21</v>
      </c>
      <c r="J110" s="15">
        <v>28300</v>
      </c>
      <c r="K110" s="8">
        <f t="shared" si="27"/>
        <v>28300</v>
      </c>
      <c r="L110" s="8">
        <f t="shared" si="25"/>
        <v>5377</v>
      </c>
      <c r="M110" s="32">
        <v>0.19</v>
      </c>
      <c r="N110" s="8">
        <f>K110+L110</f>
        <v>33677</v>
      </c>
      <c r="O110" s="8">
        <f t="shared" si="18"/>
        <v>30847.000000000004</v>
      </c>
      <c r="P110" s="8">
        <f t="shared" si="19"/>
        <v>30847.000000000004</v>
      </c>
      <c r="Q110" s="8">
        <f t="shared" si="20"/>
        <v>5860.9300000000012</v>
      </c>
      <c r="R110" s="32">
        <v>0.19</v>
      </c>
      <c r="S110" s="8">
        <f t="shared" si="17"/>
        <v>36707.930000000008</v>
      </c>
      <c r="T110" s="8">
        <f t="shared" si="21"/>
        <v>29432</v>
      </c>
      <c r="U110" s="8">
        <f t="shared" si="22"/>
        <v>29432</v>
      </c>
      <c r="V110" s="8">
        <f t="shared" si="23"/>
        <v>5592.08</v>
      </c>
      <c r="W110" s="32">
        <v>0.19</v>
      </c>
      <c r="X110" s="8">
        <f t="shared" si="24"/>
        <v>35024.080000000002</v>
      </c>
    </row>
    <row r="111" spans="1:24" ht="45" customHeight="1" thickBot="1" x14ac:dyDescent="0.25">
      <c r="A111" s="33">
        <v>88</v>
      </c>
      <c r="B111" s="19">
        <v>1</v>
      </c>
      <c r="C111" s="19" t="s">
        <v>259</v>
      </c>
      <c r="D111" s="62" t="s">
        <v>260</v>
      </c>
      <c r="E111" s="62"/>
      <c r="F111" s="62"/>
      <c r="G111" s="19" t="s">
        <v>261</v>
      </c>
      <c r="H111" s="19" t="s">
        <v>79</v>
      </c>
      <c r="I111" s="19" t="s">
        <v>262</v>
      </c>
      <c r="J111" s="15">
        <v>15500</v>
      </c>
      <c r="K111" s="8">
        <f t="shared" si="27"/>
        <v>15500</v>
      </c>
      <c r="L111" s="8">
        <f t="shared" si="25"/>
        <v>2945</v>
      </c>
      <c r="M111" s="32">
        <v>0.19</v>
      </c>
      <c r="N111" s="8">
        <f t="shared" si="26"/>
        <v>18445</v>
      </c>
      <c r="O111" s="8">
        <f t="shared" si="18"/>
        <v>16895</v>
      </c>
      <c r="P111" s="8">
        <f t="shared" si="19"/>
        <v>16895</v>
      </c>
      <c r="Q111" s="8">
        <f t="shared" si="20"/>
        <v>3210.05</v>
      </c>
      <c r="R111" s="32">
        <v>0.19</v>
      </c>
      <c r="S111" s="8">
        <f t="shared" si="17"/>
        <v>20105.05</v>
      </c>
      <c r="T111" s="8">
        <f t="shared" si="21"/>
        <v>16120</v>
      </c>
      <c r="U111" s="8">
        <f t="shared" si="22"/>
        <v>16120</v>
      </c>
      <c r="V111" s="8">
        <f t="shared" si="23"/>
        <v>3062.8</v>
      </c>
      <c r="W111" s="32">
        <v>0.19</v>
      </c>
      <c r="X111" s="8">
        <f t="shared" si="24"/>
        <v>19182.8</v>
      </c>
    </row>
    <row r="112" spans="1:24" ht="46.15" customHeight="1" thickBot="1" x14ac:dyDescent="0.25">
      <c r="A112" s="33">
        <v>89</v>
      </c>
      <c r="B112" s="19">
        <v>1</v>
      </c>
      <c r="C112" s="19" t="s">
        <v>263</v>
      </c>
      <c r="D112" s="62" t="s">
        <v>264</v>
      </c>
      <c r="E112" s="62"/>
      <c r="F112" s="62"/>
      <c r="G112" s="19" t="s">
        <v>265</v>
      </c>
      <c r="H112" s="19" t="s">
        <v>79</v>
      </c>
      <c r="I112" s="19" t="s">
        <v>266</v>
      </c>
      <c r="J112" s="15">
        <v>16700</v>
      </c>
      <c r="K112" s="8">
        <f t="shared" si="27"/>
        <v>16700</v>
      </c>
      <c r="L112" s="8">
        <f t="shared" si="25"/>
        <v>3173</v>
      </c>
      <c r="M112" s="32">
        <v>0.19</v>
      </c>
      <c r="N112" s="8">
        <f t="shared" si="26"/>
        <v>19873</v>
      </c>
      <c r="O112" s="8">
        <f t="shared" si="18"/>
        <v>18203</v>
      </c>
      <c r="P112" s="8">
        <f t="shared" si="19"/>
        <v>18203</v>
      </c>
      <c r="Q112" s="8">
        <f t="shared" si="20"/>
        <v>3458.57</v>
      </c>
      <c r="R112" s="32">
        <v>0.19</v>
      </c>
      <c r="S112" s="8">
        <f t="shared" si="17"/>
        <v>21661.57</v>
      </c>
      <c r="T112" s="8">
        <f t="shared" si="21"/>
        <v>17368</v>
      </c>
      <c r="U112" s="8">
        <f t="shared" si="22"/>
        <v>17368</v>
      </c>
      <c r="V112" s="8">
        <f t="shared" si="23"/>
        <v>3299.92</v>
      </c>
      <c r="W112" s="32">
        <v>0.19</v>
      </c>
      <c r="X112" s="8">
        <f t="shared" si="24"/>
        <v>20667.919999999998</v>
      </c>
    </row>
    <row r="113" spans="1:24" ht="53.25" customHeight="1" thickBot="1" x14ac:dyDescent="0.25">
      <c r="A113" s="33">
        <v>90</v>
      </c>
      <c r="B113" s="19">
        <v>1</v>
      </c>
      <c r="C113" s="19" t="s">
        <v>267</v>
      </c>
      <c r="D113" s="62" t="s">
        <v>268</v>
      </c>
      <c r="E113" s="62"/>
      <c r="F113" s="62"/>
      <c r="G113" s="19" t="s">
        <v>269</v>
      </c>
      <c r="H113" s="19" t="s">
        <v>18</v>
      </c>
      <c r="I113" s="19" t="s">
        <v>270</v>
      </c>
      <c r="J113" s="15">
        <v>7300</v>
      </c>
      <c r="K113" s="8">
        <f t="shared" si="27"/>
        <v>7300</v>
      </c>
      <c r="L113" s="8">
        <f t="shared" si="25"/>
        <v>1387</v>
      </c>
      <c r="M113" s="32">
        <v>0.19</v>
      </c>
      <c r="N113" s="8">
        <f t="shared" si="26"/>
        <v>8687</v>
      </c>
      <c r="O113" s="8">
        <f t="shared" si="18"/>
        <v>7957.0000000000009</v>
      </c>
      <c r="P113" s="8">
        <f t="shared" si="19"/>
        <v>7957.0000000000009</v>
      </c>
      <c r="Q113" s="8">
        <f t="shared" si="20"/>
        <v>1511.8300000000002</v>
      </c>
      <c r="R113" s="32">
        <v>0.19</v>
      </c>
      <c r="S113" s="8">
        <f t="shared" si="17"/>
        <v>9468.8300000000017</v>
      </c>
      <c r="T113" s="8">
        <f t="shared" si="21"/>
        <v>7592</v>
      </c>
      <c r="U113" s="8">
        <f t="shared" si="22"/>
        <v>7592</v>
      </c>
      <c r="V113" s="8">
        <f t="shared" si="23"/>
        <v>1442.48</v>
      </c>
      <c r="W113" s="32">
        <v>0.19</v>
      </c>
      <c r="X113" s="8">
        <f t="shared" si="24"/>
        <v>9034.48</v>
      </c>
    </row>
    <row r="114" spans="1:24" ht="42" customHeight="1" thickBot="1" x14ac:dyDescent="0.25">
      <c r="A114" s="33">
        <v>91</v>
      </c>
      <c r="B114" s="19">
        <v>1</v>
      </c>
      <c r="C114" s="19" t="s">
        <v>271</v>
      </c>
      <c r="D114" s="62" t="s">
        <v>272</v>
      </c>
      <c r="E114" s="62"/>
      <c r="F114" s="62"/>
      <c r="G114" s="19" t="s">
        <v>204</v>
      </c>
      <c r="H114" s="19" t="s">
        <v>18</v>
      </c>
      <c r="I114" s="19" t="s">
        <v>21</v>
      </c>
      <c r="J114" s="15">
        <v>8800</v>
      </c>
      <c r="K114" s="8">
        <f t="shared" si="27"/>
        <v>8800</v>
      </c>
      <c r="L114" s="8">
        <f t="shared" si="25"/>
        <v>1672</v>
      </c>
      <c r="M114" s="32">
        <v>0.19</v>
      </c>
      <c r="N114" s="8">
        <f t="shared" si="26"/>
        <v>10472</v>
      </c>
      <c r="O114" s="8">
        <f t="shared" si="18"/>
        <v>9592</v>
      </c>
      <c r="P114" s="8">
        <f t="shared" si="19"/>
        <v>9592</v>
      </c>
      <c r="Q114" s="8">
        <f t="shared" si="20"/>
        <v>1822.48</v>
      </c>
      <c r="R114" s="32">
        <v>0.19</v>
      </c>
      <c r="S114" s="8">
        <f t="shared" si="17"/>
        <v>11414.48</v>
      </c>
      <c r="T114" s="8">
        <f t="shared" si="21"/>
        <v>9152</v>
      </c>
      <c r="U114" s="8">
        <f t="shared" si="22"/>
        <v>9152</v>
      </c>
      <c r="V114" s="8">
        <f t="shared" si="23"/>
        <v>1738.88</v>
      </c>
      <c r="W114" s="32">
        <v>0.19</v>
      </c>
      <c r="X114" s="8">
        <f t="shared" si="24"/>
        <v>10890.880000000001</v>
      </c>
    </row>
    <row r="115" spans="1:24" ht="42" customHeight="1" thickBot="1" x14ac:dyDescent="0.25">
      <c r="A115" s="33">
        <v>92</v>
      </c>
      <c r="B115" s="19">
        <v>1</v>
      </c>
      <c r="C115" s="19" t="s">
        <v>273</v>
      </c>
      <c r="D115" s="62" t="s">
        <v>274</v>
      </c>
      <c r="E115" s="62"/>
      <c r="F115" s="62"/>
      <c r="G115" s="19">
        <v>14111500</v>
      </c>
      <c r="H115" s="19" t="s">
        <v>18</v>
      </c>
      <c r="I115" s="19" t="s">
        <v>275</v>
      </c>
      <c r="J115" s="15">
        <v>8950</v>
      </c>
      <c r="K115" s="8">
        <f t="shared" si="27"/>
        <v>8950</v>
      </c>
      <c r="L115" s="8">
        <f t="shared" si="25"/>
        <v>1700.5</v>
      </c>
      <c r="M115" s="32">
        <v>0.19</v>
      </c>
      <c r="N115" s="8">
        <f t="shared" si="26"/>
        <v>10650.5</v>
      </c>
      <c r="O115" s="8">
        <f t="shared" si="18"/>
        <v>9755.5</v>
      </c>
      <c r="P115" s="8">
        <f t="shared" si="19"/>
        <v>9755.5</v>
      </c>
      <c r="Q115" s="8">
        <f t="shared" si="20"/>
        <v>1853.5450000000001</v>
      </c>
      <c r="R115" s="32">
        <v>0.19</v>
      </c>
      <c r="S115" s="8">
        <f t="shared" si="17"/>
        <v>11609.045</v>
      </c>
      <c r="T115" s="8">
        <f t="shared" si="21"/>
        <v>9308</v>
      </c>
      <c r="U115" s="8">
        <f t="shared" si="22"/>
        <v>9308</v>
      </c>
      <c r="V115" s="8">
        <f t="shared" si="23"/>
        <v>1768.52</v>
      </c>
      <c r="W115" s="32">
        <v>0.19</v>
      </c>
      <c r="X115" s="8">
        <f t="shared" si="24"/>
        <v>11076.52</v>
      </c>
    </row>
    <row r="116" spans="1:24" ht="51" customHeight="1" thickBot="1" x14ac:dyDescent="0.25">
      <c r="A116" s="33">
        <v>93</v>
      </c>
      <c r="B116" s="19">
        <v>1</v>
      </c>
      <c r="C116" s="19" t="s">
        <v>276</v>
      </c>
      <c r="D116" s="62" t="s">
        <v>277</v>
      </c>
      <c r="E116" s="62"/>
      <c r="F116" s="62"/>
      <c r="G116" s="19" t="s">
        <v>278</v>
      </c>
      <c r="H116" s="19" t="s">
        <v>18</v>
      </c>
      <c r="I116" s="19" t="s">
        <v>21</v>
      </c>
      <c r="J116" s="15">
        <v>10300</v>
      </c>
      <c r="K116" s="8">
        <f t="shared" si="27"/>
        <v>10300</v>
      </c>
      <c r="L116" s="8">
        <f t="shared" si="25"/>
        <v>1957</v>
      </c>
      <c r="M116" s="32">
        <v>0.19</v>
      </c>
      <c r="N116" s="8">
        <f t="shared" si="26"/>
        <v>12257</v>
      </c>
      <c r="O116" s="8">
        <f t="shared" si="18"/>
        <v>11227</v>
      </c>
      <c r="P116" s="8">
        <f t="shared" si="19"/>
        <v>11227</v>
      </c>
      <c r="Q116" s="8">
        <f t="shared" si="20"/>
        <v>2133.13</v>
      </c>
      <c r="R116" s="32">
        <v>0.19</v>
      </c>
      <c r="S116" s="8">
        <f t="shared" si="17"/>
        <v>13360.130000000001</v>
      </c>
      <c r="T116" s="8">
        <f t="shared" si="21"/>
        <v>10712</v>
      </c>
      <c r="U116" s="8">
        <f t="shared" si="22"/>
        <v>10712</v>
      </c>
      <c r="V116" s="8">
        <f t="shared" si="23"/>
        <v>2035.28</v>
      </c>
      <c r="W116" s="32">
        <v>0.19</v>
      </c>
      <c r="X116" s="8">
        <f t="shared" si="24"/>
        <v>12747.28</v>
      </c>
    </row>
    <row r="117" spans="1:24" ht="35.450000000000003" customHeight="1" thickBot="1" x14ac:dyDescent="0.25">
      <c r="A117" s="33">
        <v>94</v>
      </c>
      <c r="B117" s="19">
        <v>1</v>
      </c>
      <c r="C117" s="19" t="s">
        <v>279</v>
      </c>
      <c r="D117" s="62" t="s">
        <v>280</v>
      </c>
      <c r="E117" s="62"/>
      <c r="F117" s="62"/>
      <c r="G117" s="19" t="s">
        <v>278</v>
      </c>
      <c r="H117" s="19" t="s">
        <v>18</v>
      </c>
      <c r="I117" s="19" t="s">
        <v>21</v>
      </c>
      <c r="J117" s="15">
        <v>82300</v>
      </c>
      <c r="K117" s="8">
        <f t="shared" si="27"/>
        <v>82300</v>
      </c>
      <c r="L117" s="8">
        <f t="shared" si="25"/>
        <v>15637</v>
      </c>
      <c r="M117" s="32">
        <v>0.19</v>
      </c>
      <c r="N117" s="8">
        <f t="shared" si="26"/>
        <v>97937</v>
      </c>
      <c r="O117" s="8">
        <f t="shared" si="18"/>
        <v>89707</v>
      </c>
      <c r="P117" s="8">
        <f t="shared" si="19"/>
        <v>89707</v>
      </c>
      <c r="Q117" s="8">
        <f t="shared" si="20"/>
        <v>17044.330000000002</v>
      </c>
      <c r="R117" s="32">
        <v>0.19</v>
      </c>
      <c r="S117" s="8">
        <f t="shared" si="17"/>
        <v>106751.33</v>
      </c>
      <c r="T117" s="8">
        <f t="shared" si="21"/>
        <v>85592</v>
      </c>
      <c r="U117" s="8">
        <f t="shared" si="22"/>
        <v>85592</v>
      </c>
      <c r="V117" s="8">
        <f t="shared" si="23"/>
        <v>16262.48</v>
      </c>
      <c r="W117" s="32">
        <v>0.19</v>
      </c>
      <c r="X117" s="8">
        <f t="shared" si="24"/>
        <v>101854.48</v>
      </c>
    </row>
    <row r="118" spans="1:24" ht="35.450000000000003" customHeight="1" thickBot="1" x14ac:dyDescent="0.25">
      <c r="A118" s="33">
        <v>95</v>
      </c>
      <c r="B118" s="19">
        <v>1</v>
      </c>
      <c r="C118" s="19" t="s">
        <v>281</v>
      </c>
      <c r="D118" s="62" t="s">
        <v>282</v>
      </c>
      <c r="E118" s="62"/>
      <c r="F118" s="62"/>
      <c r="G118" s="19" t="s">
        <v>278</v>
      </c>
      <c r="H118" s="19" t="s">
        <v>18</v>
      </c>
      <c r="I118" s="19" t="s">
        <v>21</v>
      </c>
      <c r="J118" s="15">
        <v>31000</v>
      </c>
      <c r="K118" s="8">
        <f t="shared" si="27"/>
        <v>31000</v>
      </c>
      <c r="L118" s="8">
        <f t="shared" si="25"/>
        <v>5890</v>
      </c>
      <c r="M118" s="32">
        <v>0.19</v>
      </c>
      <c r="N118" s="8">
        <f t="shared" si="26"/>
        <v>36890</v>
      </c>
      <c r="O118" s="8">
        <f t="shared" si="18"/>
        <v>33790</v>
      </c>
      <c r="P118" s="8">
        <f t="shared" si="19"/>
        <v>33790</v>
      </c>
      <c r="Q118" s="8">
        <f t="shared" si="20"/>
        <v>6420.1</v>
      </c>
      <c r="R118" s="32">
        <v>0.19</v>
      </c>
      <c r="S118" s="8">
        <f t="shared" si="17"/>
        <v>40210.1</v>
      </c>
      <c r="T118" s="8">
        <f t="shared" si="21"/>
        <v>32240</v>
      </c>
      <c r="U118" s="8">
        <f t="shared" si="22"/>
        <v>32240</v>
      </c>
      <c r="V118" s="8">
        <f t="shared" si="23"/>
        <v>6125.6</v>
      </c>
      <c r="W118" s="32">
        <v>0.19</v>
      </c>
      <c r="X118" s="8">
        <f t="shared" si="24"/>
        <v>38365.599999999999</v>
      </c>
    </row>
    <row r="119" spans="1:24" ht="35.450000000000003" customHeight="1" thickBot="1" x14ac:dyDescent="0.25">
      <c r="A119" s="33">
        <v>96</v>
      </c>
      <c r="B119" s="19">
        <v>1</v>
      </c>
      <c r="C119" s="19" t="s">
        <v>283</v>
      </c>
      <c r="D119" s="62" t="s">
        <v>284</v>
      </c>
      <c r="E119" s="62"/>
      <c r="F119" s="62"/>
      <c r="G119" s="19" t="s">
        <v>278</v>
      </c>
      <c r="H119" s="19" t="s">
        <v>18</v>
      </c>
      <c r="I119" s="19" t="s">
        <v>285</v>
      </c>
      <c r="J119" s="15">
        <v>31000</v>
      </c>
      <c r="K119" s="8">
        <f t="shared" si="27"/>
        <v>31000</v>
      </c>
      <c r="L119" s="8">
        <f t="shared" si="25"/>
        <v>5890</v>
      </c>
      <c r="M119" s="32">
        <v>0.19</v>
      </c>
      <c r="N119" s="8">
        <f t="shared" si="26"/>
        <v>36890</v>
      </c>
      <c r="O119" s="8">
        <f t="shared" si="18"/>
        <v>33790</v>
      </c>
      <c r="P119" s="8">
        <f t="shared" si="19"/>
        <v>33790</v>
      </c>
      <c r="Q119" s="8">
        <f t="shared" si="20"/>
        <v>6420.1</v>
      </c>
      <c r="R119" s="32">
        <v>0.19</v>
      </c>
      <c r="S119" s="8">
        <f t="shared" si="17"/>
        <v>40210.1</v>
      </c>
      <c r="T119" s="8">
        <f t="shared" si="21"/>
        <v>32240</v>
      </c>
      <c r="U119" s="8">
        <f t="shared" si="22"/>
        <v>32240</v>
      </c>
      <c r="V119" s="8">
        <f t="shared" si="23"/>
        <v>6125.6</v>
      </c>
      <c r="W119" s="32">
        <v>0.19</v>
      </c>
      <c r="X119" s="8">
        <f t="shared" si="24"/>
        <v>38365.599999999999</v>
      </c>
    </row>
    <row r="120" spans="1:24" ht="41.45" customHeight="1" thickBot="1" x14ac:dyDescent="0.25">
      <c r="A120" s="33">
        <v>97</v>
      </c>
      <c r="B120" s="19">
        <v>1</v>
      </c>
      <c r="C120" s="19" t="s">
        <v>286</v>
      </c>
      <c r="D120" s="62" t="s">
        <v>287</v>
      </c>
      <c r="E120" s="62"/>
      <c r="F120" s="62"/>
      <c r="G120" s="19" t="s">
        <v>278</v>
      </c>
      <c r="H120" s="19" t="s">
        <v>18</v>
      </c>
      <c r="I120" s="19" t="s">
        <v>21</v>
      </c>
      <c r="J120" s="15">
        <v>11000</v>
      </c>
      <c r="K120" s="8">
        <f t="shared" si="27"/>
        <v>11000</v>
      </c>
      <c r="L120" s="8">
        <f t="shared" si="25"/>
        <v>2090</v>
      </c>
      <c r="M120" s="32">
        <v>0.19</v>
      </c>
      <c r="N120" s="8">
        <f t="shared" si="26"/>
        <v>13090</v>
      </c>
      <c r="O120" s="8">
        <f t="shared" si="18"/>
        <v>11990</v>
      </c>
      <c r="P120" s="8">
        <f t="shared" si="19"/>
        <v>11990</v>
      </c>
      <c r="Q120" s="8">
        <f t="shared" si="20"/>
        <v>2278.1</v>
      </c>
      <c r="R120" s="32">
        <v>0.19</v>
      </c>
      <c r="S120" s="8">
        <f t="shared" si="17"/>
        <v>14268.1</v>
      </c>
      <c r="T120" s="8">
        <f t="shared" si="21"/>
        <v>11440</v>
      </c>
      <c r="U120" s="8">
        <f t="shared" si="22"/>
        <v>11440</v>
      </c>
      <c r="V120" s="8">
        <f t="shared" si="23"/>
        <v>2173.6</v>
      </c>
      <c r="W120" s="32">
        <v>0.19</v>
      </c>
      <c r="X120" s="8">
        <f t="shared" si="24"/>
        <v>13613.6</v>
      </c>
    </row>
    <row r="121" spans="1:24" ht="18" customHeight="1" thickBot="1" x14ac:dyDescent="0.25">
      <c r="A121" s="56" t="s">
        <v>288</v>
      </c>
      <c r="B121" s="57"/>
      <c r="C121" s="57"/>
      <c r="D121" s="57"/>
      <c r="E121" s="57"/>
      <c r="F121" s="57"/>
      <c r="G121" s="57"/>
      <c r="H121" s="57"/>
      <c r="I121" s="57"/>
      <c r="J121" s="57"/>
      <c r="K121" s="57"/>
      <c r="L121" s="57"/>
      <c r="M121" s="57"/>
      <c r="N121" s="57"/>
      <c r="O121" s="57"/>
      <c r="P121" s="57"/>
      <c r="Q121" s="57"/>
      <c r="R121" s="57"/>
      <c r="S121" s="57"/>
      <c r="T121" s="57"/>
      <c r="U121" s="57"/>
      <c r="V121" s="57"/>
      <c r="W121" s="57"/>
      <c r="X121" s="58"/>
    </row>
    <row r="122" spans="1:24" ht="43.15" customHeight="1" thickBot="1" x14ac:dyDescent="0.25">
      <c r="A122" s="63">
        <v>98</v>
      </c>
      <c r="B122" s="64">
        <v>1</v>
      </c>
      <c r="C122" s="66" t="s">
        <v>777</v>
      </c>
      <c r="D122" s="64" t="s">
        <v>289</v>
      </c>
      <c r="E122" s="72" t="s">
        <v>290</v>
      </c>
      <c r="F122" s="72"/>
      <c r="G122" s="19" t="s">
        <v>291</v>
      </c>
      <c r="H122" s="19" t="s">
        <v>18</v>
      </c>
      <c r="I122" s="19" t="s">
        <v>21</v>
      </c>
      <c r="J122" s="15">
        <v>416000</v>
      </c>
      <c r="K122" s="8">
        <f>J122*B122</f>
        <v>416000</v>
      </c>
      <c r="L122" s="8">
        <f t="shared" si="25"/>
        <v>79040</v>
      </c>
      <c r="M122" s="32">
        <v>0.19</v>
      </c>
      <c r="N122" s="8">
        <f t="shared" si="26"/>
        <v>495040</v>
      </c>
      <c r="O122" s="8">
        <f t="shared" si="18"/>
        <v>453440.00000000006</v>
      </c>
      <c r="P122" s="8">
        <f t="shared" si="19"/>
        <v>453440.00000000006</v>
      </c>
      <c r="Q122" s="8">
        <f t="shared" si="20"/>
        <v>86153.600000000006</v>
      </c>
      <c r="R122" s="32">
        <v>0.19</v>
      </c>
      <c r="S122" s="8">
        <f t="shared" si="17"/>
        <v>539593.60000000009</v>
      </c>
      <c r="T122" s="8">
        <f t="shared" si="21"/>
        <v>432640</v>
      </c>
      <c r="U122" s="8">
        <f t="shared" si="22"/>
        <v>432640</v>
      </c>
      <c r="V122" s="8">
        <f t="shared" si="23"/>
        <v>82201.600000000006</v>
      </c>
      <c r="W122" s="32">
        <v>0.19</v>
      </c>
      <c r="X122" s="8">
        <f t="shared" si="24"/>
        <v>514841.59999999998</v>
      </c>
    </row>
    <row r="123" spans="1:24" ht="40.15" customHeight="1" thickBot="1" x14ac:dyDescent="0.25">
      <c r="A123" s="63"/>
      <c r="B123" s="64"/>
      <c r="C123" s="66"/>
      <c r="D123" s="64"/>
      <c r="E123" s="72" t="s">
        <v>292</v>
      </c>
      <c r="F123" s="72"/>
      <c r="G123" s="19" t="s">
        <v>291</v>
      </c>
      <c r="H123" s="19" t="s">
        <v>18</v>
      </c>
      <c r="I123" s="19" t="s">
        <v>21</v>
      </c>
      <c r="J123" s="15">
        <v>557000</v>
      </c>
      <c r="K123" s="8">
        <f>J123*B122</f>
        <v>557000</v>
      </c>
      <c r="L123" s="8">
        <f t="shared" si="25"/>
        <v>105830</v>
      </c>
      <c r="M123" s="32">
        <v>0.19</v>
      </c>
      <c r="N123" s="8">
        <f t="shared" si="26"/>
        <v>662830</v>
      </c>
      <c r="O123" s="8">
        <f t="shared" si="18"/>
        <v>607130</v>
      </c>
      <c r="P123" s="8">
        <f>O123*B122</f>
        <v>607130</v>
      </c>
      <c r="Q123" s="8">
        <f>P123*R123</f>
        <v>115354.7</v>
      </c>
      <c r="R123" s="32">
        <v>0.19</v>
      </c>
      <c r="S123" s="8">
        <f t="shared" si="17"/>
        <v>722484.7</v>
      </c>
      <c r="T123" s="8">
        <f t="shared" si="21"/>
        <v>579280</v>
      </c>
      <c r="U123" s="8">
        <f>T123*B122</f>
        <v>579280</v>
      </c>
      <c r="V123" s="8">
        <f t="shared" si="23"/>
        <v>110063.2</v>
      </c>
      <c r="W123" s="32">
        <v>0.19</v>
      </c>
      <c r="X123" s="8">
        <f t="shared" si="24"/>
        <v>689343.2</v>
      </c>
    </row>
    <row r="124" spans="1:24" ht="49.15" customHeight="1" thickBot="1" x14ac:dyDescent="0.25">
      <c r="A124" s="63"/>
      <c r="B124" s="64"/>
      <c r="C124" s="66"/>
      <c r="D124" s="64"/>
      <c r="E124" s="72" t="s">
        <v>293</v>
      </c>
      <c r="F124" s="72"/>
      <c r="G124" s="19" t="s">
        <v>291</v>
      </c>
      <c r="H124" s="19" t="s">
        <v>18</v>
      </c>
      <c r="I124" s="19" t="s">
        <v>21</v>
      </c>
      <c r="J124" s="15">
        <v>630000</v>
      </c>
      <c r="K124" s="8">
        <f>J124*B122</f>
        <v>630000</v>
      </c>
      <c r="L124" s="8">
        <f t="shared" si="25"/>
        <v>119700</v>
      </c>
      <c r="M124" s="32">
        <v>0.19</v>
      </c>
      <c r="N124" s="8">
        <f t="shared" si="26"/>
        <v>749700</v>
      </c>
      <c r="O124" s="8">
        <f t="shared" si="18"/>
        <v>686700</v>
      </c>
      <c r="P124" s="8">
        <f>O124*B122</f>
        <v>686700</v>
      </c>
      <c r="Q124" s="8">
        <f t="shared" si="20"/>
        <v>130473</v>
      </c>
      <c r="R124" s="32">
        <v>0.19</v>
      </c>
      <c r="S124" s="8">
        <f t="shared" si="17"/>
        <v>817173</v>
      </c>
      <c r="T124" s="8">
        <f t="shared" si="21"/>
        <v>655200</v>
      </c>
      <c r="U124" s="8">
        <f>T124*B122</f>
        <v>655200</v>
      </c>
      <c r="V124" s="8">
        <f t="shared" si="23"/>
        <v>124488</v>
      </c>
      <c r="W124" s="32">
        <v>0.19</v>
      </c>
      <c r="X124" s="8">
        <f t="shared" si="24"/>
        <v>779688</v>
      </c>
    </row>
    <row r="125" spans="1:24" ht="48" customHeight="1" thickBot="1" x14ac:dyDescent="0.25">
      <c r="A125" s="63"/>
      <c r="B125" s="19">
        <v>1</v>
      </c>
      <c r="C125" s="66"/>
      <c r="D125" s="62" t="s">
        <v>294</v>
      </c>
      <c r="E125" s="72" t="s">
        <v>295</v>
      </c>
      <c r="F125" s="72"/>
      <c r="G125" s="19" t="s">
        <v>296</v>
      </c>
      <c r="H125" s="19" t="s">
        <v>18</v>
      </c>
      <c r="I125" s="19" t="s">
        <v>21</v>
      </c>
      <c r="J125" s="15">
        <v>68000</v>
      </c>
      <c r="K125" s="8">
        <f t="shared" ref="K125:K136" si="28">J125*B125</f>
        <v>68000</v>
      </c>
      <c r="L125" s="8">
        <f t="shared" si="25"/>
        <v>12920</v>
      </c>
      <c r="M125" s="32">
        <v>0.19</v>
      </c>
      <c r="N125" s="8">
        <f t="shared" si="26"/>
        <v>80920</v>
      </c>
      <c r="O125" s="8">
        <f t="shared" si="18"/>
        <v>74120</v>
      </c>
      <c r="P125" s="8">
        <f t="shared" si="19"/>
        <v>74120</v>
      </c>
      <c r="Q125" s="8">
        <f t="shared" si="20"/>
        <v>14082.8</v>
      </c>
      <c r="R125" s="32">
        <v>0.19</v>
      </c>
      <c r="S125" s="8">
        <f t="shared" si="17"/>
        <v>88202.8</v>
      </c>
      <c r="T125" s="8">
        <f t="shared" si="21"/>
        <v>70720</v>
      </c>
      <c r="U125" s="8">
        <f t="shared" si="22"/>
        <v>70720</v>
      </c>
      <c r="V125" s="8">
        <f t="shared" si="23"/>
        <v>13436.8</v>
      </c>
      <c r="W125" s="32">
        <v>0.19</v>
      </c>
      <c r="X125" s="8">
        <f t="shared" si="24"/>
        <v>84156.800000000003</v>
      </c>
    </row>
    <row r="126" spans="1:24" ht="47.45" customHeight="1" thickBot="1" x14ac:dyDescent="0.25">
      <c r="A126" s="63"/>
      <c r="B126" s="19">
        <v>1</v>
      </c>
      <c r="C126" s="66"/>
      <c r="D126" s="62"/>
      <c r="E126" s="72" t="s">
        <v>297</v>
      </c>
      <c r="F126" s="72"/>
      <c r="G126" s="19" t="s">
        <v>296</v>
      </c>
      <c r="H126" s="19" t="s">
        <v>18</v>
      </c>
      <c r="I126" s="19" t="s">
        <v>21</v>
      </c>
      <c r="J126" s="15">
        <v>135000</v>
      </c>
      <c r="K126" s="8">
        <f t="shared" si="28"/>
        <v>135000</v>
      </c>
      <c r="L126" s="8">
        <f t="shared" si="25"/>
        <v>25650</v>
      </c>
      <c r="M126" s="32">
        <v>0.19</v>
      </c>
      <c r="N126" s="8">
        <f t="shared" si="26"/>
        <v>160650</v>
      </c>
      <c r="O126" s="8">
        <f t="shared" si="18"/>
        <v>147150</v>
      </c>
      <c r="P126" s="8">
        <f t="shared" si="19"/>
        <v>147150</v>
      </c>
      <c r="Q126" s="8">
        <f t="shared" si="20"/>
        <v>27958.5</v>
      </c>
      <c r="R126" s="32">
        <v>0.19</v>
      </c>
      <c r="S126" s="8">
        <f t="shared" si="17"/>
        <v>175108.5</v>
      </c>
      <c r="T126" s="8">
        <f t="shared" si="21"/>
        <v>140400</v>
      </c>
      <c r="U126" s="8">
        <f t="shared" si="22"/>
        <v>140400</v>
      </c>
      <c r="V126" s="8">
        <f t="shared" si="23"/>
        <v>26676</v>
      </c>
      <c r="W126" s="32">
        <v>0.19</v>
      </c>
      <c r="X126" s="8">
        <f t="shared" si="24"/>
        <v>167076</v>
      </c>
    </row>
    <row r="127" spans="1:24" ht="48.6" customHeight="1" thickBot="1" x14ac:dyDescent="0.25">
      <c r="A127" s="63"/>
      <c r="B127" s="19">
        <v>1</v>
      </c>
      <c r="C127" s="66"/>
      <c r="D127" s="62"/>
      <c r="E127" s="72" t="s">
        <v>298</v>
      </c>
      <c r="F127" s="72"/>
      <c r="G127" s="19" t="s">
        <v>296</v>
      </c>
      <c r="H127" s="19" t="s">
        <v>18</v>
      </c>
      <c r="I127" s="19" t="s">
        <v>21</v>
      </c>
      <c r="J127" s="15">
        <v>202000</v>
      </c>
      <c r="K127" s="8">
        <f t="shared" si="28"/>
        <v>202000</v>
      </c>
      <c r="L127" s="8">
        <f t="shared" si="25"/>
        <v>38380</v>
      </c>
      <c r="M127" s="32">
        <v>0.19</v>
      </c>
      <c r="N127" s="8">
        <f t="shared" si="26"/>
        <v>240380</v>
      </c>
      <c r="O127" s="8">
        <f t="shared" si="18"/>
        <v>220180.00000000003</v>
      </c>
      <c r="P127" s="8">
        <f t="shared" si="19"/>
        <v>220180.00000000003</v>
      </c>
      <c r="Q127" s="8">
        <f t="shared" si="20"/>
        <v>41834.200000000004</v>
      </c>
      <c r="R127" s="32">
        <v>0.19</v>
      </c>
      <c r="S127" s="8">
        <f t="shared" si="17"/>
        <v>262014.20000000004</v>
      </c>
      <c r="T127" s="8">
        <f t="shared" si="21"/>
        <v>210080</v>
      </c>
      <c r="U127" s="8">
        <f t="shared" si="22"/>
        <v>210080</v>
      </c>
      <c r="V127" s="8">
        <f t="shared" si="23"/>
        <v>39915.199999999997</v>
      </c>
      <c r="W127" s="32">
        <v>0.19</v>
      </c>
      <c r="X127" s="8">
        <f t="shared" si="24"/>
        <v>249995.2</v>
      </c>
    </row>
    <row r="128" spans="1:24" ht="48.6" customHeight="1" thickBot="1" x14ac:dyDescent="0.25">
      <c r="A128" s="63"/>
      <c r="B128" s="19">
        <v>1</v>
      </c>
      <c r="C128" s="66"/>
      <c r="D128" s="62"/>
      <c r="E128" s="72" t="s">
        <v>299</v>
      </c>
      <c r="F128" s="72"/>
      <c r="G128" s="19" t="s">
        <v>296</v>
      </c>
      <c r="H128" s="19" t="s">
        <v>18</v>
      </c>
      <c r="I128" s="19" t="s">
        <v>21</v>
      </c>
      <c r="J128" s="15">
        <v>250000</v>
      </c>
      <c r="K128" s="8">
        <f t="shared" si="28"/>
        <v>250000</v>
      </c>
      <c r="L128" s="8">
        <f t="shared" si="25"/>
        <v>47500</v>
      </c>
      <c r="M128" s="32">
        <v>0.19</v>
      </c>
      <c r="N128" s="8">
        <f t="shared" si="26"/>
        <v>297500</v>
      </c>
      <c r="O128" s="8">
        <f t="shared" si="18"/>
        <v>272500</v>
      </c>
      <c r="P128" s="8">
        <f t="shared" si="19"/>
        <v>272500</v>
      </c>
      <c r="Q128" s="8">
        <f t="shared" si="20"/>
        <v>51775</v>
      </c>
      <c r="R128" s="32">
        <v>0.19</v>
      </c>
      <c r="S128" s="8">
        <f t="shared" si="17"/>
        <v>324275</v>
      </c>
      <c r="T128" s="8">
        <f t="shared" si="21"/>
        <v>260000</v>
      </c>
      <c r="U128" s="8">
        <f t="shared" si="22"/>
        <v>260000</v>
      </c>
      <c r="V128" s="8">
        <f t="shared" si="23"/>
        <v>49400</v>
      </c>
      <c r="W128" s="32">
        <v>0.19</v>
      </c>
      <c r="X128" s="8">
        <f t="shared" si="24"/>
        <v>309400</v>
      </c>
    </row>
    <row r="129" spans="1:24" ht="48.6" customHeight="1" thickBot="1" x14ac:dyDescent="0.25">
      <c r="A129" s="63"/>
      <c r="B129" s="19">
        <v>1</v>
      </c>
      <c r="C129" s="66"/>
      <c r="D129" s="62" t="s">
        <v>300</v>
      </c>
      <c r="E129" s="62" t="s">
        <v>295</v>
      </c>
      <c r="F129" s="62"/>
      <c r="G129" s="19" t="s">
        <v>296</v>
      </c>
      <c r="H129" s="19" t="s">
        <v>18</v>
      </c>
      <c r="I129" s="19" t="s">
        <v>21</v>
      </c>
      <c r="J129" s="15">
        <v>92000</v>
      </c>
      <c r="K129" s="8">
        <f t="shared" si="28"/>
        <v>92000</v>
      </c>
      <c r="L129" s="8">
        <f t="shared" si="25"/>
        <v>17480</v>
      </c>
      <c r="M129" s="32">
        <v>0.19</v>
      </c>
      <c r="N129" s="8">
        <f t="shared" si="26"/>
        <v>109480</v>
      </c>
      <c r="O129" s="8">
        <f t="shared" si="18"/>
        <v>100280.00000000001</v>
      </c>
      <c r="P129" s="8">
        <f t="shared" si="19"/>
        <v>100280.00000000001</v>
      </c>
      <c r="Q129" s="8">
        <f t="shared" si="20"/>
        <v>19053.200000000004</v>
      </c>
      <c r="R129" s="32">
        <v>0.19</v>
      </c>
      <c r="S129" s="8">
        <f t="shared" si="17"/>
        <v>119333.20000000001</v>
      </c>
      <c r="T129" s="8">
        <f t="shared" si="21"/>
        <v>95680</v>
      </c>
      <c r="U129" s="8">
        <f t="shared" si="22"/>
        <v>95680</v>
      </c>
      <c r="V129" s="8">
        <f t="shared" si="23"/>
        <v>18179.2</v>
      </c>
      <c r="W129" s="32">
        <v>0.19</v>
      </c>
      <c r="X129" s="8">
        <f t="shared" si="24"/>
        <v>113859.2</v>
      </c>
    </row>
    <row r="130" spans="1:24" ht="48.6" customHeight="1" thickBot="1" x14ac:dyDescent="0.25">
      <c r="A130" s="63"/>
      <c r="B130" s="19">
        <v>1</v>
      </c>
      <c r="C130" s="66"/>
      <c r="D130" s="62"/>
      <c r="E130" s="62" t="s">
        <v>297</v>
      </c>
      <c r="F130" s="62"/>
      <c r="G130" s="19" t="s">
        <v>296</v>
      </c>
      <c r="H130" s="19" t="s">
        <v>18</v>
      </c>
      <c r="I130" s="19" t="s">
        <v>21</v>
      </c>
      <c r="J130" s="15">
        <v>185000</v>
      </c>
      <c r="K130" s="8">
        <f t="shared" si="28"/>
        <v>185000</v>
      </c>
      <c r="L130" s="8">
        <f t="shared" si="25"/>
        <v>35150</v>
      </c>
      <c r="M130" s="32">
        <v>0.19</v>
      </c>
      <c r="N130" s="8">
        <f t="shared" si="26"/>
        <v>220150</v>
      </c>
      <c r="O130" s="8">
        <f t="shared" si="18"/>
        <v>201650.00000000003</v>
      </c>
      <c r="P130" s="8">
        <f t="shared" si="19"/>
        <v>201650.00000000003</v>
      </c>
      <c r="Q130" s="8">
        <f t="shared" si="20"/>
        <v>38313.500000000007</v>
      </c>
      <c r="R130" s="32">
        <v>0.19</v>
      </c>
      <c r="S130" s="8">
        <f t="shared" si="17"/>
        <v>239963.50000000003</v>
      </c>
      <c r="T130" s="8">
        <f t="shared" si="21"/>
        <v>192400</v>
      </c>
      <c r="U130" s="8">
        <f t="shared" si="22"/>
        <v>192400</v>
      </c>
      <c r="V130" s="8">
        <f t="shared" si="23"/>
        <v>36556</v>
      </c>
      <c r="W130" s="32">
        <v>0.19</v>
      </c>
      <c r="X130" s="8">
        <f t="shared" si="24"/>
        <v>228956</v>
      </c>
    </row>
    <row r="131" spans="1:24" ht="48.6" customHeight="1" thickBot="1" x14ac:dyDescent="0.25">
      <c r="A131" s="63"/>
      <c r="B131" s="19">
        <v>1</v>
      </c>
      <c r="C131" s="66"/>
      <c r="D131" s="62"/>
      <c r="E131" s="62" t="s">
        <v>298</v>
      </c>
      <c r="F131" s="62"/>
      <c r="G131" s="19" t="s">
        <v>296</v>
      </c>
      <c r="H131" s="19" t="s">
        <v>18</v>
      </c>
      <c r="I131" s="19" t="s">
        <v>21</v>
      </c>
      <c r="J131" s="15">
        <v>260000</v>
      </c>
      <c r="K131" s="8">
        <f t="shared" si="28"/>
        <v>260000</v>
      </c>
      <c r="L131" s="8">
        <f t="shared" si="25"/>
        <v>49400</v>
      </c>
      <c r="M131" s="32">
        <v>0.19</v>
      </c>
      <c r="N131" s="8">
        <f t="shared" si="26"/>
        <v>309400</v>
      </c>
      <c r="O131" s="8">
        <f t="shared" si="18"/>
        <v>283400</v>
      </c>
      <c r="P131" s="8">
        <f t="shared" si="19"/>
        <v>283400</v>
      </c>
      <c r="Q131" s="8">
        <f t="shared" si="20"/>
        <v>53846</v>
      </c>
      <c r="R131" s="32">
        <v>0.19</v>
      </c>
      <c r="S131" s="8">
        <f t="shared" si="17"/>
        <v>337246</v>
      </c>
      <c r="T131" s="8">
        <f t="shared" si="21"/>
        <v>270400</v>
      </c>
      <c r="U131" s="8">
        <f t="shared" si="22"/>
        <v>270400</v>
      </c>
      <c r="V131" s="8">
        <f t="shared" si="23"/>
        <v>51376</v>
      </c>
      <c r="W131" s="32">
        <v>0.19</v>
      </c>
      <c r="X131" s="8">
        <f t="shared" si="24"/>
        <v>321776</v>
      </c>
    </row>
    <row r="132" spans="1:24" ht="48.6" customHeight="1" thickBot="1" x14ac:dyDescent="0.25">
      <c r="A132" s="63"/>
      <c r="B132" s="19">
        <v>1</v>
      </c>
      <c r="C132" s="66"/>
      <c r="D132" s="62"/>
      <c r="E132" s="62" t="s">
        <v>299</v>
      </c>
      <c r="F132" s="62"/>
      <c r="G132" s="19" t="s">
        <v>296</v>
      </c>
      <c r="H132" s="19" t="s">
        <v>18</v>
      </c>
      <c r="I132" s="19" t="s">
        <v>21</v>
      </c>
      <c r="J132" s="15">
        <v>340000</v>
      </c>
      <c r="K132" s="8">
        <f t="shared" si="28"/>
        <v>340000</v>
      </c>
      <c r="L132" s="8">
        <f t="shared" si="25"/>
        <v>64600</v>
      </c>
      <c r="M132" s="32">
        <v>0.19</v>
      </c>
      <c r="N132" s="8">
        <f t="shared" si="26"/>
        <v>404600</v>
      </c>
      <c r="O132" s="8">
        <f t="shared" si="18"/>
        <v>370600</v>
      </c>
      <c r="P132" s="8">
        <f t="shared" si="19"/>
        <v>370600</v>
      </c>
      <c r="Q132" s="8">
        <f t="shared" si="20"/>
        <v>70414</v>
      </c>
      <c r="R132" s="32">
        <v>0.19</v>
      </c>
      <c r="S132" s="8">
        <f t="shared" si="17"/>
        <v>441014</v>
      </c>
      <c r="T132" s="8">
        <f t="shared" si="21"/>
        <v>353600</v>
      </c>
      <c r="U132" s="8">
        <f t="shared" si="22"/>
        <v>353600</v>
      </c>
      <c r="V132" s="8">
        <f t="shared" si="23"/>
        <v>67184</v>
      </c>
      <c r="W132" s="32">
        <v>0.19</v>
      </c>
      <c r="X132" s="8">
        <f t="shared" si="24"/>
        <v>420784</v>
      </c>
    </row>
    <row r="133" spans="1:24" ht="48.6" customHeight="1" thickBot="1" x14ac:dyDescent="0.25">
      <c r="A133" s="63"/>
      <c r="B133" s="19">
        <v>1</v>
      </c>
      <c r="C133" s="66"/>
      <c r="D133" s="62" t="s">
        <v>301</v>
      </c>
      <c r="E133" s="62" t="s">
        <v>302</v>
      </c>
      <c r="F133" s="62"/>
      <c r="G133" s="19" t="s">
        <v>303</v>
      </c>
      <c r="H133" s="19" t="s">
        <v>18</v>
      </c>
      <c r="I133" s="19" t="s">
        <v>21</v>
      </c>
      <c r="J133" s="15">
        <v>13600</v>
      </c>
      <c r="K133" s="8">
        <f t="shared" si="28"/>
        <v>13600</v>
      </c>
      <c r="L133" s="8">
        <f t="shared" si="25"/>
        <v>2584</v>
      </c>
      <c r="M133" s="32">
        <v>0.19</v>
      </c>
      <c r="N133" s="8">
        <f t="shared" si="26"/>
        <v>16184</v>
      </c>
      <c r="O133" s="8">
        <f t="shared" si="18"/>
        <v>14824.000000000002</v>
      </c>
      <c r="P133" s="8">
        <f t="shared" si="19"/>
        <v>14824.000000000002</v>
      </c>
      <c r="Q133" s="8">
        <f t="shared" si="20"/>
        <v>2816.5600000000004</v>
      </c>
      <c r="R133" s="32">
        <v>0.19</v>
      </c>
      <c r="S133" s="8">
        <f t="shared" si="17"/>
        <v>17640.560000000001</v>
      </c>
      <c r="T133" s="8">
        <f t="shared" si="21"/>
        <v>14144</v>
      </c>
      <c r="U133" s="8">
        <f t="shared" si="22"/>
        <v>14144</v>
      </c>
      <c r="V133" s="8">
        <f t="shared" si="23"/>
        <v>2687.36</v>
      </c>
      <c r="W133" s="32">
        <v>0.19</v>
      </c>
      <c r="X133" s="8">
        <f t="shared" si="24"/>
        <v>16831.36</v>
      </c>
    </row>
    <row r="134" spans="1:24" ht="48.6" customHeight="1" thickBot="1" x14ac:dyDescent="0.25">
      <c r="A134" s="63"/>
      <c r="B134" s="19">
        <v>1</v>
      </c>
      <c r="C134" s="66"/>
      <c r="D134" s="62"/>
      <c r="E134" s="62" t="s">
        <v>304</v>
      </c>
      <c r="F134" s="62"/>
      <c r="G134" s="19" t="s">
        <v>303</v>
      </c>
      <c r="H134" s="19" t="s">
        <v>18</v>
      </c>
      <c r="I134" s="19" t="s">
        <v>21</v>
      </c>
      <c r="J134" s="15">
        <v>16500</v>
      </c>
      <c r="K134" s="8">
        <f t="shared" si="28"/>
        <v>16500</v>
      </c>
      <c r="L134" s="8">
        <f t="shared" si="25"/>
        <v>3135</v>
      </c>
      <c r="M134" s="32">
        <v>0.19</v>
      </c>
      <c r="N134" s="8">
        <f t="shared" si="26"/>
        <v>19635</v>
      </c>
      <c r="O134" s="8">
        <f t="shared" si="18"/>
        <v>17985</v>
      </c>
      <c r="P134" s="8">
        <f t="shared" si="19"/>
        <v>17985</v>
      </c>
      <c r="Q134" s="8">
        <f t="shared" si="20"/>
        <v>3417.15</v>
      </c>
      <c r="R134" s="32">
        <v>0.19</v>
      </c>
      <c r="S134" s="8">
        <f t="shared" si="17"/>
        <v>21402.15</v>
      </c>
      <c r="T134" s="8">
        <f t="shared" si="21"/>
        <v>17160</v>
      </c>
      <c r="U134" s="8">
        <f t="shared" si="22"/>
        <v>17160</v>
      </c>
      <c r="V134" s="8">
        <f t="shared" si="23"/>
        <v>3260.4</v>
      </c>
      <c r="W134" s="32">
        <v>0.19</v>
      </c>
      <c r="X134" s="8">
        <f t="shared" si="24"/>
        <v>20420.400000000001</v>
      </c>
    </row>
    <row r="135" spans="1:24" ht="45" customHeight="1" thickBot="1" x14ac:dyDescent="0.25">
      <c r="A135" s="63"/>
      <c r="B135" s="19">
        <v>1</v>
      </c>
      <c r="C135" s="66"/>
      <c r="D135" s="62"/>
      <c r="E135" s="62" t="s">
        <v>305</v>
      </c>
      <c r="F135" s="62"/>
      <c r="G135" s="19" t="s">
        <v>303</v>
      </c>
      <c r="H135" s="19" t="s">
        <v>18</v>
      </c>
      <c r="I135" s="19" t="s">
        <v>21</v>
      </c>
      <c r="J135" s="15">
        <v>16500</v>
      </c>
      <c r="K135" s="8">
        <f t="shared" si="28"/>
        <v>16500</v>
      </c>
      <c r="L135" s="8">
        <f t="shared" si="25"/>
        <v>3135</v>
      </c>
      <c r="M135" s="32">
        <v>0.19</v>
      </c>
      <c r="N135" s="8">
        <f t="shared" si="26"/>
        <v>19635</v>
      </c>
      <c r="O135" s="8">
        <f t="shared" si="18"/>
        <v>17985</v>
      </c>
      <c r="P135" s="8">
        <f t="shared" si="19"/>
        <v>17985</v>
      </c>
      <c r="Q135" s="8">
        <f t="shared" si="20"/>
        <v>3417.15</v>
      </c>
      <c r="R135" s="32">
        <v>0.19</v>
      </c>
      <c r="S135" s="8">
        <f t="shared" si="17"/>
        <v>21402.15</v>
      </c>
      <c r="T135" s="8">
        <f t="shared" si="21"/>
        <v>17160</v>
      </c>
      <c r="U135" s="8">
        <f t="shared" si="22"/>
        <v>17160</v>
      </c>
      <c r="V135" s="8">
        <f t="shared" si="23"/>
        <v>3260.4</v>
      </c>
      <c r="W135" s="32">
        <v>0.19</v>
      </c>
      <c r="X135" s="8">
        <f t="shared" si="24"/>
        <v>20420.400000000001</v>
      </c>
    </row>
    <row r="136" spans="1:24" ht="46.9" customHeight="1" thickBot="1" x14ac:dyDescent="0.25">
      <c r="A136" s="63">
        <v>99</v>
      </c>
      <c r="B136" s="64">
        <v>1</v>
      </c>
      <c r="C136" s="64" t="s">
        <v>306</v>
      </c>
      <c r="D136" s="62" t="s">
        <v>289</v>
      </c>
      <c r="E136" s="62" t="s">
        <v>290</v>
      </c>
      <c r="F136" s="62"/>
      <c r="G136" s="19" t="s">
        <v>291</v>
      </c>
      <c r="H136" s="19" t="s">
        <v>18</v>
      </c>
      <c r="I136" s="19" t="s">
        <v>21</v>
      </c>
      <c r="J136" s="15">
        <v>417000</v>
      </c>
      <c r="K136" s="8">
        <f t="shared" si="28"/>
        <v>417000</v>
      </c>
      <c r="L136" s="8">
        <f t="shared" si="25"/>
        <v>79230</v>
      </c>
      <c r="M136" s="32">
        <v>0.19</v>
      </c>
      <c r="N136" s="8">
        <f t="shared" si="26"/>
        <v>496230</v>
      </c>
      <c r="O136" s="8">
        <f t="shared" si="18"/>
        <v>454530.00000000006</v>
      </c>
      <c r="P136" s="8">
        <f t="shared" si="19"/>
        <v>454530.00000000006</v>
      </c>
      <c r="Q136" s="8">
        <f t="shared" si="20"/>
        <v>86360.700000000012</v>
      </c>
      <c r="R136" s="32">
        <v>0.19</v>
      </c>
      <c r="S136" s="8">
        <f t="shared" si="17"/>
        <v>540890.70000000007</v>
      </c>
      <c r="T136" s="8">
        <f t="shared" si="21"/>
        <v>433680</v>
      </c>
      <c r="U136" s="8">
        <f t="shared" si="22"/>
        <v>433680</v>
      </c>
      <c r="V136" s="8">
        <f t="shared" si="23"/>
        <v>82399.199999999997</v>
      </c>
      <c r="W136" s="32">
        <v>0.19</v>
      </c>
      <c r="X136" s="8">
        <f t="shared" si="24"/>
        <v>516079.2</v>
      </c>
    </row>
    <row r="137" spans="1:24" ht="44.45" customHeight="1" thickBot="1" x14ac:dyDescent="0.25">
      <c r="A137" s="63"/>
      <c r="B137" s="64"/>
      <c r="C137" s="64"/>
      <c r="D137" s="62"/>
      <c r="E137" s="62" t="s">
        <v>292</v>
      </c>
      <c r="F137" s="62"/>
      <c r="G137" s="19" t="s">
        <v>291</v>
      </c>
      <c r="H137" s="19" t="s">
        <v>18</v>
      </c>
      <c r="I137" s="19" t="s">
        <v>21</v>
      </c>
      <c r="J137" s="15">
        <v>556000</v>
      </c>
      <c r="K137" s="8">
        <f>J137*B136</f>
        <v>556000</v>
      </c>
      <c r="L137" s="8">
        <f t="shared" si="25"/>
        <v>105640</v>
      </c>
      <c r="M137" s="32">
        <v>0.19</v>
      </c>
      <c r="N137" s="8">
        <f t="shared" si="26"/>
        <v>661640</v>
      </c>
      <c r="O137" s="8">
        <f t="shared" si="18"/>
        <v>606040</v>
      </c>
      <c r="P137" s="8">
        <f>O137*B136</f>
        <v>606040</v>
      </c>
      <c r="Q137" s="8">
        <f t="shared" si="20"/>
        <v>115147.6</v>
      </c>
      <c r="R137" s="32">
        <v>0.19</v>
      </c>
      <c r="S137" s="8">
        <f t="shared" ref="S137:S199" si="29">P137+Q137</f>
        <v>721187.6</v>
      </c>
      <c r="T137" s="8">
        <f t="shared" si="21"/>
        <v>578240</v>
      </c>
      <c r="U137" s="8">
        <f>T137*B136</f>
        <v>578240</v>
      </c>
      <c r="V137" s="8">
        <f t="shared" si="23"/>
        <v>109865.60000000001</v>
      </c>
      <c r="W137" s="32">
        <v>0.19</v>
      </c>
      <c r="X137" s="8">
        <f t="shared" si="24"/>
        <v>688105.6</v>
      </c>
    </row>
    <row r="138" spans="1:24" ht="75" customHeight="1" thickBot="1" x14ac:dyDescent="0.25">
      <c r="A138" s="63"/>
      <c r="B138" s="64"/>
      <c r="C138" s="64"/>
      <c r="D138" s="62"/>
      <c r="E138" s="62" t="s">
        <v>293</v>
      </c>
      <c r="F138" s="62"/>
      <c r="G138" s="19" t="s">
        <v>291</v>
      </c>
      <c r="H138" s="19" t="s">
        <v>18</v>
      </c>
      <c r="I138" s="19" t="s">
        <v>21</v>
      </c>
      <c r="J138" s="15">
        <v>630000</v>
      </c>
      <c r="K138" s="8">
        <f>J138*B136</f>
        <v>630000</v>
      </c>
      <c r="L138" s="8">
        <f t="shared" si="25"/>
        <v>119700</v>
      </c>
      <c r="M138" s="32">
        <v>0.19</v>
      </c>
      <c r="N138" s="8">
        <f t="shared" si="26"/>
        <v>749700</v>
      </c>
      <c r="O138" s="8">
        <f t="shared" ref="O138:O201" si="30">J138*1.09</f>
        <v>686700</v>
      </c>
      <c r="P138" s="8">
        <f>O138*B136</f>
        <v>686700</v>
      </c>
      <c r="Q138" s="8">
        <f t="shared" ref="Q138:Q201" si="31">P138*R138</f>
        <v>130473</v>
      </c>
      <c r="R138" s="32">
        <v>0.19</v>
      </c>
      <c r="S138" s="8">
        <f t="shared" si="29"/>
        <v>817173</v>
      </c>
      <c r="T138" s="8">
        <f t="shared" ref="T138:T201" si="32">J138*1.04</f>
        <v>655200</v>
      </c>
      <c r="U138" s="8">
        <f>T138*B136</f>
        <v>655200</v>
      </c>
      <c r="V138" s="8">
        <f t="shared" ref="V138:V201" si="33">U138*W138</f>
        <v>124488</v>
      </c>
      <c r="W138" s="32">
        <v>0.19</v>
      </c>
      <c r="X138" s="8">
        <f t="shared" ref="X138:X201" si="34">U138+V138</f>
        <v>779688</v>
      </c>
    </row>
    <row r="139" spans="1:24" ht="75" customHeight="1" thickBot="1" x14ac:dyDescent="0.25">
      <c r="A139" s="63"/>
      <c r="B139" s="19">
        <v>1</v>
      </c>
      <c r="C139" s="64"/>
      <c r="D139" s="62" t="s">
        <v>307</v>
      </c>
      <c r="E139" s="62" t="s">
        <v>295</v>
      </c>
      <c r="F139" s="62"/>
      <c r="G139" s="19" t="s">
        <v>303</v>
      </c>
      <c r="H139" s="19" t="s">
        <v>18</v>
      </c>
      <c r="I139" s="19" t="s">
        <v>21</v>
      </c>
      <c r="J139" s="15">
        <v>68000</v>
      </c>
      <c r="K139" s="8">
        <f t="shared" ref="K139:K167" si="35">J139*B139</f>
        <v>68000</v>
      </c>
      <c r="L139" s="8">
        <f t="shared" si="25"/>
        <v>12920</v>
      </c>
      <c r="M139" s="32">
        <v>0.19</v>
      </c>
      <c r="N139" s="8">
        <f t="shared" si="26"/>
        <v>80920</v>
      </c>
      <c r="O139" s="8">
        <f t="shared" si="30"/>
        <v>74120</v>
      </c>
      <c r="P139" s="8">
        <f t="shared" ref="P139:P201" si="36">O139*B139</f>
        <v>74120</v>
      </c>
      <c r="Q139" s="8">
        <f t="shared" si="31"/>
        <v>14082.8</v>
      </c>
      <c r="R139" s="32">
        <v>0.19</v>
      </c>
      <c r="S139" s="8">
        <f t="shared" si="29"/>
        <v>88202.8</v>
      </c>
      <c r="T139" s="8">
        <f t="shared" si="32"/>
        <v>70720</v>
      </c>
      <c r="U139" s="8">
        <f t="shared" ref="U139:U201" si="37">T139*B139</f>
        <v>70720</v>
      </c>
      <c r="V139" s="8">
        <f t="shared" si="33"/>
        <v>13436.8</v>
      </c>
      <c r="W139" s="32">
        <v>0.19</v>
      </c>
      <c r="X139" s="8">
        <f t="shared" si="34"/>
        <v>84156.800000000003</v>
      </c>
    </row>
    <row r="140" spans="1:24" ht="52.15" customHeight="1" thickBot="1" x14ac:dyDescent="0.25">
      <c r="A140" s="63"/>
      <c r="B140" s="19">
        <v>1</v>
      </c>
      <c r="C140" s="64"/>
      <c r="D140" s="62"/>
      <c r="E140" s="62" t="s">
        <v>297</v>
      </c>
      <c r="F140" s="62"/>
      <c r="G140" s="19" t="s">
        <v>303</v>
      </c>
      <c r="H140" s="19" t="s">
        <v>18</v>
      </c>
      <c r="I140" s="19" t="s">
        <v>21</v>
      </c>
      <c r="J140" s="15">
        <v>135000</v>
      </c>
      <c r="K140" s="8">
        <f t="shared" si="35"/>
        <v>135000</v>
      </c>
      <c r="L140" s="8">
        <f t="shared" si="25"/>
        <v>25650</v>
      </c>
      <c r="M140" s="32">
        <v>0.19</v>
      </c>
      <c r="N140" s="8">
        <f t="shared" si="26"/>
        <v>160650</v>
      </c>
      <c r="O140" s="8">
        <f t="shared" si="30"/>
        <v>147150</v>
      </c>
      <c r="P140" s="8">
        <f t="shared" si="36"/>
        <v>147150</v>
      </c>
      <c r="Q140" s="8">
        <f t="shared" si="31"/>
        <v>27958.5</v>
      </c>
      <c r="R140" s="32">
        <v>0.19</v>
      </c>
      <c r="S140" s="8">
        <f t="shared" si="29"/>
        <v>175108.5</v>
      </c>
      <c r="T140" s="8">
        <f t="shared" si="32"/>
        <v>140400</v>
      </c>
      <c r="U140" s="8">
        <f t="shared" si="37"/>
        <v>140400</v>
      </c>
      <c r="V140" s="8">
        <f t="shared" si="33"/>
        <v>26676</v>
      </c>
      <c r="W140" s="32">
        <v>0.19</v>
      </c>
      <c r="X140" s="8">
        <f t="shared" si="34"/>
        <v>167076</v>
      </c>
    </row>
    <row r="141" spans="1:24" ht="43.15" customHeight="1" thickBot="1" x14ac:dyDescent="0.25">
      <c r="A141" s="63"/>
      <c r="B141" s="19">
        <v>1</v>
      </c>
      <c r="C141" s="64"/>
      <c r="D141" s="62"/>
      <c r="E141" s="62" t="s">
        <v>298</v>
      </c>
      <c r="F141" s="62"/>
      <c r="G141" s="19" t="s">
        <v>303</v>
      </c>
      <c r="H141" s="19" t="s">
        <v>18</v>
      </c>
      <c r="I141" s="19" t="s">
        <v>21</v>
      </c>
      <c r="J141" s="15">
        <v>202000</v>
      </c>
      <c r="K141" s="8">
        <f t="shared" si="35"/>
        <v>202000</v>
      </c>
      <c r="L141" s="8">
        <f t="shared" si="25"/>
        <v>38380</v>
      </c>
      <c r="M141" s="32">
        <v>0.19</v>
      </c>
      <c r="N141" s="8">
        <f t="shared" ref="N141:N191" si="38">K141+L141</f>
        <v>240380</v>
      </c>
      <c r="O141" s="8">
        <f t="shared" si="30"/>
        <v>220180.00000000003</v>
      </c>
      <c r="P141" s="8">
        <f t="shared" si="36"/>
        <v>220180.00000000003</v>
      </c>
      <c r="Q141" s="8">
        <f t="shared" si="31"/>
        <v>41834.200000000004</v>
      </c>
      <c r="R141" s="32">
        <v>0.19</v>
      </c>
      <c r="S141" s="8">
        <f t="shared" si="29"/>
        <v>262014.20000000004</v>
      </c>
      <c r="T141" s="8">
        <f t="shared" si="32"/>
        <v>210080</v>
      </c>
      <c r="U141" s="8">
        <f t="shared" si="37"/>
        <v>210080</v>
      </c>
      <c r="V141" s="8">
        <f t="shared" si="33"/>
        <v>39915.199999999997</v>
      </c>
      <c r="W141" s="32">
        <v>0.19</v>
      </c>
      <c r="X141" s="8">
        <f t="shared" si="34"/>
        <v>249995.2</v>
      </c>
    </row>
    <row r="142" spans="1:24" ht="43.15" customHeight="1" thickBot="1" x14ac:dyDescent="0.25">
      <c r="A142" s="63"/>
      <c r="B142" s="19">
        <v>1</v>
      </c>
      <c r="C142" s="64"/>
      <c r="D142" s="62"/>
      <c r="E142" s="62" t="s">
        <v>299</v>
      </c>
      <c r="F142" s="62"/>
      <c r="G142" s="19" t="s">
        <v>303</v>
      </c>
      <c r="H142" s="19" t="s">
        <v>18</v>
      </c>
      <c r="I142" s="19" t="s">
        <v>21</v>
      </c>
      <c r="J142" s="15">
        <v>250000</v>
      </c>
      <c r="K142" s="8">
        <f t="shared" si="35"/>
        <v>250000</v>
      </c>
      <c r="L142" s="8">
        <f t="shared" si="25"/>
        <v>47500</v>
      </c>
      <c r="M142" s="32">
        <v>0.19</v>
      </c>
      <c r="N142" s="8">
        <f t="shared" si="38"/>
        <v>297500</v>
      </c>
      <c r="O142" s="8">
        <f t="shared" si="30"/>
        <v>272500</v>
      </c>
      <c r="P142" s="8">
        <f t="shared" si="36"/>
        <v>272500</v>
      </c>
      <c r="Q142" s="8">
        <f t="shared" si="31"/>
        <v>51775</v>
      </c>
      <c r="R142" s="32">
        <v>0.19</v>
      </c>
      <c r="S142" s="8">
        <f t="shared" si="29"/>
        <v>324275</v>
      </c>
      <c r="T142" s="8">
        <f t="shared" si="32"/>
        <v>260000</v>
      </c>
      <c r="U142" s="8">
        <f t="shared" si="37"/>
        <v>260000</v>
      </c>
      <c r="V142" s="8">
        <f t="shared" si="33"/>
        <v>49400</v>
      </c>
      <c r="W142" s="32">
        <v>0.19</v>
      </c>
      <c r="X142" s="8">
        <f t="shared" si="34"/>
        <v>309400</v>
      </c>
    </row>
    <row r="143" spans="1:24" ht="43.15" customHeight="1" thickBot="1" x14ac:dyDescent="0.25">
      <c r="A143" s="63"/>
      <c r="B143" s="19">
        <v>1</v>
      </c>
      <c r="C143" s="64"/>
      <c r="D143" s="62" t="s">
        <v>308</v>
      </c>
      <c r="E143" s="62" t="s">
        <v>295</v>
      </c>
      <c r="F143" s="62"/>
      <c r="G143" s="19" t="s">
        <v>303</v>
      </c>
      <c r="H143" s="19" t="s">
        <v>18</v>
      </c>
      <c r="I143" s="19" t="s">
        <v>21</v>
      </c>
      <c r="J143" s="15">
        <v>92000</v>
      </c>
      <c r="K143" s="8">
        <f t="shared" si="35"/>
        <v>92000</v>
      </c>
      <c r="L143" s="8">
        <f t="shared" si="25"/>
        <v>17480</v>
      </c>
      <c r="M143" s="32">
        <v>0.19</v>
      </c>
      <c r="N143" s="8">
        <f t="shared" si="38"/>
        <v>109480</v>
      </c>
      <c r="O143" s="8">
        <f t="shared" si="30"/>
        <v>100280.00000000001</v>
      </c>
      <c r="P143" s="8">
        <f t="shared" si="36"/>
        <v>100280.00000000001</v>
      </c>
      <c r="Q143" s="8">
        <f t="shared" si="31"/>
        <v>19053.200000000004</v>
      </c>
      <c r="R143" s="32">
        <v>0.19</v>
      </c>
      <c r="S143" s="8">
        <f t="shared" si="29"/>
        <v>119333.20000000001</v>
      </c>
      <c r="T143" s="8">
        <f t="shared" si="32"/>
        <v>95680</v>
      </c>
      <c r="U143" s="8">
        <f t="shared" si="37"/>
        <v>95680</v>
      </c>
      <c r="V143" s="8">
        <f t="shared" si="33"/>
        <v>18179.2</v>
      </c>
      <c r="W143" s="32">
        <v>0.19</v>
      </c>
      <c r="X143" s="8">
        <f t="shared" si="34"/>
        <v>113859.2</v>
      </c>
    </row>
    <row r="144" spans="1:24" ht="43.15" customHeight="1" thickBot="1" x14ac:dyDescent="0.25">
      <c r="A144" s="63"/>
      <c r="B144" s="19">
        <v>1</v>
      </c>
      <c r="C144" s="64"/>
      <c r="D144" s="62"/>
      <c r="E144" s="62" t="s">
        <v>297</v>
      </c>
      <c r="F144" s="62"/>
      <c r="G144" s="19" t="s">
        <v>303</v>
      </c>
      <c r="H144" s="19" t="s">
        <v>18</v>
      </c>
      <c r="I144" s="19" t="s">
        <v>21</v>
      </c>
      <c r="J144" s="15">
        <v>185000</v>
      </c>
      <c r="K144" s="8">
        <f t="shared" si="35"/>
        <v>185000</v>
      </c>
      <c r="L144" s="8">
        <f t="shared" si="25"/>
        <v>35150</v>
      </c>
      <c r="M144" s="32">
        <v>0.19</v>
      </c>
      <c r="N144" s="8">
        <f t="shared" si="38"/>
        <v>220150</v>
      </c>
      <c r="O144" s="8">
        <f t="shared" si="30"/>
        <v>201650.00000000003</v>
      </c>
      <c r="P144" s="8">
        <f t="shared" si="36"/>
        <v>201650.00000000003</v>
      </c>
      <c r="Q144" s="8">
        <f t="shared" si="31"/>
        <v>38313.500000000007</v>
      </c>
      <c r="R144" s="32">
        <v>0.19</v>
      </c>
      <c r="S144" s="8">
        <f t="shared" si="29"/>
        <v>239963.50000000003</v>
      </c>
      <c r="T144" s="8">
        <f t="shared" si="32"/>
        <v>192400</v>
      </c>
      <c r="U144" s="8">
        <f t="shared" si="37"/>
        <v>192400</v>
      </c>
      <c r="V144" s="8">
        <f t="shared" si="33"/>
        <v>36556</v>
      </c>
      <c r="W144" s="32">
        <v>0.19</v>
      </c>
      <c r="X144" s="8">
        <f t="shared" si="34"/>
        <v>228956</v>
      </c>
    </row>
    <row r="145" spans="1:24" ht="40.9" customHeight="1" thickBot="1" x14ac:dyDescent="0.25">
      <c r="A145" s="63"/>
      <c r="B145" s="19">
        <v>1</v>
      </c>
      <c r="C145" s="64"/>
      <c r="D145" s="62"/>
      <c r="E145" s="62" t="s">
        <v>298</v>
      </c>
      <c r="F145" s="62"/>
      <c r="G145" s="19" t="s">
        <v>303</v>
      </c>
      <c r="H145" s="19" t="s">
        <v>18</v>
      </c>
      <c r="I145" s="19" t="s">
        <v>21</v>
      </c>
      <c r="J145" s="15">
        <v>260000</v>
      </c>
      <c r="K145" s="8">
        <f t="shared" si="35"/>
        <v>260000</v>
      </c>
      <c r="L145" s="8">
        <f t="shared" ref="L145:L195" si="39">K145*M145</f>
        <v>49400</v>
      </c>
      <c r="M145" s="32">
        <v>0.19</v>
      </c>
      <c r="N145" s="8">
        <f t="shared" si="38"/>
        <v>309400</v>
      </c>
      <c r="O145" s="8">
        <f t="shared" si="30"/>
        <v>283400</v>
      </c>
      <c r="P145" s="8">
        <f t="shared" si="36"/>
        <v>283400</v>
      </c>
      <c r="Q145" s="8">
        <f t="shared" si="31"/>
        <v>53846</v>
      </c>
      <c r="R145" s="32">
        <v>0.19</v>
      </c>
      <c r="S145" s="8">
        <f t="shared" si="29"/>
        <v>337246</v>
      </c>
      <c r="T145" s="8">
        <f t="shared" si="32"/>
        <v>270400</v>
      </c>
      <c r="U145" s="8">
        <f t="shared" si="37"/>
        <v>270400</v>
      </c>
      <c r="V145" s="8">
        <f t="shared" si="33"/>
        <v>51376</v>
      </c>
      <c r="W145" s="32">
        <v>0.19</v>
      </c>
      <c r="X145" s="8">
        <f t="shared" si="34"/>
        <v>321776</v>
      </c>
    </row>
    <row r="146" spans="1:24" ht="35.450000000000003" customHeight="1" thickBot="1" x14ac:dyDescent="0.25">
      <c r="A146" s="63"/>
      <c r="B146" s="19">
        <v>1</v>
      </c>
      <c r="C146" s="64"/>
      <c r="D146" s="62"/>
      <c r="E146" s="62" t="s">
        <v>299</v>
      </c>
      <c r="F146" s="62"/>
      <c r="G146" s="19" t="s">
        <v>303</v>
      </c>
      <c r="H146" s="19" t="s">
        <v>18</v>
      </c>
      <c r="I146" s="19" t="s">
        <v>21</v>
      </c>
      <c r="J146" s="15">
        <v>340000</v>
      </c>
      <c r="K146" s="8">
        <f t="shared" si="35"/>
        <v>340000</v>
      </c>
      <c r="L146" s="8">
        <f t="shared" si="39"/>
        <v>64600</v>
      </c>
      <c r="M146" s="32">
        <v>0.19</v>
      </c>
      <c r="N146" s="8">
        <f t="shared" si="38"/>
        <v>404600</v>
      </c>
      <c r="O146" s="8">
        <f t="shared" si="30"/>
        <v>370600</v>
      </c>
      <c r="P146" s="8">
        <f t="shared" si="36"/>
        <v>370600</v>
      </c>
      <c r="Q146" s="8">
        <f t="shared" si="31"/>
        <v>70414</v>
      </c>
      <c r="R146" s="32">
        <v>0.19</v>
      </c>
      <c r="S146" s="8">
        <f t="shared" si="29"/>
        <v>441014</v>
      </c>
      <c r="T146" s="8">
        <f t="shared" si="32"/>
        <v>353600</v>
      </c>
      <c r="U146" s="8">
        <f t="shared" si="37"/>
        <v>353600</v>
      </c>
      <c r="V146" s="8">
        <f t="shared" si="33"/>
        <v>67184</v>
      </c>
      <c r="W146" s="32">
        <v>0.19</v>
      </c>
      <c r="X146" s="8">
        <f t="shared" si="34"/>
        <v>420784</v>
      </c>
    </row>
    <row r="147" spans="1:24" ht="52.9" customHeight="1" thickBot="1" x14ac:dyDescent="0.25">
      <c r="A147" s="63"/>
      <c r="B147" s="19">
        <v>1</v>
      </c>
      <c r="C147" s="64"/>
      <c r="D147" s="62" t="s">
        <v>301</v>
      </c>
      <c r="E147" s="62" t="s">
        <v>302</v>
      </c>
      <c r="F147" s="62"/>
      <c r="G147" s="19" t="s">
        <v>303</v>
      </c>
      <c r="H147" s="19" t="s">
        <v>18</v>
      </c>
      <c r="I147" s="19" t="s">
        <v>21</v>
      </c>
      <c r="J147" s="15">
        <v>13600</v>
      </c>
      <c r="K147" s="8">
        <f t="shared" si="35"/>
        <v>13600</v>
      </c>
      <c r="L147" s="8">
        <f t="shared" si="39"/>
        <v>2584</v>
      </c>
      <c r="M147" s="32">
        <v>0.19</v>
      </c>
      <c r="N147" s="8">
        <f t="shared" si="38"/>
        <v>16184</v>
      </c>
      <c r="O147" s="8">
        <f t="shared" si="30"/>
        <v>14824.000000000002</v>
      </c>
      <c r="P147" s="8">
        <f t="shared" si="36"/>
        <v>14824.000000000002</v>
      </c>
      <c r="Q147" s="8">
        <f t="shared" si="31"/>
        <v>2816.5600000000004</v>
      </c>
      <c r="R147" s="32">
        <v>0.19</v>
      </c>
      <c r="S147" s="8">
        <f t="shared" si="29"/>
        <v>17640.560000000001</v>
      </c>
      <c r="T147" s="8">
        <f t="shared" si="32"/>
        <v>14144</v>
      </c>
      <c r="U147" s="8">
        <f t="shared" si="37"/>
        <v>14144</v>
      </c>
      <c r="V147" s="8">
        <f t="shared" si="33"/>
        <v>2687.36</v>
      </c>
      <c r="W147" s="32">
        <v>0.19</v>
      </c>
      <c r="X147" s="8">
        <f t="shared" si="34"/>
        <v>16831.36</v>
      </c>
    </row>
    <row r="148" spans="1:24" ht="64.5" customHeight="1" thickBot="1" x14ac:dyDescent="0.25">
      <c r="A148" s="63"/>
      <c r="B148" s="19">
        <v>1</v>
      </c>
      <c r="C148" s="64"/>
      <c r="D148" s="62"/>
      <c r="E148" s="62" t="s">
        <v>304</v>
      </c>
      <c r="F148" s="62"/>
      <c r="G148" s="19" t="s">
        <v>303</v>
      </c>
      <c r="H148" s="19" t="s">
        <v>18</v>
      </c>
      <c r="I148" s="19" t="s">
        <v>21</v>
      </c>
      <c r="J148" s="15">
        <v>16500</v>
      </c>
      <c r="K148" s="8">
        <f t="shared" si="35"/>
        <v>16500</v>
      </c>
      <c r="L148" s="8">
        <f t="shared" si="39"/>
        <v>3135</v>
      </c>
      <c r="M148" s="32">
        <v>0.19</v>
      </c>
      <c r="N148" s="8">
        <f t="shared" si="38"/>
        <v>19635</v>
      </c>
      <c r="O148" s="8">
        <f t="shared" si="30"/>
        <v>17985</v>
      </c>
      <c r="P148" s="8">
        <f t="shared" si="36"/>
        <v>17985</v>
      </c>
      <c r="Q148" s="8">
        <f t="shared" si="31"/>
        <v>3417.15</v>
      </c>
      <c r="R148" s="32">
        <v>0.19</v>
      </c>
      <c r="S148" s="8">
        <f t="shared" si="29"/>
        <v>21402.15</v>
      </c>
      <c r="T148" s="8">
        <f t="shared" si="32"/>
        <v>17160</v>
      </c>
      <c r="U148" s="8">
        <f t="shared" si="37"/>
        <v>17160</v>
      </c>
      <c r="V148" s="8">
        <f t="shared" si="33"/>
        <v>3260.4</v>
      </c>
      <c r="W148" s="32">
        <v>0.19</v>
      </c>
      <c r="X148" s="8">
        <f t="shared" si="34"/>
        <v>20420.400000000001</v>
      </c>
    </row>
    <row r="149" spans="1:24" ht="46.9" customHeight="1" thickBot="1" x14ac:dyDescent="0.25">
      <c r="A149" s="63"/>
      <c r="B149" s="19">
        <v>1</v>
      </c>
      <c r="C149" s="64"/>
      <c r="D149" s="62"/>
      <c r="E149" s="62" t="s">
        <v>305</v>
      </c>
      <c r="F149" s="62"/>
      <c r="G149" s="19" t="s">
        <v>303</v>
      </c>
      <c r="H149" s="19" t="s">
        <v>18</v>
      </c>
      <c r="I149" s="19" t="s">
        <v>21</v>
      </c>
      <c r="J149" s="15">
        <v>16500</v>
      </c>
      <c r="K149" s="8">
        <f t="shared" si="35"/>
        <v>16500</v>
      </c>
      <c r="L149" s="8">
        <f t="shared" si="39"/>
        <v>3135</v>
      </c>
      <c r="M149" s="32">
        <v>0.19</v>
      </c>
      <c r="N149" s="8">
        <f t="shared" si="38"/>
        <v>19635</v>
      </c>
      <c r="O149" s="8">
        <f t="shared" si="30"/>
        <v>17985</v>
      </c>
      <c r="P149" s="8">
        <f t="shared" si="36"/>
        <v>17985</v>
      </c>
      <c r="Q149" s="8">
        <f t="shared" si="31"/>
        <v>3417.15</v>
      </c>
      <c r="R149" s="32">
        <v>0.19</v>
      </c>
      <c r="S149" s="8">
        <f t="shared" si="29"/>
        <v>21402.15</v>
      </c>
      <c r="T149" s="8">
        <f t="shared" si="32"/>
        <v>17160</v>
      </c>
      <c r="U149" s="8">
        <f t="shared" si="37"/>
        <v>17160</v>
      </c>
      <c r="V149" s="8">
        <f t="shared" si="33"/>
        <v>3260.4</v>
      </c>
      <c r="W149" s="32">
        <v>0.19</v>
      </c>
      <c r="X149" s="8">
        <f t="shared" si="34"/>
        <v>20420.400000000001</v>
      </c>
    </row>
    <row r="150" spans="1:24" ht="63" customHeight="1" thickBot="1" x14ac:dyDescent="0.25">
      <c r="A150" s="33">
        <v>100</v>
      </c>
      <c r="B150" s="19">
        <v>1</v>
      </c>
      <c r="C150" s="19" t="s">
        <v>309</v>
      </c>
      <c r="D150" s="62" t="s">
        <v>310</v>
      </c>
      <c r="E150" s="62"/>
      <c r="F150" s="62"/>
      <c r="G150" s="19" t="s">
        <v>311</v>
      </c>
      <c r="H150" s="19" t="s">
        <v>18</v>
      </c>
      <c r="I150" s="19" t="s">
        <v>21</v>
      </c>
      <c r="J150" s="15">
        <v>1250000</v>
      </c>
      <c r="K150" s="8">
        <f t="shared" si="35"/>
        <v>1250000</v>
      </c>
      <c r="L150" s="8">
        <f t="shared" si="39"/>
        <v>237500</v>
      </c>
      <c r="M150" s="32">
        <v>0.19</v>
      </c>
      <c r="N150" s="8">
        <f t="shared" si="38"/>
        <v>1487500</v>
      </c>
      <c r="O150" s="8">
        <f t="shared" si="30"/>
        <v>1362500</v>
      </c>
      <c r="P150" s="8">
        <f t="shared" si="36"/>
        <v>1362500</v>
      </c>
      <c r="Q150" s="8">
        <f t="shared" si="31"/>
        <v>258875</v>
      </c>
      <c r="R150" s="32">
        <v>0.19</v>
      </c>
      <c r="S150" s="8">
        <f t="shared" si="29"/>
        <v>1621375</v>
      </c>
      <c r="T150" s="8">
        <f t="shared" si="32"/>
        <v>1300000</v>
      </c>
      <c r="U150" s="8">
        <f t="shared" si="37"/>
        <v>1300000</v>
      </c>
      <c r="V150" s="8">
        <f t="shared" si="33"/>
        <v>247000</v>
      </c>
      <c r="W150" s="32">
        <v>0.19</v>
      </c>
      <c r="X150" s="8">
        <f t="shared" si="34"/>
        <v>1547000</v>
      </c>
    </row>
    <row r="151" spans="1:24" ht="46.9" customHeight="1" thickBot="1" x14ac:dyDescent="0.25">
      <c r="A151" s="33">
        <v>101</v>
      </c>
      <c r="B151" s="19">
        <v>1</v>
      </c>
      <c r="C151" s="19" t="s">
        <v>312</v>
      </c>
      <c r="D151" s="62" t="s">
        <v>313</v>
      </c>
      <c r="E151" s="62"/>
      <c r="F151" s="62"/>
      <c r="G151" s="19" t="s">
        <v>311</v>
      </c>
      <c r="H151" s="19" t="s">
        <v>18</v>
      </c>
      <c r="I151" s="19" t="s">
        <v>21</v>
      </c>
      <c r="J151" s="15">
        <v>940000</v>
      </c>
      <c r="K151" s="8">
        <f t="shared" si="35"/>
        <v>940000</v>
      </c>
      <c r="L151" s="8">
        <f t="shared" si="39"/>
        <v>178600</v>
      </c>
      <c r="M151" s="32">
        <v>0.19</v>
      </c>
      <c r="N151" s="8">
        <f t="shared" si="38"/>
        <v>1118600</v>
      </c>
      <c r="O151" s="8">
        <f t="shared" si="30"/>
        <v>1024600.0000000001</v>
      </c>
      <c r="P151" s="8">
        <f t="shared" si="36"/>
        <v>1024600.0000000001</v>
      </c>
      <c r="Q151" s="8">
        <f t="shared" si="31"/>
        <v>194674.00000000003</v>
      </c>
      <c r="R151" s="32">
        <v>0.19</v>
      </c>
      <c r="S151" s="8">
        <f t="shared" si="29"/>
        <v>1219274.0000000002</v>
      </c>
      <c r="T151" s="8">
        <f t="shared" si="32"/>
        <v>977600</v>
      </c>
      <c r="U151" s="8">
        <f t="shared" si="37"/>
        <v>977600</v>
      </c>
      <c r="V151" s="8">
        <f t="shared" si="33"/>
        <v>185744</v>
      </c>
      <c r="W151" s="32">
        <v>0.19</v>
      </c>
      <c r="X151" s="8">
        <f t="shared" si="34"/>
        <v>1163344</v>
      </c>
    </row>
    <row r="152" spans="1:24" ht="46.9" customHeight="1" thickBot="1" x14ac:dyDescent="0.25">
      <c r="A152" s="63">
        <v>102</v>
      </c>
      <c r="B152" s="19">
        <v>1</v>
      </c>
      <c r="C152" s="64" t="s">
        <v>314</v>
      </c>
      <c r="D152" s="62" t="s">
        <v>315</v>
      </c>
      <c r="E152" s="62"/>
      <c r="F152" s="62"/>
      <c r="G152" s="19" t="s">
        <v>311</v>
      </c>
      <c r="H152" s="19" t="s">
        <v>18</v>
      </c>
      <c r="I152" s="19" t="s">
        <v>21</v>
      </c>
      <c r="J152" s="15">
        <v>1350000</v>
      </c>
      <c r="K152" s="8">
        <f t="shared" si="35"/>
        <v>1350000</v>
      </c>
      <c r="L152" s="8">
        <f t="shared" si="39"/>
        <v>256500</v>
      </c>
      <c r="M152" s="32">
        <v>0.19</v>
      </c>
      <c r="N152" s="8">
        <f t="shared" si="38"/>
        <v>1606500</v>
      </c>
      <c r="O152" s="8">
        <f t="shared" si="30"/>
        <v>1471500</v>
      </c>
      <c r="P152" s="8">
        <f t="shared" si="36"/>
        <v>1471500</v>
      </c>
      <c r="Q152" s="8">
        <f t="shared" si="31"/>
        <v>279585</v>
      </c>
      <c r="R152" s="32">
        <v>0.19</v>
      </c>
      <c r="S152" s="8">
        <f t="shared" si="29"/>
        <v>1751085</v>
      </c>
      <c r="T152" s="8">
        <f t="shared" si="32"/>
        <v>1404000</v>
      </c>
      <c r="U152" s="8">
        <f t="shared" si="37"/>
        <v>1404000</v>
      </c>
      <c r="V152" s="8">
        <f t="shared" si="33"/>
        <v>266760</v>
      </c>
      <c r="W152" s="32">
        <v>0.19</v>
      </c>
      <c r="X152" s="8">
        <f t="shared" si="34"/>
        <v>1670760</v>
      </c>
    </row>
    <row r="153" spans="1:24" ht="46.9" customHeight="1" thickBot="1" x14ac:dyDescent="0.25">
      <c r="A153" s="63"/>
      <c r="B153" s="19">
        <v>1</v>
      </c>
      <c r="C153" s="64"/>
      <c r="D153" s="62" t="s">
        <v>316</v>
      </c>
      <c r="E153" s="62"/>
      <c r="F153" s="62"/>
      <c r="G153" s="19" t="s">
        <v>317</v>
      </c>
      <c r="H153" s="19" t="s">
        <v>18</v>
      </c>
      <c r="I153" s="19" t="s">
        <v>21</v>
      </c>
      <c r="J153" s="15">
        <v>1750000</v>
      </c>
      <c r="K153" s="8">
        <f t="shared" si="35"/>
        <v>1750000</v>
      </c>
      <c r="L153" s="8">
        <f t="shared" si="39"/>
        <v>332500</v>
      </c>
      <c r="M153" s="32">
        <v>0.19</v>
      </c>
      <c r="N153" s="8">
        <f t="shared" si="38"/>
        <v>2082500</v>
      </c>
      <c r="O153" s="8">
        <f t="shared" si="30"/>
        <v>1907500.0000000002</v>
      </c>
      <c r="P153" s="8">
        <f t="shared" si="36"/>
        <v>1907500.0000000002</v>
      </c>
      <c r="Q153" s="8">
        <f t="shared" si="31"/>
        <v>362425.00000000006</v>
      </c>
      <c r="R153" s="32">
        <v>0.19</v>
      </c>
      <c r="S153" s="8">
        <f t="shared" si="29"/>
        <v>2269925.0000000005</v>
      </c>
      <c r="T153" s="8">
        <f t="shared" si="32"/>
        <v>1820000</v>
      </c>
      <c r="U153" s="8">
        <f t="shared" si="37"/>
        <v>1820000</v>
      </c>
      <c r="V153" s="8">
        <f t="shared" si="33"/>
        <v>345800</v>
      </c>
      <c r="W153" s="32">
        <v>0.19</v>
      </c>
      <c r="X153" s="8">
        <f t="shared" si="34"/>
        <v>2165800</v>
      </c>
    </row>
    <row r="154" spans="1:24" ht="46.9" customHeight="1" thickBot="1" x14ac:dyDescent="0.25">
      <c r="A154" s="63">
        <v>103</v>
      </c>
      <c r="B154" s="19">
        <v>1</v>
      </c>
      <c r="C154" s="64" t="s">
        <v>778</v>
      </c>
      <c r="D154" s="62" t="s">
        <v>318</v>
      </c>
      <c r="E154" s="62"/>
      <c r="F154" s="17" t="s">
        <v>319</v>
      </c>
      <c r="G154" s="19" t="s">
        <v>311</v>
      </c>
      <c r="H154" s="19" t="s">
        <v>18</v>
      </c>
      <c r="I154" s="19" t="s">
        <v>21</v>
      </c>
      <c r="J154" s="15">
        <v>1950000</v>
      </c>
      <c r="K154" s="8">
        <f t="shared" si="35"/>
        <v>1950000</v>
      </c>
      <c r="L154" s="8">
        <f t="shared" si="39"/>
        <v>370500</v>
      </c>
      <c r="M154" s="32">
        <v>0.19</v>
      </c>
      <c r="N154" s="8">
        <f t="shared" si="38"/>
        <v>2320500</v>
      </c>
      <c r="O154" s="8">
        <f t="shared" si="30"/>
        <v>2125500</v>
      </c>
      <c r="P154" s="8">
        <f t="shared" si="36"/>
        <v>2125500</v>
      </c>
      <c r="Q154" s="8">
        <f t="shared" si="31"/>
        <v>403845</v>
      </c>
      <c r="R154" s="32">
        <v>0.19</v>
      </c>
      <c r="S154" s="8">
        <f t="shared" si="29"/>
        <v>2529345</v>
      </c>
      <c r="T154" s="8">
        <f t="shared" si="32"/>
        <v>2028000</v>
      </c>
      <c r="U154" s="8">
        <f t="shared" si="37"/>
        <v>2028000</v>
      </c>
      <c r="V154" s="8">
        <f t="shared" si="33"/>
        <v>385320</v>
      </c>
      <c r="W154" s="32">
        <v>0.19</v>
      </c>
      <c r="X154" s="8">
        <f t="shared" si="34"/>
        <v>2413320</v>
      </c>
    </row>
    <row r="155" spans="1:24" ht="46.9" customHeight="1" thickBot="1" x14ac:dyDescent="0.25">
      <c r="A155" s="63"/>
      <c r="B155" s="19">
        <v>1</v>
      </c>
      <c r="C155" s="64"/>
      <c r="D155" s="62"/>
      <c r="E155" s="62"/>
      <c r="F155" s="17" t="s">
        <v>320</v>
      </c>
      <c r="G155" s="19" t="s">
        <v>311</v>
      </c>
      <c r="H155" s="19" t="s">
        <v>18</v>
      </c>
      <c r="I155" s="19" t="s">
        <v>21</v>
      </c>
      <c r="J155" s="15">
        <v>2450000</v>
      </c>
      <c r="K155" s="8">
        <f t="shared" si="35"/>
        <v>2450000</v>
      </c>
      <c r="L155" s="8">
        <f t="shared" si="39"/>
        <v>465500</v>
      </c>
      <c r="M155" s="32">
        <v>0.19</v>
      </c>
      <c r="N155" s="8">
        <f t="shared" si="38"/>
        <v>2915500</v>
      </c>
      <c r="O155" s="8">
        <f t="shared" si="30"/>
        <v>2670500</v>
      </c>
      <c r="P155" s="8">
        <f t="shared" si="36"/>
        <v>2670500</v>
      </c>
      <c r="Q155" s="8">
        <f t="shared" si="31"/>
        <v>507395</v>
      </c>
      <c r="R155" s="32">
        <v>0.19</v>
      </c>
      <c r="S155" s="8">
        <f t="shared" si="29"/>
        <v>3177895</v>
      </c>
      <c r="T155" s="8">
        <f t="shared" si="32"/>
        <v>2548000</v>
      </c>
      <c r="U155" s="8">
        <f t="shared" si="37"/>
        <v>2548000</v>
      </c>
      <c r="V155" s="8">
        <f t="shared" si="33"/>
        <v>484120</v>
      </c>
      <c r="W155" s="32">
        <v>0.19</v>
      </c>
      <c r="X155" s="8">
        <f t="shared" si="34"/>
        <v>3032120</v>
      </c>
    </row>
    <row r="156" spans="1:24" ht="132.75" customHeight="1" thickBot="1" x14ac:dyDescent="0.25">
      <c r="A156" s="63"/>
      <c r="B156" s="19">
        <v>1</v>
      </c>
      <c r="C156" s="64"/>
      <c r="D156" s="62"/>
      <c r="E156" s="62"/>
      <c r="F156" s="17" t="s">
        <v>321</v>
      </c>
      <c r="G156" s="19" t="s">
        <v>311</v>
      </c>
      <c r="H156" s="19" t="s">
        <v>18</v>
      </c>
      <c r="I156" s="19" t="s">
        <v>21</v>
      </c>
      <c r="J156" s="15">
        <v>3520000</v>
      </c>
      <c r="K156" s="8">
        <f t="shared" si="35"/>
        <v>3520000</v>
      </c>
      <c r="L156" s="8">
        <f t="shared" si="39"/>
        <v>668800</v>
      </c>
      <c r="M156" s="32">
        <v>0.19</v>
      </c>
      <c r="N156" s="8">
        <f t="shared" si="38"/>
        <v>4188800</v>
      </c>
      <c r="O156" s="8">
        <f t="shared" si="30"/>
        <v>3836800.0000000005</v>
      </c>
      <c r="P156" s="8">
        <f t="shared" si="36"/>
        <v>3836800.0000000005</v>
      </c>
      <c r="Q156" s="8">
        <f t="shared" si="31"/>
        <v>728992.00000000012</v>
      </c>
      <c r="R156" s="32">
        <v>0.19</v>
      </c>
      <c r="S156" s="8">
        <f t="shared" si="29"/>
        <v>4565792.0000000009</v>
      </c>
      <c r="T156" s="8">
        <f t="shared" si="32"/>
        <v>3660800</v>
      </c>
      <c r="U156" s="8">
        <f t="shared" si="37"/>
        <v>3660800</v>
      </c>
      <c r="V156" s="8">
        <f t="shared" si="33"/>
        <v>695552</v>
      </c>
      <c r="W156" s="32">
        <v>0.19</v>
      </c>
      <c r="X156" s="8">
        <f t="shared" si="34"/>
        <v>4356352</v>
      </c>
    </row>
    <row r="157" spans="1:24" ht="46.9" customHeight="1" thickBot="1" x14ac:dyDescent="0.25">
      <c r="A157" s="63"/>
      <c r="B157" s="19">
        <v>1</v>
      </c>
      <c r="C157" s="64"/>
      <c r="D157" s="62" t="s">
        <v>779</v>
      </c>
      <c r="E157" s="62"/>
      <c r="F157" s="17" t="s">
        <v>322</v>
      </c>
      <c r="G157" s="19" t="s">
        <v>311</v>
      </c>
      <c r="H157" s="19" t="s">
        <v>18</v>
      </c>
      <c r="I157" s="19" t="s">
        <v>21</v>
      </c>
      <c r="J157" s="15">
        <v>2850000</v>
      </c>
      <c r="K157" s="8">
        <f t="shared" si="35"/>
        <v>2850000</v>
      </c>
      <c r="L157" s="8">
        <f t="shared" si="39"/>
        <v>541500</v>
      </c>
      <c r="M157" s="32">
        <v>0.19</v>
      </c>
      <c r="N157" s="8">
        <f t="shared" si="38"/>
        <v>3391500</v>
      </c>
      <c r="O157" s="8">
        <f t="shared" si="30"/>
        <v>3106500</v>
      </c>
      <c r="P157" s="8">
        <f t="shared" si="36"/>
        <v>3106500</v>
      </c>
      <c r="Q157" s="8">
        <f t="shared" si="31"/>
        <v>590235</v>
      </c>
      <c r="R157" s="32">
        <v>0.19</v>
      </c>
      <c r="S157" s="8">
        <f t="shared" si="29"/>
        <v>3696735</v>
      </c>
      <c r="T157" s="8">
        <f t="shared" si="32"/>
        <v>2964000</v>
      </c>
      <c r="U157" s="8">
        <f t="shared" si="37"/>
        <v>2964000</v>
      </c>
      <c r="V157" s="8">
        <f t="shared" si="33"/>
        <v>563160</v>
      </c>
      <c r="W157" s="32">
        <v>0.19</v>
      </c>
      <c r="X157" s="8">
        <f t="shared" si="34"/>
        <v>3527160</v>
      </c>
    </row>
    <row r="158" spans="1:24" ht="46.9" customHeight="1" thickBot="1" x14ac:dyDescent="0.25">
      <c r="A158" s="63"/>
      <c r="B158" s="19">
        <v>1</v>
      </c>
      <c r="C158" s="64"/>
      <c r="D158" s="62"/>
      <c r="E158" s="62"/>
      <c r="F158" s="17" t="s">
        <v>323</v>
      </c>
      <c r="G158" s="19" t="s">
        <v>311</v>
      </c>
      <c r="H158" s="19" t="s">
        <v>18</v>
      </c>
      <c r="I158" s="19" t="s">
        <v>21</v>
      </c>
      <c r="J158" s="15">
        <v>3560000</v>
      </c>
      <c r="K158" s="8">
        <f t="shared" si="35"/>
        <v>3560000</v>
      </c>
      <c r="L158" s="8">
        <f t="shared" si="39"/>
        <v>676400</v>
      </c>
      <c r="M158" s="32">
        <v>0.19</v>
      </c>
      <c r="N158" s="8">
        <f t="shared" si="38"/>
        <v>4236400</v>
      </c>
      <c r="O158" s="8">
        <f t="shared" si="30"/>
        <v>3880400.0000000005</v>
      </c>
      <c r="P158" s="8">
        <f t="shared" si="36"/>
        <v>3880400.0000000005</v>
      </c>
      <c r="Q158" s="8">
        <f t="shared" si="31"/>
        <v>737276.00000000012</v>
      </c>
      <c r="R158" s="32">
        <v>0.19</v>
      </c>
      <c r="S158" s="8">
        <f t="shared" si="29"/>
        <v>4617676.0000000009</v>
      </c>
      <c r="T158" s="8">
        <f t="shared" si="32"/>
        <v>3702400</v>
      </c>
      <c r="U158" s="8">
        <f t="shared" si="37"/>
        <v>3702400</v>
      </c>
      <c r="V158" s="8">
        <f t="shared" si="33"/>
        <v>703456</v>
      </c>
      <c r="W158" s="32">
        <v>0.19</v>
      </c>
      <c r="X158" s="8">
        <f t="shared" si="34"/>
        <v>4405856</v>
      </c>
    </row>
    <row r="159" spans="1:24" ht="46.9" customHeight="1" thickBot="1" x14ac:dyDescent="0.25">
      <c r="A159" s="63"/>
      <c r="B159" s="19">
        <v>1</v>
      </c>
      <c r="C159" s="64"/>
      <c r="D159" s="62"/>
      <c r="E159" s="62"/>
      <c r="F159" s="17" t="s">
        <v>324</v>
      </c>
      <c r="G159" s="19" t="s">
        <v>311</v>
      </c>
      <c r="H159" s="19" t="s">
        <v>18</v>
      </c>
      <c r="I159" s="19" t="s">
        <v>21</v>
      </c>
      <c r="J159" s="15">
        <v>4100000</v>
      </c>
      <c r="K159" s="8">
        <f t="shared" si="35"/>
        <v>4100000</v>
      </c>
      <c r="L159" s="8">
        <f t="shared" si="39"/>
        <v>779000</v>
      </c>
      <c r="M159" s="32">
        <v>0.19</v>
      </c>
      <c r="N159" s="8">
        <f t="shared" si="38"/>
        <v>4879000</v>
      </c>
      <c r="O159" s="8">
        <f t="shared" si="30"/>
        <v>4469000</v>
      </c>
      <c r="P159" s="8">
        <f t="shared" si="36"/>
        <v>4469000</v>
      </c>
      <c r="Q159" s="8">
        <f t="shared" si="31"/>
        <v>849110</v>
      </c>
      <c r="R159" s="32">
        <v>0.19</v>
      </c>
      <c r="S159" s="8">
        <f t="shared" si="29"/>
        <v>5318110</v>
      </c>
      <c r="T159" s="8">
        <f t="shared" si="32"/>
        <v>4264000</v>
      </c>
      <c r="U159" s="8">
        <f t="shared" si="37"/>
        <v>4264000</v>
      </c>
      <c r="V159" s="8">
        <f t="shared" si="33"/>
        <v>810160</v>
      </c>
      <c r="W159" s="32">
        <v>0.19</v>
      </c>
      <c r="X159" s="8">
        <f t="shared" si="34"/>
        <v>5074160</v>
      </c>
    </row>
    <row r="160" spans="1:24" ht="46.9" customHeight="1" thickBot="1" x14ac:dyDescent="0.25">
      <c r="A160" s="63">
        <v>104</v>
      </c>
      <c r="B160" s="19">
        <v>1</v>
      </c>
      <c r="C160" s="64" t="s">
        <v>325</v>
      </c>
      <c r="D160" s="72" t="s">
        <v>326</v>
      </c>
      <c r="E160" s="72"/>
      <c r="F160" s="72"/>
      <c r="G160" s="19" t="s">
        <v>327</v>
      </c>
      <c r="H160" s="19" t="s">
        <v>18</v>
      </c>
      <c r="I160" s="19" t="s">
        <v>21</v>
      </c>
      <c r="J160" s="15">
        <v>1700000</v>
      </c>
      <c r="K160" s="8">
        <f t="shared" si="35"/>
        <v>1700000</v>
      </c>
      <c r="L160" s="8">
        <f t="shared" si="39"/>
        <v>323000</v>
      </c>
      <c r="M160" s="32">
        <v>0.19</v>
      </c>
      <c r="N160" s="8">
        <f t="shared" si="38"/>
        <v>2023000</v>
      </c>
      <c r="O160" s="8">
        <f t="shared" si="30"/>
        <v>1853000.0000000002</v>
      </c>
      <c r="P160" s="8">
        <f t="shared" si="36"/>
        <v>1853000.0000000002</v>
      </c>
      <c r="Q160" s="8">
        <f t="shared" si="31"/>
        <v>352070.00000000006</v>
      </c>
      <c r="R160" s="32">
        <v>0.19</v>
      </c>
      <c r="S160" s="8">
        <f t="shared" si="29"/>
        <v>2205070.0000000005</v>
      </c>
      <c r="T160" s="8">
        <f t="shared" si="32"/>
        <v>1768000</v>
      </c>
      <c r="U160" s="8">
        <f t="shared" si="37"/>
        <v>1768000</v>
      </c>
      <c r="V160" s="8">
        <f t="shared" si="33"/>
        <v>335920</v>
      </c>
      <c r="W160" s="32">
        <v>0.19</v>
      </c>
      <c r="X160" s="8">
        <f t="shared" si="34"/>
        <v>2103920</v>
      </c>
    </row>
    <row r="161" spans="1:24" ht="46.9" customHeight="1" thickBot="1" x14ac:dyDescent="0.25">
      <c r="A161" s="63"/>
      <c r="B161" s="19">
        <v>1</v>
      </c>
      <c r="C161" s="64"/>
      <c r="D161" s="72" t="s">
        <v>780</v>
      </c>
      <c r="E161" s="72"/>
      <c r="F161" s="72"/>
      <c r="G161" s="19" t="s">
        <v>327</v>
      </c>
      <c r="H161" s="19" t="s">
        <v>18</v>
      </c>
      <c r="I161" s="19" t="s">
        <v>21</v>
      </c>
      <c r="J161" s="15">
        <v>2400000</v>
      </c>
      <c r="K161" s="8">
        <f t="shared" si="35"/>
        <v>2400000</v>
      </c>
      <c r="L161" s="8">
        <f t="shared" si="39"/>
        <v>456000</v>
      </c>
      <c r="M161" s="32">
        <v>0.19</v>
      </c>
      <c r="N161" s="8">
        <f t="shared" si="38"/>
        <v>2856000</v>
      </c>
      <c r="O161" s="8">
        <f t="shared" si="30"/>
        <v>2616000</v>
      </c>
      <c r="P161" s="8">
        <f t="shared" si="36"/>
        <v>2616000</v>
      </c>
      <c r="Q161" s="8">
        <f t="shared" si="31"/>
        <v>497040</v>
      </c>
      <c r="R161" s="32">
        <v>0.19</v>
      </c>
      <c r="S161" s="8">
        <f t="shared" si="29"/>
        <v>3113040</v>
      </c>
      <c r="T161" s="8">
        <f t="shared" si="32"/>
        <v>2496000</v>
      </c>
      <c r="U161" s="8">
        <f t="shared" si="37"/>
        <v>2496000</v>
      </c>
      <c r="V161" s="8">
        <f t="shared" si="33"/>
        <v>474240</v>
      </c>
      <c r="W161" s="32">
        <v>0.19</v>
      </c>
      <c r="X161" s="8">
        <f t="shared" si="34"/>
        <v>2970240</v>
      </c>
    </row>
    <row r="162" spans="1:24" ht="46.9" customHeight="1" thickBot="1" x14ac:dyDescent="0.25">
      <c r="A162" s="63"/>
      <c r="B162" s="19">
        <v>1</v>
      </c>
      <c r="C162" s="64"/>
      <c r="D162" s="72" t="s">
        <v>781</v>
      </c>
      <c r="E162" s="72"/>
      <c r="F162" s="72"/>
      <c r="G162" s="19" t="s">
        <v>327</v>
      </c>
      <c r="H162" s="19" t="s">
        <v>18</v>
      </c>
      <c r="I162" s="19" t="s">
        <v>21</v>
      </c>
      <c r="J162" s="15">
        <v>3920000</v>
      </c>
      <c r="K162" s="8">
        <f t="shared" si="35"/>
        <v>3920000</v>
      </c>
      <c r="L162" s="8">
        <f t="shared" si="39"/>
        <v>744800</v>
      </c>
      <c r="M162" s="32">
        <v>0.19</v>
      </c>
      <c r="N162" s="8">
        <f t="shared" si="38"/>
        <v>4664800</v>
      </c>
      <c r="O162" s="8">
        <f t="shared" si="30"/>
        <v>4272800</v>
      </c>
      <c r="P162" s="8">
        <f t="shared" si="36"/>
        <v>4272800</v>
      </c>
      <c r="Q162" s="8">
        <f t="shared" si="31"/>
        <v>811832</v>
      </c>
      <c r="R162" s="32">
        <v>0.19</v>
      </c>
      <c r="S162" s="8">
        <f t="shared" si="29"/>
        <v>5084632</v>
      </c>
      <c r="T162" s="8">
        <f t="shared" si="32"/>
        <v>4076800</v>
      </c>
      <c r="U162" s="8">
        <f t="shared" si="37"/>
        <v>4076800</v>
      </c>
      <c r="V162" s="8">
        <f t="shared" si="33"/>
        <v>774592</v>
      </c>
      <c r="W162" s="32">
        <v>0.19</v>
      </c>
      <c r="X162" s="8">
        <f t="shared" si="34"/>
        <v>4851392</v>
      </c>
    </row>
    <row r="163" spans="1:24" ht="46.9" customHeight="1" thickBot="1" x14ac:dyDescent="0.25">
      <c r="A163" s="63"/>
      <c r="B163" s="19">
        <v>1</v>
      </c>
      <c r="C163" s="64"/>
      <c r="D163" s="72" t="s">
        <v>782</v>
      </c>
      <c r="E163" s="72"/>
      <c r="F163" s="72"/>
      <c r="G163" s="19" t="s">
        <v>327</v>
      </c>
      <c r="H163" s="19" t="s">
        <v>18</v>
      </c>
      <c r="I163" s="19" t="s">
        <v>21</v>
      </c>
      <c r="J163" s="15">
        <v>5000000</v>
      </c>
      <c r="K163" s="8">
        <f t="shared" si="35"/>
        <v>5000000</v>
      </c>
      <c r="L163" s="8">
        <f t="shared" si="39"/>
        <v>950000</v>
      </c>
      <c r="M163" s="32">
        <v>0.19</v>
      </c>
      <c r="N163" s="8">
        <f t="shared" si="38"/>
        <v>5950000</v>
      </c>
      <c r="O163" s="8">
        <f t="shared" si="30"/>
        <v>5450000</v>
      </c>
      <c r="P163" s="8">
        <f t="shared" si="36"/>
        <v>5450000</v>
      </c>
      <c r="Q163" s="8">
        <f t="shared" si="31"/>
        <v>1035500</v>
      </c>
      <c r="R163" s="32">
        <v>0.19</v>
      </c>
      <c r="S163" s="8">
        <f t="shared" si="29"/>
        <v>6485500</v>
      </c>
      <c r="T163" s="8">
        <f t="shared" si="32"/>
        <v>5200000</v>
      </c>
      <c r="U163" s="8">
        <f t="shared" si="37"/>
        <v>5200000</v>
      </c>
      <c r="V163" s="8">
        <f t="shared" si="33"/>
        <v>988000</v>
      </c>
      <c r="W163" s="32">
        <v>0.19</v>
      </c>
      <c r="X163" s="8">
        <f t="shared" si="34"/>
        <v>6188000</v>
      </c>
    </row>
    <row r="164" spans="1:24" ht="46.9" customHeight="1" thickBot="1" x14ac:dyDescent="0.25">
      <c r="A164" s="63">
        <v>105</v>
      </c>
      <c r="B164" s="19">
        <v>1</v>
      </c>
      <c r="C164" s="64" t="s">
        <v>328</v>
      </c>
      <c r="D164" s="73" t="s">
        <v>783</v>
      </c>
      <c r="E164" s="73"/>
      <c r="F164" s="73"/>
      <c r="G164" s="30" t="s">
        <v>327</v>
      </c>
      <c r="H164" s="19" t="s">
        <v>18</v>
      </c>
      <c r="I164" s="19" t="s">
        <v>21</v>
      </c>
      <c r="J164" s="15">
        <v>3440000</v>
      </c>
      <c r="K164" s="8">
        <f t="shared" si="35"/>
        <v>3440000</v>
      </c>
      <c r="L164" s="8">
        <f t="shared" si="39"/>
        <v>653600</v>
      </c>
      <c r="M164" s="32">
        <v>0.19</v>
      </c>
      <c r="N164" s="8">
        <f t="shared" si="38"/>
        <v>4093600</v>
      </c>
      <c r="O164" s="8">
        <f t="shared" si="30"/>
        <v>3749600.0000000005</v>
      </c>
      <c r="P164" s="8">
        <f t="shared" si="36"/>
        <v>3749600.0000000005</v>
      </c>
      <c r="Q164" s="8">
        <f t="shared" si="31"/>
        <v>712424.00000000012</v>
      </c>
      <c r="R164" s="32">
        <v>0.19</v>
      </c>
      <c r="S164" s="8">
        <f t="shared" si="29"/>
        <v>4462024.0000000009</v>
      </c>
      <c r="T164" s="8">
        <f t="shared" si="32"/>
        <v>3577600</v>
      </c>
      <c r="U164" s="8">
        <f t="shared" si="37"/>
        <v>3577600</v>
      </c>
      <c r="V164" s="8">
        <f t="shared" si="33"/>
        <v>679744</v>
      </c>
      <c r="W164" s="32">
        <v>0.19</v>
      </c>
      <c r="X164" s="8">
        <f t="shared" si="34"/>
        <v>4257344</v>
      </c>
    </row>
    <row r="165" spans="1:24" ht="46.9" customHeight="1" thickBot="1" x14ac:dyDescent="0.25">
      <c r="A165" s="63"/>
      <c r="B165" s="19">
        <v>1</v>
      </c>
      <c r="C165" s="64"/>
      <c r="D165" s="75" t="s">
        <v>784</v>
      </c>
      <c r="E165" s="75"/>
      <c r="F165" s="75"/>
      <c r="G165" s="30" t="s">
        <v>327</v>
      </c>
      <c r="H165" s="19" t="s">
        <v>18</v>
      </c>
      <c r="I165" s="19" t="s">
        <v>21</v>
      </c>
      <c r="J165" s="15">
        <v>3960000</v>
      </c>
      <c r="K165" s="8">
        <f t="shared" si="35"/>
        <v>3960000</v>
      </c>
      <c r="L165" s="8">
        <f t="shared" si="39"/>
        <v>752400</v>
      </c>
      <c r="M165" s="32">
        <v>0.19</v>
      </c>
      <c r="N165" s="8">
        <f t="shared" si="38"/>
        <v>4712400</v>
      </c>
      <c r="O165" s="8">
        <f t="shared" si="30"/>
        <v>4316400</v>
      </c>
      <c r="P165" s="8">
        <f t="shared" si="36"/>
        <v>4316400</v>
      </c>
      <c r="Q165" s="8">
        <f t="shared" si="31"/>
        <v>820116</v>
      </c>
      <c r="R165" s="32">
        <v>0.19</v>
      </c>
      <c r="S165" s="8">
        <f t="shared" si="29"/>
        <v>5136516</v>
      </c>
      <c r="T165" s="8">
        <f t="shared" si="32"/>
        <v>4118400</v>
      </c>
      <c r="U165" s="8">
        <f t="shared" si="37"/>
        <v>4118400</v>
      </c>
      <c r="V165" s="8">
        <f t="shared" si="33"/>
        <v>782496</v>
      </c>
      <c r="W165" s="32">
        <v>0.19</v>
      </c>
      <c r="X165" s="8">
        <f t="shared" si="34"/>
        <v>4900896</v>
      </c>
    </row>
    <row r="166" spans="1:24" ht="54" customHeight="1" thickBot="1" x14ac:dyDescent="0.25">
      <c r="A166" s="63"/>
      <c r="B166" s="19">
        <v>1</v>
      </c>
      <c r="C166" s="64"/>
      <c r="D166" s="73" t="s">
        <v>785</v>
      </c>
      <c r="E166" s="73"/>
      <c r="F166" s="73"/>
      <c r="G166" s="30" t="s">
        <v>327</v>
      </c>
      <c r="H166" s="19" t="s">
        <v>18</v>
      </c>
      <c r="I166" s="19" t="s">
        <v>21</v>
      </c>
      <c r="J166" s="15">
        <v>4950000</v>
      </c>
      <c r="K166" s="8">
        <f t="shared" si="35"/>
        <v>4950000</v>
      </c>
      <c r="L166" s="8">
        <f t="shared" si="39"/>
        <v>940500</v>
      </c>
      <c r="M166" s="32">
        <v>0.19</v>
      </c>
      <c r="N166" s="8">
        <f>K166+L166</f>
        <v>5890500</v>
      </c>
      <c r="O166" s="8">
        <f t="shared" si="30"/>
        <v>5395500</v>
      </c>
      <c r="P166" s="8">
        <f t="shared" si="36"/>
        <v>5395500</v>
      </c>
      <c r="Q166" s="8">
        <f t="shared" si="31"/>
        <v>1025145</v>
      </c>
      <c r="R166" s="32">
        <v>0.19</v>
      </c>
      <c r="S166" s="8">
        <f t="shared" si="29"/>
        <v>6420645</v>
      </c>
      <c r="T166" s="8">
        <f t="shared" si="32"/>
        <v>5148000</v>
      </c>
      <c r="U166" s="8">
        <f t="shared" si="37"/>
        <v>5148000</v>
      </c>
      <c r="V166" s="8">
        <f t="shared" si="33"/>
        <v>978120</v>
      </c>
      <c r="W166" s="32">
        <v>0.19</v>
      </c>
      <c r="X166" s="8">
        <f t="shared" si="34"/>
        <v>6126120</v>
      </c>
    </row>
    <row r="167" spans="1:24" ht="34.15" customHeight="1" thickBot="1" x14ac:dyDescent="0.25">
      <c r="A167" s="63">
        <v>106</v>
      </c>
      <c r="B167" s="19">
        <v>1</v>
      </c>
      <c r="C167" s="64" t="s">
        <v>329</v>
      </c>
      <c r="D167" s="73" t="s">
        <v>786</v>
      </c>
      <c r="E167" s="73"/>
      <c r="F167" s="73"/>
      <c r="G167" s="30" t="s">
        <v>327</v>
      </c>
      <c r="H167" s="19" t="s">
        <v>18</v>
      </c>
      <c r="I167" s="19" t="s">
        <v>21</v>
      </c>
      <c r="J167" s="15">
        <v>340000</v>
      </c>
      <c r="K167" s="8">
        <f t="shared" si="35"/>
        <v>340000</v>
      </c>
      <c r="L167" s="8">
        <f t="shared" si="39"/>
        <v>64600</v>
      </c>
      <c r="M167" s="32">
        <v>0.19</v>
      </c>
      <c r="N167" s="8">
        <f t="shared" si="38"/>
        <v>404600</v>
      </c>
      <c r="O167" s="8">
        <f t="shared" si="30"/>
        <v>370600</v>
      </c>
      <c r="P167" s="8">
        <f t="shared" si="36"/>
        <v>370600</v>
      </c>
      <c r="Q167" s="8">
        <f t="shared" si="31"/>
        <v>70414</v>
      </c>
      <c r="R167" s="32">
        <v>0.19</v>
      </c>
      <c r="S167" s="8">
        <f t="shared" si="29"/>
        <v>441014</v>
      </c>
      <c r="T167" s="8">
        <f t="shared" si="32"/>
        <v>353600</v>
      </c>
      <c r="U167" s="8">
        <f t="shared" si="37"/>
        <v>353600</v>
      </c>
      <c r="V167" s="8">
        <f t="shared" si="33"/>
        <v>67184</v>
      </c>
      <c r="W167" s="32">
        <v>0.19</v>
      </c>
      <c r="X167" s="8">
        <f t="shared" si="34"/>
        <v>420784</v>
      </c>
    </row>
    <row r="168" spans="1:24" ht="32.450000000000003" customHeight="1" thickBot="1" x14ac:dyDescent="0.25">
      <c r="A168" s="63"/>
      <c r="B168" s="64">
        <v>1</v>
      </c>
      <c r="C168" s="64"/>
      <c r="D168" s="66" t="s">
        <v>787</v>
      </c>
      <c r="E168" s="66"/>
      <c r="F168" s="17" t="s">
        <v>330</v>
      </c>
      <c r="G168" s="19" t="s">
        <v>331</v>
      </c>
      <c r="H168" s="19" t="s">
        <v>18</v>
      </c>
      <c r="I168" s="19" t="s">
        <v>21</v>
      </c>
      <c r="J168" s="15">
        <v>388000</v>
      </c>
      <c r="K168" s="8">
        <f>J168*B166</f>
        <v>388000</v>
      </c>
      <c r="L168" s="8">
        <f t="shared" si="39"/>
        <v>73720</v>
      </c>
      <c r="M168" s="32">
        <v>0.19</v>
      </c>
      <c r="N168" s="8">
        <f t="shared" si="38"/>
        <v>461720</v>
      </c>
      <c r="O168" s="8">
        <f t="shared" si="30"/>
        <v>422920.00000000006</v>
      </c>
      <c r="P168" s="8">
        <f t="shared" si="36"/>
        <v>422920.00000000006</v>
      </c>
      <c r="Q168" s="8">
        <f t="shared" si="31"/>
        <v>80354.800000000017</v>
      </c>
      <c r="R168" s="32">
        <v>0.19</v>
      </c>
      <c r="S168" s="8">
        <f t="shared" si="29"/>
        <v>503274.80000000005</v>
      </c>
      <c r="T168" s="8">
        <f t="shared" si="32"/>
        <v>403520</v>
      </c>
      <c r="U168" s="8">
        <f t="shared" si="37"/>
        <v>403520</v>
      </c>
      <c r="V168" s="8">
        <f t="shared" si="33"/>
        <v>76668.800000000003</v>
      </c>
      <c r="W168" s="32">
        <v>0.19</v>
      </c>
      <c r="X168" s="8">
        <f t="shared" si="34"/>
        <v>480188.8</v>
      </c>
    </row>
    <row r="169" spans="1:24" ht="36" customHeight="1" thickBot="1" x14ac:dyDescent="0.25">
      <c r="A169" s="63"/>
      <c r="B169" s="64"/>
      <c r="C169" s="64"/>
      <c r="D169" s="66"/>
      <c r="E169" s="66"/>
      <c r="F169" s="17" t="s">
        <v>332</v>
      </c>
      <c r="G169" s="19" t="s">
        <v>331</v>
      </c>
      <c r="H169" s="19" t="s">
        <v>18</v>
      </c>
      <c r="I169" s="19" t="s">
        <v>21</v>
      </c>
      <c r="J169" s="15">
        <v>355000</v>
      </c>
      <c r="K169" s="8">
        <f>J169*B168</f>
        <v>355000</v>
      </c>
      <c r="L169" s="8">
        <f t="shared" si="39"/>
        <v>67450</v>
      </c>
      <c r="M169" s="32">
        <v>0.19</v>
      </c>
      <c r="N169" s="8">
        <f t="shared" si="38"/>
        <v>422450</v>
      </c>
      <c r="O169" s="8">
        <f t="shared" si="30"/>
        <v>386950</v>
      </c>
      <c r="P169" s="8">
        <f>O169*B168</f>
        <v>386950</v>
      </c>
      <c r="Q169" s="8">
        <f t="shared" si="31"/>
        <v>73520.5</v>
      </c>
      <c r="R169" s="32">
        <v>0.19</v>
      </c>
      <c r="S169" s="8">
        <f t="shared" si="29"/>
        <v>460470.5</v>
      </c>
      <c r="T169" s="8">
        <f t="shared" si="32"/>
        <v>369200</v>
      </c>
      <c r="U169" s="8">
        <f>T169*B168</f>
        <v>369200</v>
      </c>
      <c r="V169" s="8">
        <f t="shared" si="33"/>
        <v>70148</v>
      </c>
      <c r="W169" s="32">
        <v>0.19</v>
      </c>
      <c r="X169" s="8">
        <f t="shared" si="34"/>
        <v>439348</v>
      </c>
    </row>
    <row r="170" spans="1:24" ht="23.45" customHeight="1" thickBot="1" x14ac:dyDescent="0.25">
      <c r="A170" s="63"/>
      <c r="B170" s="64"/>
      <c r="C170" s="64"/>
      <c r="D170" s="66"/>
      <c r="E170" s="66"/>
      <c r="F170" s="17" t="s">
        <v>333</v>
      </c>
      <c r="G170" s="19" t="s">
        <v>331</v>
      </c>
      <c r="H170" s="19" t="s">
        <v>18</v>
      </c>
      <c r="I170" s="19" t="s">
        <v>21</v>
      </c>
      <c r="J170" s="15">
        <v>340000</v>
      </c>
      <c r="K170" s="8">
        <f>J170*B168</f>
        <v>340000</v>
      </c>
      <c r="L170" s="8">
        <f t="shared" si="39"/>
        <v>64600</v>
      </c>
      <c r="M170" s="32">
        <v>0.19</v>
      </c>
      <c r="N170" s="8">
        <f t="shared" si="38"/>
        <v>404600</v>
      </c>
      <c r="O170" s="8">
        <f t="shared" si="30"/>
        <v>370600</v>
      </c>
      <c r="P170" s="8">
        <f>O170*B168</f>
        <v>370600</v>
      </c>
      <c r="Q170" s="8">
        <f t="shared" si="31"/>
        <v>70414</v>
      </c>
      <c r="R170" s="32">
        <v>0.19</v>
      </c>
      <c r="S170" s="8">
        <f t="shared" si="29"/>
        <v>441014</v>
      </c>
      <c r="T170" s="8">
        <f t="shared" si="32"/>
        <v>353600</v>
      </c>
      <c r="U170" s="8">
        <f>T170*B168</f>
        <v>353600</v>
      </c>
      <c r="V170" s="8">
        <f t="shared" si="33"/>
        <v>67184</v>
      </c>
      <c r="W170" s="32">
        <v>0.19</v>
      </c>
      <c r="X170" s="8">
        <f t="shared" si="34"/>
        <v>420784</v>
      </c>
    </row>
    <row r="171" spans="1:24" ht="46.5" customHeight="1" thickBot="1" x14ac:dyDescent="0.25">
      <c r="A171" s="33">
        <v>107</v>
      </c>
      <c r="B171" s="19">
        <v>1</v>
      </c>
      <c r="C171" s="19" t="s">
        <v>334</v>
      </c>
      <c r="D171" s="62" t="s">
        <v>335</v>
      </c>
      <c r="E171" s="62"/>
      <c r="F171" s="62"/>
      <c r="G171" s="19" t="s">
        <v>336</v>
      </c>
      <c r="H171" s="19" t="s">
        <v>18</v>
      </c>
      <c r="I171" s="19" t="s">
        <v>21</v>
      </c>
      <c r="J171" s="15">
        <v>1250000</v>
      </c>
      <c r="K171" s="8">
        <f t="shared" ref="K171:K199" si="40">J171*B171</f>
        <v>1250000</v>
      </c>
      <c r="L171" s="8">
        <f t="shared" si="39"/>
        <v>237500</v>
      </c>
      <c r="M171" s="32">
        <v>0.19</v>
      </c>
      <c r="N171" s="8">
        <f t="shared" si="38"/>
        <v>1487500</v>
      </c>
      <c r="O171" s="8">
        <f t="shared" si="30"/>
        <v>1362500</v>
      </c>
      <c r="P171" s="8">
        <f t="shared" si="36"/>
        <v>1362500</v>
      </c>
      <c r="Q171" s="8">
        <f t="shared" si="31"/>
        <v>258875</v>
      </c>
      <c r="R171" s="32">
        <v>0.19</v>
      </c>
      <c r="S171" s="8">
        <f t="shared" si="29"/>
        <v>1621375</v>
      </c>
      <c r="T171" s="8">
        <f t="shared" si="32"/>
        <v>1300000</v>
      </c>
      <c r="U171" s="8">
        <f t="shared" si="37"/>
        <v>1300000</v>
      </c>
      <c r="V171" s="8">
        <f t="shared" si="33"/>
        <v>247000</v>
      </c>
      <c r="W171" s="32">
        <v>0.19</v>
      </c>
      <c r="X171" s="8">
        <f t="shared" si="34"/>
        <v>1547000</v>
      </c>
    </row>
    <row r="172" spans="1:24" ht="46.5" customHeight="1" thickBot="1" x14ac:dyDescent="0.25">
      <c r="A172" s="33">
        <v>108</v>
      </c>
      <c r="B172" s="19">
        <v>1</v>
      </c>
      <c r="C172" s="19" t="s">
        <v>337</v>
      </c>
      <c r="D172" s="62" t="s">
        <v>338</v>
      </c>
      <c r="E172" s="62"/>
      <c r="F172" s="62"/>
      <c r="G172" s="19" t="s">
        <v>339</v>
      </c>
      <c r="H172" s="19" t="s">
        <v>18</v>
      </c>
      <c r="I172" s="19" t="s">
        <v>21</v>
      </c>
      <c r="J172" s="15">
        <v>1200000</v>
      </c>
      <c r="K172" s="8">
        <f t="shared" si="40"/>
        <v>1200000</v>
      </c>
      <c r="L172" s="8">
        <f t="shared" si="39"/>
        <v>228000</v>
      </c>
      <c r="M172" s="32">
        <v>0.19</v>
      </c>
      <c r="N172" s="8">
        <f t="shared" si="38"/>
        <v>1428000</v>
      </c>
      <c r="O172" s="8">
        <f t="shared" si="30"/>
        <v>1308000</v>
      </c>
      <c r="P172" s="8">
        <f t="shared" si="36"/>
        <v>1308000</v>
      </c>
      <c r="Q172" s="8">
        <f t="shared" si="31"/>
        <v>248520</v>
      </c>
      <c r="R172" s="32">
        <v>0.19</v>
      </c>
      <c r="S172" s="8">
        <f t="shared" si="29"/>
        <v>1556520</v>
      </c>
      <c r="T172" s="8">
        <f t="shared" si="32"/>
        <v>1248000</v>
      </c>
      <c r="U172" s="8">
        <f t="shared" si="37"/>
        <v>1248000</v>
      </c>
      <c r="V172" s="8">
        <f t="shared" si="33"/>
        <v>237120</v>
      </c>
      <c r="W172" s="32">
        <v>0.19</v>
      </c>
      <c r="X172" s="8">
        <f t="shared" si="34"/>
        <v>1485120</v>
      </c>
    </row>
    <row r="173" spans="1:24" ht="46.5" customHeight="1" thickBot="1" x14ac:dyDescent="0.25">
      <c r="A173" s="33">
        <v>109</v>
      </c>
      <c r="B173" s="19">
        <v>1</v>
      </c>
      <c r="C173" s="19" t="s">
        <v>340</v>
      </c>
      <c r="D173" s="62" t="s">
        <v>341</v>
      </c>
      <c r="E173" s="62"/>
      <c r="F173" s="62"/>
      <c r="G173" s="19" t="s">
        <v>342</v>
      </c>
      <c r="H173" s="19" t="s">
        <v>18</v>
      </c>
      <c r="I173" s="36" t="s">
        <v>21</v>
      </c>
      <c r="J173" s="15">
        <v>860000</v>
      </c>
      <c r="K173" s="8">
        <f t="shared" si="40"/>
        <v>860000</v>
      </c>
      <c r="L173" s="8">
        <f t="shared" si="39"/>
        <v>163400</v>
      </c>
      <c r="M173" s="32">
        <v>0.19</v>
      </c>
      <c r="N173" s="8">
        <f t="shared" si="38"/>
        <v>1023400</v>
      </c>
      <c r="O173" s="8">
        <f t="shared" si="30"/>
        <v>937400.00000000012</v>
      </c>
      <c r="P173" s="8">
        <f t="shared" si="36"/>
        <v>937400.00000000012</v>
      </c>
      <c r="Q173" s="8">
        <f t="shared" si="31"/>
        <v>178106.00000000003</v>
      </c>
      <c r="R173" s="32">
        <v>0.19</v>
      </c>
      <c r="S173" s="8">
        <f t="shared" si="29"/>
        <v>1115506.0000000002</v>
      </c>
      <c r="T173" s="8">
        <f t="shared" si="32"/>
        <v>894400</v>
      </c>
      <c r="U173" s="8">
        <f t="shared" si="37"/>
        <v>894400</v>
      </c>
      <c r="V173" s="8">
        <f t="shared" si="33"/>
        <v>169936</v>
      </c>
      <c r="W173" s="32">
        <v>0.19</v>
      </c>
      <c r="X173" s="8">
        <f t="shared" si="34"/>
        <v>1064336</v>
      </c>
    </row>
    <row r="174" spans="1:24" ht="46.5" customHeight="1" thickBot="1" x14ac:dyDescent="0.25">
      <c r="A174" s="33">
        <v>110</v>
      </c>
      <c r="B174" s="19">
        <v>1</v>
      </c>
      <c r="C174" s="19" t="s">
        <v>343</v>
      </c>
      <c r="D174" s="62" t="s">
        <v>344</v>
      </c>
      <c r="E174" s="62"/>
      <c r="F174" s="62"/>
      <c r="G174" s="19" t="s">
        <v>317</v>
      </c>
      <c r="H174" s="19" t="s">
        <v>18</v>
      </c>
      <c r="I174" s="19" t="s">
        <v>21</v>
      </c>
      <c r="J174" s="15">
        <v>1980000</v>
      </c>
      <c r="K174" s="8">
        <f t="shared" si="40"/>
        <v>1980000</v>
      </c>
      <c r="L174" s="8">
        <f t="shared" si="39"/>
        <v>376200</v>
      </c>
      <c r="M174" s="32">
        <v>0.19</v>
      </c>
      <c r="N174" s="8">
        <f t="shared" si="38"/>
        <v>2356200</v>
      </c>
      <c r="O174" s="8">
        <f t="shared" si="30"/>
        <v>2158200</v>
      </c>
      <c r="P174" s="8">
        <f t="shared" si="36"/>
        <v>2158200</v>
      </c>
      <c r="Q174" s="8">
        <f t="shared" si="31"/>
        <v>410058</v>
      </c>
      <c r="R174" s="32">
        <v>0.19</v>
      </c>
      <c r="S174" s="8">
        <f t="shared" si="29"/>
        <v>2568258</v>
      </c>
      <c r="T174" s="8">
        <f t="shared" si="32"/>
        <v>2059200</v>
      </c>
      <c r="U174" s="8">
        <f t="shared" si="37"/>
        <v>2059200</v>
      </c>
      <c r="V174" s="8">
        <f t="shared" si="33"/>
        <v>391248</v>
      </c>
      <c r="W174" s="32">
        <v>0.19</v>
      </c>
      <c r="X174" s="8">
        <f t="shared" si="34"/>
        <v>2450448</v>
      </c>
    </row>
    <row r="175" spans="1:24" ht="46.5" customHeight="1" thickBot="1" x14ac:dyDescent="0.25">
      <c r="A175" s="33">
        <v>111</v>
      </c>
      <c r="B175" s="19">
        <v>1</v>
      </c>
      <c r="C175" s="19" t="s">
        <v>345</v>
      </c>
      <c r="D175" s="62" t="s">
        <v>346</v>
      </c>
      <c r="E175" s="62"/>
      <c r="F175" s="62"/>
      <c r="G175" s="19" t="s">
        <v>317</v>
      </c>
      <c r="H175" s="19" t="s">
        <v>18</v>
      </c>
      <c r="I175" s="19" t="s">
        <v>21</v>
      </c>
      <c r="J175" s="15">
        <v>2750000</v>
      </c>
      <c r="K175" s="8">
        <f t="shared" si="40"/>
        <v>2750000</v>
      </c>
      <c r="L175" s="8">
        <f t="shared" si="39"/>
        <v>522500</v>
      </c>
      <c r="M175" s="32">
        <v>0.19</v>
      </c>
      <c r="N175" s="8">
        <f t="shared" si="38"/>
        <v>3272500</v>
      </c>
      <c r="O175" s="8">
        <f t="shared" si="30"/>
        <v>2997500</v>
      </c>
      <c r="P175" s="8">
        <f t="shared" si="36"/>
        <v>2997500</v>
      </c>
      <c r="Q175" s="8">
        <f t="shared" si="31"/>
        <v>569525</v>
      </c>
      <c r="R175" s="32">
        <v>0.19</v>
      </c>
      <c r="S175" s="8">
        <f t="shared" si="29"/>
        <v>3567025</v>
      </c>
      <c r="T175" s="8">
        <f t="shared" si="32"/>
        <v>2860000</v>
      </c>
      <c r="U175" s="8">
        <f t="shared" si="37"/>
        <v>2860000</v>
      </c>
      <c r="V175" s="8">
        <f t="shared" si="33"/>
        <v>543400</v>
      </c>
      <c r="W175" s="32">
        <v>0.19</v>
      </c>
      <c r="X175" s="8">
        <f t="shared" si="34"/>
        <v>3403400</v>
      </c>
    </row>
    <row r="176" spans="1:24" ht="46.5" customHeight="1" thickBot="1" x14ac:dyDescent="0.25">
      <c r="A176" s="33">
        <v>112</v>
      </c>
      <c r="B176" s="19">
        <v>1</v>
      </c>
      <c r="C176" s="19" t="s">
        <v>347</v>
      </c>
      <c r="D176" s="62" t="s">
        <v>348</v>
      </c>
      <c r="E176" s="62"/>
      <c r="F176" s="62"/>
      <c r="G176" s="19" t="s">
        <v>311</v>
      </c>
      <c r="H176" s="19" t="s">
        <v>18</v>
      </c>
      <c r="I176" s="19" t="s">
        <v>21</v>
      </c>
      <c r="J176" s="15">
        <v>125000</v>
      </c>
      <c r="K176" s="8">
        <f t="shared" si="40"/>
        <v>125000</v>
      </c>
      <c r="L176" s="8">
        <f t="shared" si="39"/>
        <v>23750</v>
      </c>
      <c r="M176" s="32">
        <v>0.19</v>
      </c>
      <c r="N176" s="8">
        <f t="shared" si="38"/>
        <v>148750</v>
      </c>
      <c r="O176" s="8">
        <f t="shared" si="30"/>
        <v>136250</v>
      </c>
      <c r="P176" s="8">
        <f t="shared" si="36"/>
        <v>136250</v>
      </c>
      <c r="Q176" s="8">
        <f t="shared" si="31"/>
        <v>25887.5</v>
      </c>
      <c r="R176" s="32">
        <v>0.19</v>
      </c>
      <c r="S176" s="8">
        <f t="shared" si="29"/>
        <v>162137.5</v>
      </c>
      <c r="T176" s="8">
        <f t="shared" si="32"/>
        <v>130000</v>
      </c>
      <c r="U176" s="8">
        <f t="shared" si="37"/>
        <v>130000</v>
      </c>
      <c r="V176" s="8">
        <f t="shared" si="33"/>
        <v>24700</v>
      </c>
      <c r="W176" s="32">
        <v>0.19</v>
      </c>
      <c r="X176" s="8">
        <f t="shared" si="34"/>
        <v>154700</v>
      </c>
    </row>
    <row r="177" spans="1:24" ht="46.5" customHeight="1" thickBot="1" x14ac:dyDescent="0.25">
      <c r="A177" s="33">
        <v>113</v>
      </c>
      <c r="B177" s="19">
        <v>1</v>
      </c>
      <c r="C177" s="19" t="s">
        <v>349</v>
      </c>
      <c r="D177" s="62" t="s">
        <v>350</v>
      </c>
      <c r="E177" s="62"/>
      <c r="F177" s="62"/>
      <c r="G177" s="19" t="s">
        <v>311</v>
      </c>
      <c r="H177" s="19" t="s">
        <v>18</v>
      </c>
      <c r="I177" s="19" t="s">
        <v>21</v>
      </c>
      <c r="J177" s="15">
        <v>125000</v>
      </c>
      <c r="K177" s="8">
        <f t="shared" si="40"/>
        <v>125000</v>
      </c>
      <c r="L177" s="8">
        <f t="shared" si="39"/>
        <v>23750</v>
      </c>
      <c r="M177" s="32">
        <v>0.19</v>
      </c>
      <c r="N177" s="8">
        <f t="shared" si="38"/>
        <v>148750</v>
      </c>
      <c r="O177" s="8">
        <f t="shared" si="30"/>
        <v>136250</v>
      </c>
      <c r="P177" s="8">
        <f t="shared" si="36"/>
        <v>136250</v>
      </c>
      <c r="Q177" s="8">
        <f t="shared" si="31"/>
        <v>25887.5</v>
      </c>
      <c r="R177" s="32">
        <v>0.19</v>
      </c>
      <c r="S177" s="8">
        <f t="shared" si="29"/>
        <v>162137.5</v>
      </c>
      <c r="T177" s="8">
        <f t="shared" si="32"/>
        <v>130000</v>
      </c>
      <c r="U177" s="8">
        <f t="shared" si="37"/>
        <v>130000</v>
      </c>
      <c r="V177" s="8">
        <f t="shared" si="33"/>
        <v>24700</v>
      </c>
      <c r="W177" s="32">
        <v>0.19</v>
      </c>
      <c r="X177" s="8">
        <f t="shared" si="34"/>
        <v>154700</v>
      </c>
    </row>
    <row r="178" spans="1:24" ht="46.5" customHeight="1" thickBot="1" x14ac:dyDescent="0.25">
      <c r="A178" s="33">
        <v>114</v>
      </c>
      <c r="B178" s="19">
        <v>1</v>
      </c>
      <c r="C178" s="19" t="s">
        <v>351</v>
      </c>
      <c r="D178" s="62" t="s">
        <v>352</v>
      </c>
      <c r="E178" s="62"/>
      <c r="F178" s="62"/>
      <c r="G178" s="19" t="s">
        <v>311</v>
      </c>
      <c r="H178" s="19" t="s">
        <v>18</v>
      </c>
      <c r="I178" s="19" t="s">
        <v>21</v>
      </c>
      <c r="J178" s="15">
        <v>385000</v>
      </c>
      <c r="K178" s="8">
        <f t="shared" si="40"/>
        <v>385000</v>
      </c>
      <c r="L178" s="8">
        <f t="shared" si="39"/>
        <v>73150</v>
      </c>
      <c r="M178" s="32">
        <v>0.19</v>
      </c>
      <c r="N178" s="8">
        <f t="shared" si="38"/>
        <v>458150</v>
      </c>
      <c r="O178" s="8">
        <f t="shared" si="30"/>
        <v>419650.00000000006</v>
      </c>
      <c r="P178" s="8">
        <f t="shared" si="36"/>
        <v>419650.00000000006</v>
      </c>
      <c r="Q178" s="8">
        <f t="shared" si="31"/>
        <v>79733.500000000015</v>
      </c>
      <c r="R178" s="32">
        <v>0.19</v>
      </c>
      <c r="S178" s="8">
        <f t="shared" si="29"/>
        <v>499383.50000000006</v>
      </c>
      <c r="T178" s="8">
        <f t="shared" si="32"/>
        <v>400400</v>
      </c>
      <c r="U178" s="8">
        <f t="shared" si="37"/>
        <v>400400</v>
      </c>
      <c r="V178" s="8">
        <f t="shared" si="33"/>
        <v>76076</v>
      </c>
      <c r="W178" s="32">
        <v>0.19</v>
      </c>
      <c r="X178" s="8">
        <f t="shared" si="34"/>
        <v>476476</v>
      </c>
    </row>
    <row r="179" spans="1:24" ht="46.5" customHeight="1" thickBot="1" x14ac:dyDescent="0.25">
      <c r="A179" s="33">
        <v>115</v>
      </c>
      <c r="B179" s="19">
        <v>1</v>
      </c>
      <c r="C179" s="19" t="s">
        <v>353</v>
      </c>
      <c r="D179" s="62" t="s">
        <v>354</v>
      </c>
      <c r="E179" s="62"/>
      <c r="F179" s="62"/>
      <c r="G179" s="19" t="s">
        <v>355</v>
      </c>
      <c r="H179" s="19" t="s">
        <v>18</v>
      </c>
      <c r="I179" s="19" t="s">
        <v>21</v>
      </c>
      <c r="J179" s="15">
        <v>170000</v>
      </c>
      <c r="K179" s="8">
        <f t="shared" si="40"/>
        <v>170000</v>
      </c>
      <c r="L179" s="8">
        <f t="shared" si="39"/>
        <v>32300</v>
      </c>
      <c r="M179" s="32">
        <v>0.19</v>
      </c>
      <c r="N179" s="8">
        <f t="shared" si="38"/>
        <v>202300</v>
      </c>
      <c r="O179" s="8">
        <f t="shared" si="30"/>
        <v>185300</v>
      </c>
      <c r="P179" s="8">
        <f t="shared" si="36"/>
        <v>185300</v>
      </c>
      <c r="Q179" s="8">
        <f t="shared" si="31"/>
        <v>35207</v>
      </c>
      <c r="R179" s="32">
        <v>0.19</v>
      </c>
      <c r="S179" s="8">
        <f t="shared" si="29"/>
        <v>220507</v>
      </c>
      <c r="T179" s="8">
        <f t="shared" si="32"/>
        <v>176800</v>
      </c>
      <c r="U179" s="8">
        <f t="shared" si="37"/>
        <v>176800</v>
      </c>
      <c r="V179" s="8">
        <f t="shared" si="33"/>
        <v>33592</v>
      </c>
      <c r="W179" s="32">
        <v>0.19</v>
      </c>
      <c r="X179" s="8">
        <f t="shared" si="34"/>
        <v>210392</v>
      </c>
    </row>
    <row r="180" spans="1:24" ht="46.5" customHeight="1" thickBot="1" x14ac:dyDescent="0.25">
      <c r="A180" s="33">
        <v>116</v>
      </c>
      <c r="B180" s="19">
        <v>1</v>
      </c>
      <c r="C180" s="19" t="s">
        <v>356</v>
      </c>
      <c r="D180" s="62" t="s">
        <v>357</v>
      </c>
      <c r="E180" s="62"/>
      <c r="F180" s="62"/>
      <c r="G180" s="19" t="s">
        <v>355</v>
      </c>
      <c r="H180" s="19" t="s">
        <v>18</v>
      </c>
      <c r="I180" s="19" t="s">
        <v>21</v>
      </c>
      <c r="J180" s="15">
        <v>320000</v>
      </c>
      <c r="K180" s="8">
        <f t="shared" si="40"/>
        <v>320000</v>
      </c>
      <c r="L180" s="8">
        <f t="shared" si="39"/>
        <v>60800</v>
      </c>
      <c r="M180" s="32">
        <v>0.19</v>
      </c>
      <c r="N180" s="8">
        <f t="shared" si="38"/>
        <v>380800</v>
      </c>
      <c r="O180" s="8">
        <f t="shared" si="30"/>
        <v>348800</v>
      </c>
      <c r="P180" s="8">
        <f t="shared" si="36"/>
        <v>348800</v>
      </c>
      <c r="Q180" s="8">
        <f t="shared" si="31"/>
        <v>66272</v>
      </c>
      <c r="R180" s="32">
        <v>0.19</v>
      </c>
      <c r="S180" s="8">
        <f t="shared" si="29"/>
        <v>415072</v>
      </c>
      <c r="T180" s="8">
        <f t="shared" si="32"/>
        <v>332800</v>
      </c>
      <c r="U180" s="8">
        <f t="shared" si="37"/>
        <v>332800</v>
      </c>
      <c r="V180" s="8">
        <f t="shared" si="33"/>
        <v>63232</v>
      </c>
      <c r="W180" s="32">
        <v>0.19</v>
      </c>
      <c r="X180" s="8">
        <f t="shared" si="34"/>
        <v>396032</v>
      </c>
    </row>
    <row r="181" spans="1:24" ht="46.5" customHeight="1" thickBot="1" x14ac:dyDescent="0.25">
      <c r="A181" s="33">
        <v>117</v>
      </c>
      <c r="B181" s="19">
        <v>1</v>
      </c>
      <c r="C181" s="19" t="s">
        <v>358</v>
      </c>
      <c r="D181" s="62" t="s">
        <v>359</v>
      </c>
      <c r="E181" s="62"/>
      <c r="F181" s="62"/>
      <c r="G181" s="19" t="s">
        <v>355</v>
      </c>
      <c r="H181" s="19" t="s">
        <v>18</v>
      </c>
      <c r="I181" s="19" t="s">
        <v>21</v>
      </c>
      <c r="J181" s="15">
        <v>310000</v>
      </c>
      <c r="K181" s="8">
        <f t="shared" si="40"/>
        <v>310000</v>
      </c>
      <c r="L181" s="8">
        <f t="shared" si="39"/>
        <v>58900</v>
      </c>
      <c r="M181" s="32">
        <v>0.19</v>
      </c>
      <c r="N181" s="8">
        <f t="shared" si="38"/>
        <v>368900</v>
      </c>
      <c r="O181" s="8">
        <f t="shared" si="30"/>
        <v>337900</v>
      </c>
      <c r="P181" s="8">
        <f t="shared" si="36"/>
        <v>337900</v>
      </c>
      <c r="Q181" s="8">
        <f t="shared" si="31"/>
        <v>64201</v>
      </c>
      <c r="R181" s="32">
        <v>0.19</v>
      </c>
      <c r="S181" s="8">
        <f t="shared" si="29"/>
        <v>402101</v>
      </c>
      <c r="T181" s="8">
        <f t="shared" si="32"/>
        <v>322400</v>
      </c>
      <c r="U181" s="8">
        <f t="shared" si="37"/>
        <v>322400</v>
      </c>
      <c r="V181" s="8">
        <f t="shared" si="33"/>
        <v>61256</v>
      </c>
      <c r="W181" s="32">
        <v>0.19</v>
      </c>
      <c r="X181" s="8">
        <f t="shared" si="34"/>
        <v>383656</v>
      </c>
    </row>
    <row r="182" spans="1:24" ht="46.5" customHeight="1" thickBot="1" x14ac:dyDescent="0.25">
      <c r="A182" s="33">
        <v>118</v>
      </c>
      <c r="B182" s="19">
        <v>1</v>
      </c>
      <c r="C182" s="19" t="s">
        <v>360</v>
      </c>
      <c r="D182" s="62" t="s">
        <v>361</v>
      </c>
      <c r="E182" s="62"/>
      <c r="F182" s="62"/>
      <c r="G182" s="19" t="s">
        <v>362</v>
      </c>
      <c r="H182" s="19" t="s">
        <v>18</v>
      </c>
      <c r="I182" s="19" t="s">
        <v>21</v>
      </c>
      <c r="J182" s="15">
        <v>3450000</v>
      </c>
      <c r="K182" s="8">
        <f t="shared" si="40"/>
        <v>3450000</v>
      </c>
      <c r="L182" s="8">
        <f t="shared" si="39"/>
        <v>655500</v>
      </c>
      <c r="M182" s="32">
        <v>0.19</v>
      </c>
      <c r="N182" s="8">
        <f t="shared" si="38"/>
        <v>4105500</v>
      </c>
      <c r="O182" s="8">
        <f t="shared" si="30"/>
        <v>3760500.0000000005</v>
      </c>
      <c r="P182" s="8">
        <f t="shared" si="36"/>
        <v>3760500.0000000005</v>
      </c>
      <c r="Q182" s="8">
        <f t="shared" si="31"/>
        <v>714495.00000000012</v>
      </c>
      <c r="R182" s="32">
        <v>0.19</v>
      </c>
      <c r="S182" s="8">
        <f t="shared" si="29"/>
        <v>4474995.0000000009</v>
      </c>
      <c r="T182" s="8">
        <f t="shared" si="32"/>
        <v>3588000</v>
      </c>
      <c r="U182" s="8">
        <f t="shared" si="37"/>
        <v>3588000</v>
      </c>
      <c r="V182" s="8">
        <f t="shared" si="33"/>
        <v>681720</v>
      </c>
      <c r="W182" s="32">
        <v>0.19</v>
      </c>
      <c r="X182" s="8">
        <f t="shared" si="34"/>
        <v>4269720</v>
      </c>
    </row>
    <row r="183" spans="1:24" ht="46.5" customHeight="1" thickBot="1" x14ac:dyDescent="0.25">
      <c r="A183" s="33">
        <v>119</v>
      </c>
      <c r="B183" s="19">
        <v>1</v>
      </c>
      <c r="C183" s="19" t="s">
        <v>363</v>
      </c>
      <c r="D183" s="62" t="s">
        <v>364</v>
      </c>
      <c r="E183" s="62"/>
      <c r="F183" s="62"/>
      <c r="G183" s="19" t="s">
        <v>365</v>
      </c>
      <c r="H183" s="19" t="s">
        <v>18</v>
      </c>
      <c r="I183" s="19" t="s">
        <v>21</v>
      </c>
      <c r="J183" s="15">
        <v>1650000</v>
      </c>
      <c r="K183" s="8">
        <f t="shared" si="40"/>
        <v>1650000</v>
      </c>
      <c r="L183" s="8">
        <f>K183*M183</f>
        <v>313500</v>
      </c>
      <c r="M183" s="32">
        <v>0.19</v>
      </c>
      <c r="N183" s="8">
        <f>K183+L183</f>
        <v>1963500</v>
      </c>
      <c r="O183" s="8">
        <f t="shared" si="30"/>
        <v>1798500.0000000002</v>
      </c>
      <c r="P183" s="8">
        <f t="shared" si="36"/>
        <v>1798500.0000000002</v>
      </c>
      <c r="Q183" s="8">
        <f t="shared" si="31"/>
        <v>341715.00000000006</v>
      </c>
      <c r="R183" s="32">
        <v>0.19</v>
      </c>
      <c r="S183" s="8">
        <f t="shared" si="29"/>
        <v>2140215.0000000005</v>
      </c>
      <c r="T183" s="8">
        <f t="shared" si="32"/>
        <v>1716000</v>
      </c>
      <c r="U183" s="8">
        <f t="shared" si="37"/>
        <v>1716000</v>
      </c>
      <c r="V183" s="8">
        <f t="shared" si="33"/>
        <v>326040</v>
      </c>
      <c r="W183" s="32">
        <v>0.19</v>
      </c>
      <c r="X183" s="8">
        <f t="shared" si="34"/>
        <v>2042040</v>
      </c>
    </row>
    <row r="184" spans="1:24" ht="46.5" customHeight="1" thickBot="1" x14ac:dyDescent="0.25">
      <c r="A184" s="33">
        <v>120</v>
      </c>
      <c r="B184" s="19">
        <v>1</v>
      </c>
      <c r="C184" s="19" t="s">
        <v>366</v>
      </c>
      <c r="D184" s="62" t="s">
        <v>367</v>
      </c>
      <c r="E184" s="62"/>
      <c r="F184" s="62"/>
      <c r="G184" s="19" t="s">
        <v>362</v>
      </c>
      <c r="H184" s="19" t="s">
        <v>18</v>
      </c>
      <c r="I184" s="19" t="s">
        <v>21</v>
      </c>
      <c r="J184" s="15">
        <v>130000</v>
      </c>
      <c r="K184" s="8">
        <f t="shared" si="40"/>
        <v>130000</v>
      </c>
      <c r="L184" s="8">
        <f>K184*M184</f>
        <v>24700</v>
      </c>
      <c r="M184" s="32">
        <v>0.19</v>
      </c>
      <c r="N184" s="8">
        <f>K184+L184</f>
        <v>154700</v>
      </c>
      <c r="O184" s="8">
        <f t="shared" si="30"/>
        <v>141700</v>
      </c>
      <c r="P184" s="8">
        <f t="shared" si="36"/>
        <v>141700</v>
      </c>
      <c r="Q184" s="8">
        <f t="shared" si="31"/>
        <v>26923</v>
      </c>
      <c r="R184" s="32">
        <v>0.19</v>
      </c>
      <c r="S184" s="8">
        <f t="shared" si="29"/>
        <v>168623</v>
      </c>
      <c r="T184" s="8">
        <f t="shared" si="32"/>
        <v>135200</v>
      </c>
      <c r="U184" s="8">
        <f t="shared" si="37"/>
        <v>135200</v>
      </c>
      <c r="V184" s="8">
        <f t="shared" si="33"/>
        <v>25688</v>
      </c>
      <c r="W184" s="32">
        <v>0.19</v>
      </c>
      <c r="X184" s="8">
        <f t="shared" si="34"/>
        <v>160888</v>
      </c>
    </row>
    <row r="185" spans="1:24" ht="46.5" customHeight="1" thickBot="1" x14ac:dyDescent="0.25">
      <c r="A185" s="33">
        <v>121</v>
      </c>
      <c r="B185" s="19">
        <v>1</v>
      </c>
      <c r="C185" s="19" t="s">
        <v>368</v>
      </c>
      <c r="D185" s="62" t="s">
        <v>369</v>
      </c>
      <c r="E185" s="62"/>
      <c r="F185" s="62"/>
      <c r="G185" s="19" t="s">
        <v>370</v>
      </c>
      <c r="H185" s="19" t="s">
        <v>371</v>
      </c>
      <c r="I185" s="19" t="s">
        <v>21</v>
      </c>
      <c r="J185" s="15">
        <v>1290000</v>
      </c>
      <c r="K185" s="8">
        <f t="shared" si="40"/>
        <v>1290000</v>
      </c>
      <c r="L185" s="8">
        <f t="shared" ref="L185:L186" si="41">K185*M185</f>
        <v>0</v>
      </c>
      <c r="M185" s="32">
        <v>0</v>
      </c>
      <c r="N185" s="8">
        <f t="shared" ref="N185:N186" si="42">K185+L185</f>
        <v>1290000</v>
      </c>
      <c r="O185" s="8">
        <f t="shared" si="30"/>
        <v>1406100</v>
      </c>
      <c r="P185" s="8">
        <f t="shared" si="36"/>
        <v>1406100</v>
      </c>
      <c r="Q185" s="8">
        <f>P185*R185</f>
        <v>0</v>
      </c>
      <c r="R185" s="32">
        <v>0</v>
      </c>
      <c r="S185" s="8">
        <f t="shared" si="29"/>
        <v>1406100</v>
      </c>
      <c r="T185" s="8">
        <f t="shared" si="32"/>
        <v>1341600</v>
      </c>
      <c r="U185" s="8">
        <f t="shared" si="37"/>
        <v>1341600</v>
      </c>
      <c r="V185" s="8">
        <f t="shared" si="33"/>
        <v>0</v>
      </c>
      <c r="W185" s="32">
        <v>0</v>
      </c>
      <c r="X185" s="8">
        <f t="shared" si="34"/>
        <v>1341600</v>
      </c>
    </row>
    <row r="186" spans="1:24" ht="46.5" customHeight="1" thickBot="1" x14ac:dyDescent="0.25">
      <c r="A186" s="33">
        <v>122</v>
      </c>
      <c r="B186" s="19">
        <v>1</v>
      </c>
      <c r="C186" s="19" t="s">
        <v>372</v>
      </c>
      <c r="D186" s="62" t="s">
        <v>373</v>
      </c>
      <c r="E186" s="62"/>
      <c r="F186" s="62"/>
      <c r="G186" s="19" t="s">
        <v>370</v>
      </c>
      <c r="H186" s="19" t="s">
        <v>371</v>
      </c>
      <c r="I186" s="19" t="s">
        <v>21</v>
      </c>
      <c r="J186" s="15">
        <v>1290000</v>
      </c>
      <c r="K186" s="8">
        <f t="shared" si="40"/>
        <v>1290000</v>
      </c>
      <c r="L186" s="8">
        <f t="shared" si="41"/>
        <v>0</v>
      </c>
      <c r="M186" s="32">
        <v>0</v>
      </c>
      <c r="N186" s="8">
        <f t="shared" si="42"/>
        <v>1290000</v>
      </c>
      <c r="O186" s="8">
        <f t="shared" si="30"/>
        <v>1406100</v>
      </c>
      <c r="P186" s="8">
        <f t="shared" si="36"/>
        <v>1406100</v>
      </c>
      <c r="Q186" s="8">
        <f>P186*R186</f>
        <v>0</v>
      </c>
      <c r="R186" s="32">
        <v>0</v>
      </c>
      <c r="S186" s="8">
        <f t="shared" si="29"/>
        <v>1406100</v>
      </c>
      <c r="T186" s="8">
        <f t="shared" si="32"/>
        <v>1341600</v>
      </c>
      <c r="U186" s="8">
        <f t="shared" si="37"/>
        <v>1341600</v>
      </c>
      <c r="V186" s="8">
        <f t="shared" si="33"/>
        <v>0</v>
      </c>
      <c r="W186" s="32">
        <v>0</v>
      </c>
      <c r="X186" s="8">
        <f t="shared" si="34"/>
        <v>1341600</v>
      </c>
    </row>
    <row r="187" spans="1:24" ht="46.5" customHeight="1" thickBot="1" x14ac:dyDescent="0.25">
      <c r="A187" s="33">
        <v>123</v>
      </c>
      <c r="B187" s="19">
        <v>1</v>
      </c>
      <c r="C187" s="19" t="s">
        <v>374</v>
      </c>
      <c r="D187" s="62" t="s">
        <v>375</v>
      </c>
      <c r="E187" s="62"/>
      <c r="F187" s="62"/>
      <c r="G187" s="19" t="s">
        <v>370</v>
      </c>
      <c r="H187" s="19" t="s">
        <v>371</v>
      </c>
      <c r="I187" s="19" t="s">
        <v>21</v>
      </c>
      <c r="J187" s="15">
        <v>16500000</v>
      </c>
      <c r="K187" s="8">
        <f t="shared" si="40"/>
        <v>16500000</v>
      </c>
      <c r="L187" s="8">
        <f t="shared" si="39"/>
        <v>0</v>
      </c>
      <c r="M187" s="32">
        <v>0</v>
      </c>
      <c r="N187" s="8">
        <f t="shared" si="38"/>
        <v>16500000</v>
      </c>
      <c r="O187" s="8">
        <f t="shared" si="30"/>
        <v>17985000</v>
      </c>
      <c r="P187" s="8">
        <f t="shared" si="36"/>
        <v>17985000</v>
      </c>
      <c r="Q187" s="8">
        <f t="shared" si="31"/>
        <v>0</v>
      </c>
      <c r="R187" s="32">
        <v>0</v>
      </c>
      <c r="S187" s="8">
        <f t="shared" si="29"/>
        <v>17985000</v>
      </c>
      <c r="T187" s="8">
        <f t="shared" si="32"/>
        <v>17160000</v>
      </c>
      <c r="U187" s="8">
        <f t="shared" si="37"/>
        <v>17160000</v>
      </c>
      <c r="V187" s="8">
        <f t="shared" si="33"/>
        <v>0</v>
      </c>
      <c r="W187" s="32">
        <v>0</v>
      </c>
      <c r="X187" s="8">
        <f t="shared" si="34"/>
        <v>17160000</v>
      </c>
    </row>
    <row r="188" spans="1:24" ht="46.5" customHeight="1" thickBot="1" x14ac:dyDescent="0.25">
      <c r="A188" s="33">
        <v>124</v>
      </c>
      <c r="B188" s="19">
        <v>1</v>
      </c>
      <c r="C188" s="19" t="s">
        <v>376</v>
      </c>
      <c r="D188" s="62" t="s">
        <v>377</v>
      </c>
      <c r="E188" s="62"/>
      <c r="F188" s="62"/>
      <c r="G188" s="19" t="s">
        <v>370</v>
      </c>
      <c r="H188" s="19" t="s">
        <v>371</v>
      </c>
      <c r="I188" s="19" t="s">
        <v>21</v>
      </c>
      <c r="J188" s="15">
        <v>790000</v>
      </c>
      <c r="K188" s="8">
        <f t="shared" si="40"/>
        <v>790000</v>
      </c>
      <c r="L188" s="8">
        <f t="shared" si="39"/>
        <v>150100</v>
      </c>
      <c r="M188" s="32">
        <v>0.19</v>
      </c>
      <c r="N188" s="8">
        <f t="shared" si="38"/>
        <v>940100</v>
      </c>
      <c r="O188" s="8">
        <f t="shared" si="30"/>
        <v>861100.00000000012</v>
      </c>
      <c r="P188" s="8">
        <f t="shared" si="36"/>
        <v>861100.00000000012</v>
      </c>
      <c r="Q188" s="8">
        <f t="shared" si="31"/>
        <v>163609.00000000003</v>
      </c>
      <c r="R188" s="32">
        <v>0.19</v>
      </c>
      <c r="S188" s="8">
        <f t="shared" si="29"/>
        <v>1024709.0000000001</v>
      </c>
      <c r="T188" s="8">
        <f t="shared" si="32"/>
        <v>821600</v>
      </c>
      <c r="U188" s="8">
        <f t="shared" si="37"/>
        <v>821600</v>
      </c>
      <c r="V188" s="8">
        <f t="shared" si="33"/>
        <v>156104</v>
      </c>
      <c r="W188" s="32">
        <v>0.19</v>
      </c>
      <c r="X188" s="8">
        <f t="shared" si="34"/>
        <v>977704</v>
      </c>
    </row>
    <row r="189" spans="1:24" ht="46.5" customHeight="1" thickBot="1" x14ac:dyDescent="0.25">
      <c r="A189" s="33">
        <v>125</v>
      </c>
      <c r="B189" s="19">
        <v>1</v>
      </c>
      <c r="C189" s="19" t="s">
        <v>378</v>
      </c>
      <c r="D189" s="62" t="s">
        <v>379</v>
      </c>
      <c r="E189" s="62"/>
      <c r="F189" s="62"/>
      <c r="G189" s="19" t="s">
        <v>370</v>
      </c>
      <c r="H189" s="19" t="s">
        <v>371</v>
      </c>
      <c r="I189" s="19" t="s">
        <v>21</v>
      </c>
      <c r="J189" s="15">
        <v>1300000</v>
      </c>
      <c r="K189" s="8">
        <f t="shared" si="40"/>
        <v>1300000</v>
      </c>
      <c r="L189" s="8">
        <f t="shared" si="39"/>
        <v>247000</v>
      </c>
      <c r="M189" s="32">
        <v>0.19</v>
      </c>
      <c r="N189" s="8">
        <f t="shared" si="38"/>
        <v>1547000</v>
      </c>
      <c r="O189" s="8">
        <f t="shared" si="30"/>
        <v>1417000</v>
      </c>
      <c r="P189" s="8">
        <f t="shared" si="36"/>
        <v>1417000</v>
      </c>
      <c r="Q189" s="8">
        <f t="shared" si="31"/>
        <v>269230</v>
      </c>
      <c r="R189" s="32">
        <v>0.19</v>
      </c>
      <c r="S189" s="8">
        <f t="shared" si="29"/>
        <v>1686230</v>
      </c>
      <c r="T189" s="8">
        <f t="shared" si="32"/>
        <v>1352000</v>
      </c>
      <c r="U189" s="8">
        <f t="shared" si="37"/>
        <v>1352000</v>
      </c>
      <c r="V189" s="8">
        <f t="shared" si="33"/>
        <v>256880</v>
      </c>
      <c r="W189" s="32">
        <v>0.19</v>
      </c>
      <c r="X189" s="8">
        <f t="shared" si="34"/>
        <v>1608880</v>
      </c>
    </row>
    <row r="190" spans="1:24" ht="46.5" customHeight="1" thickBot="1" x14ac:dyDescent="0.25">
      <c r="A190" s="33">
        <v>126</v>
      </c>
      <c r="B190" s="19">
        <v>1</v>
      </c>
      <c r="C190" s="19" t="s">
        <v>380</v>
      </c>
      <c r="D190" s="62" t="s">
        <v>381</v>
      </c>
      <c r="E190" s="62"/>
      <c r="F190" s="62"/>
      <c r="G190" s="19" t="s">
        <v>370</v>
      </c>
      <c r="H190" s="19" t="s">
        <v>371</v>
      </c>
      <c r="I190" s="19" t="s">
        <v>21</v>
      </c>
      <c r="J190" s="15">
        <v>1300000</v>
      </c>
      <c r="K190" s="8">
        <f t="shared" si="40"/>
        <v>1300000</v>
      </c>
      <c r="L190" s="8">
        <f t="shared" si="39"/>
        <v>247000</v>
      </c>
      <c r="M190" s="32">
        <v>0.19</v>
      </c>
      <c r="N190" s="8">
        <f t="shared" si="38"/>
        <v>1547000</v>
      </c>
      <c r="O190" s="8">
        <f t="shared" si="30"/>
        <v>1417000</v>
      </c>
      <c r="P190" s="8">
        <f t="shared" si="36"/>
        <v>1417000</v>
      </c>
      <c r="Q190" s="8">
        <f t="shared" si="31"/>
        <v>269230</v>
      </c>
      <c r="R190" s="32">
        <v>0.19</v>
      </c>
      <c r="S190" s="8">
        <f t="shared" si="29"/>
        <v>1686230</v>
      </c>
      <c r="T190" s="8">
        <f t="shared" si="32"/>
        <v>1352000</v>
      </c>
      <c r="U190" s="8">
        <f t="shared" si="37"/>
        <v>1352000</v>
      </c>
      <c r="V190" s="8">
        <f t="shared" si="33"/>
        <v>256880</v>
      </c>
      <c r="W190" s="32">
        <v>0.19</v>
      </c>
      <c r="X190" s="8">
        <f t="shared" si="34"/>
        <v>1608880</v>
      </c>
    </row>
    <row r="191" spans="1:24" ht="46.5" customHeight="1" thickBot="1" x14ac:dyDescent="0.25">
      <c r="A191" s="33">
        <v>127</v>
      </c>
      <c r="B191" s="19">
        <v>1</v>
      </c>
      <c r="C191" s="19" t="s">
        <v>382</v>
      </c>
      <c r="D191" s="72" t="s">
        <v>383</v>
      </c>
      <c r="E191" s="72"/>
      <c r="F191" s="72"/>
      <c r="G191" s="19" t="s">
        <v>384</v>
      </c>
      <c r="H191" s="19" t="s">
        <v>18</v>
      </c>
      <c r="I191" s="19" t="s">
        <v>21</v>
      </c>
      <c r="J191" s="15">
        <v>8800</v>
      </c>
      <c r="K191" s="8">
        <f t="shared" si="40"/>
        <v>8800</v>
      </c>
      <c r="L191" s="8">
        <f t="shared" si="39"/>
        <v>704</v>
      </c>
      <c r="M191" s="32">
        <v>0.08</v>
      </c>
      <c r="N191" s="8">
        <f t="shared" si="38"/>
        <v>9504</v>
      </c>
      <c r="O191" s="8">
        <f t="shared" si="30"/>
        <v>9592</v>
      </c>
      <c r="P191" s="8">
        <f t="shared" si="36"/>
        <v>9592</v>
      </c>
      <c r="Q191" s="8">
        <f t="shared" si="31"/>
        <v>767.36</v>
      </c>
      <c r="R191" s="32">
        <v>0.08</v>
      </c>
      <c r="S191" s="8">
        <f t="shared" si="29"/>
        <v>10359.36</v>
      </c>
      <c r="T191" s="8">
        <f t="shared" si="32"/>
        <v>9152</v>
      </c>
      <c r="U191" s="8">
        <f t="shared" si="37"/>
        <v>9152</v>
      </c>
      <c r="V191" s="8">
        <f t="shared" si="33"/>
        <v>732.16</v>
      </c>
      <c r="W191" s="32">
        <v>0.08</v>
      </c>
      <c r="X191" s="8">
        <f t="shared" si="34"/>
        <v>9884.16</v>
      </c>
    </row>
    <row r="192" spans="1:24" ht="46.5" customHeight="1" thickBot="1" x14ac:dyDescent="0.25">
      <c r="A192" s="33">
        <v>128</v>
      </c>
      <c r="B192" s="19">
        <v>1</v>
      </c>
      <c r="C192" s="19" t="s">
        <v>382</v>
      </c>
      <c r="D192" s="72" t="s">
        <v>385</v>
      </c>
      <c r="E192" s="72"/>
      <c r="F192" s="72"/>
      <c r="G192" s="19" t="s">
        <v>384</v>
      </c>
      <c r="H192" s="19" t="s">
        <v>18</v>
      </c>
      <c r="I192" s="19" t="s">
        <v>21</v>
      </c>
      <c r="J192" s="15">
        <v>11350</v>
      </c>
      <c r="K192" s="8">
        <f t="shared" si="40"/>
        <v>11350</v>
      </c>
      <c r="L192" s="8">
        <f>K192*M192</f>
        <v>908</v>
      </c>
      <c r="M192" s="32">
        <v>0.08</v>
      </c>
      <c r="N192" s="8">
        <f>K192+L192</f>
        <v>12258</v>
      </c>
      <c r="O192" s="8">
        <f t="shared" si="30"/>
        <v>12371.5</v>
      </c>
      <c r="P192" s="8">
        <f t="shared" si="36"/>
        <v>12371.5</v>
      </c>
      <c r="Q192" s="8">
        <f t="shared" si="31"/>
        <v>989.72</v>
      </c>
      <c r="R192" s="32">
        <v>0.08</v>
      </c>
      <c r="S192" s="8">
        <f t="shared" si="29"/>
        <v>13361.22</v>
      </c>
      <c r="T192" s="8">
        <f t="shared" si="32"/>
        <v>11804</v>
      </c>
      <c r="U192" s="8">
        <f t="shared" si="37"/>
        <v>11804</v>
      </c>
      <c r="V192" s="8">
        <f t="shared" si="33"/>
        <v>944.32</v>
      </c>
      <c r="W192" s="32">
        <v>0.08</v>
      </c>
      <c r="X192" s="8">
        <f t="shared" si="34"/>
        <v>12748.32</v>
      </c>
    </row>
    <row r="193" spans="1:24" ht="46.5" customHeight="1" thickBot="1" x14ac:dyDescent="0.25">
      <c r="A193" s="33">
        <v>129</v>
      </c>
      <c r="B193" s="19">
        <v>1</v>
      </c>
      <c r="C193" s="19" t="s">
        <v>382</v>
      </c>
      <c r="D193" s="72" t="s">
        <v>386</v>
      </c>
      <c r="E193" s="72"/>
      <c r="F193" s="72"/>
      <c r="G193" s="19" t="s">
        <v>384</v>
      </c>
      <c r="H193" s="19" t="s">
        <v>18</v>
      </c>
      <c r="I193" s="19" t="s">
        <v>21</v>
      </c>
      <c r="J193" s="15">
        <v>11350</v>
      </c>
      <c r="K193" s="8">
        <f t="shared" si="40"/>
        <v>11350</v>
      </c>
      <c r="L193" s="8">
        <f>K193*M193</f>
        <v>908</v>
      </c>
      <c r="M193" s="32">
        <v>0.08</v>
      </c>
      <c r="N193" s="8">
        <f>K193+L193</f>
        <v>12258</v>
      </c>
      <c r="O193" s="8">
        <f t="shared" si="30"/>
        <v>12371.5</v>
      </c>
      <c r="P193" s="8">
        <f t="shared" si="36"/>
        <v>12371.5</v>
      </c>
      <c r="Q193" s="8">
        <f t="shared" si="31"/>
        <v>989.72</v>
      </c>
      <c r="R193" s="32">
        <v>0.08</v>
      </c>
      <c r="S193" s="8">
        <f t="shared" si="29"/>
        <v>13361.22</v>
      </c>
      <c r="T193" s="8">
        <f t="shared" si="32"/>
        <v>11804</v>
      </c>
      <c r="U193" s="8">
        <f t="shared" si="37"/>
        <v>11804</v>
      </c>
      <c r="V193" s="8">
        <f t="shared" si="33"/>
        <v>944.32</v>
      </c>
      <c r="W193" s="32">
        <v>0.08</v>
      </c>
      <c r="X193" s="8">
        <f t="shared" si="34"/>
        <v>12748.32</v>
      </c>
    </row>
    <row r="194" spans="1:24" ht="46.5" customHeight="1" thickBot="1" x14ac:dyDescent="0.25">
      <c r="A194" s="33">
        <v>130</v>
      </c>
      <c r="B194" s="19">
        <v>1</v>
      </c>
      <c r="C194" s="19" t="s">
        <v>387</v>
      </c>
      <c r="D194" s="62" t="s">
        <v>388</v>
      </c>
      <c r="E194" s="62"/>
      <c r="F194" s="62"/>
      <c r="G194" s="19" t="s">
        <v>384</v>
      </c>
      <c r="H194" s="19" t="s">
        <v>18</v>
      </c>
      <c r="I194" s="19" t="s">
        <v>21</v>
      </c>
      <c r="J194" s="15">
        <v>10800</v>
      </c>
      <c r="K194" s="8">
        <f t="shared" si="40"/>
        <v>10800</v>
      </c>
      <c r="L194" s="8">
        <f t="shared" ref="L194:L257" si="43">K194*M194</f>
        <v>864</v>
      </c>
      <c r="M194" s="32">
        <v>0.08</v>
      </c>
      <c r="N194" s="8">
        <f t="shared" ref="N194:N257" si="44">K194+L194</f>
        <v>11664</v>
      </c>
      <c r="O194" s="8">
        <f t="shared" si="30"/>
        <v>11772</v>
      </c>
      <c r="P194" s="8">
        <f t="shared" si="36"/>
        <v>11772</v>
      </c>
      <c r="Q194" s="8">
        <f t="shared" si="31"/>
        <v>941.76</v>
      </c>
      <c r="R194" s="32">
        <v>0.08</v>
      </c>
      <c r="S194" s="8">
        <f t="shared" si="29"/>
        <v>12713.76</v>
      </c>
      <c r="T194" s="8">
        <f t="shared" si="32"/>
        <v>11232</v>
      </c>
      <c r="U194" s="8">
        <f t="shared" si="37"/>
        <v>11232</v>
      </c>
      <c r="V194" s="8">
        <f t="shared" si="33"/>
        <v>898.56000000000006</v>
      </c>
      <c r="W194" s="32">
        <v>0.08</v>
      </c>
      <c r="X194" s="8">
        <f t="shared" si="34"/>
        <v>12130.56</v>
      </c>
    </row>
    <row r="195" spans="1:24" ht="58.15" customHeight="1" thickBot="1" x14ac:dyDescent="0.25">
      <c r="A195" s="33">
        <v>131</v>
      </c>
      <c r="B195" s="19">
        <v>1</v>
      </c>
      <c r="C195" s="19" t="s">
        <v>389</v>
      </c>
      <c r="D195" s="62" t="s">
        <v>390</v>
      </c>
      <c r="E195" s="62"/>
      <c r="F195" s="62"/>
      <c r="G195" s="19" t="s">
        <v>384</v>
      </c>
      <c r="H195" s="19" t="s">
        <v>18</v>
      </c>
      <c r="I195" s="19" t="s">
        <v>21</v>
      </c>
      <c r="J195" s="15">
        <v>9650</v>
      </c>
      <c r="K195" s="8">
        <f t="shared" si="40"/>
        <v>9650</v>
      </c>
      <c r="L195" s="8">
        <f t="shared" si="39"/>
        <v>772</v>
      </c>
      <c r="M195" s="32">
        <v>0.08</v>
      </c>
      <c r="N195" s="8">
        <f t="shared" si="44"/>
        <v>10422</v>
      </c>
      <c r="O195" s="8">
        <f t="shared" si="30"/>
        <v>10518.5</v>
      </c>
      <c r="P195" s="8">
        <f t="shared" si="36"/>
        <v>10518.5</v>
      </c>
      <c r="Q195" s="8">
        <f t="shared" si="31"/>
        <v>841.48</v>
      </c>
      <c r="R195" s="32">
        <v>0.08</v>
      </c>
      <c r="S195" s="8">
        <f t="shared" si="29"/>
        <v>11359.98</v>
      </c>
      <c r="T195" s="8">
        <f t="shared" si="32"/>
        <v>10036</v>
      </c>
      <c r="U195" s="8">
        <f t="shared" si="37"/>
        <v>10036</v>
      </c>
      <c r="V195" s="8">
        <f t="shared" si="33"/>
        <v>802.88</v>
      </c>
      <c r="W195" s="32">
        <v>0.08</v>
      </c>
      <c r="X195" s="8">
        <f t="shared" si="34"/>
        <v>10838.88</v>
      </c>
    </row>
    <row r="196" spans="1:24" ht="141" customHeight="1" thickBot="1" x14ac:dyDescent="0.25">
      <c r="A196" s="33">
        <v>132</v>
      </c>
      <c r="B196" s="19">
        <v>1</v>
      </c>
      <c r="C196" s="19" t="s">
        <v>391</v>
      </c>
      <c r="D196" s="62" t="s">
        <v>392</v>
      </c>
      <c r="E196" s="62"/>
      <c r="F196" s="62"/>
      <c r="G196" s="19" t="s">
        <v>384</v>
      </c>
      <c r="H196" s="19" t="s">
        <v>18</v>
      </c>
      <c r="I196" s="19" t="s">
        <v>21</v>
      </c>
      <c r="J196" s="15">
        <v>1100000</v>
      </c>
      <c r="K196" s="8">
        <f t="shared" si="40"/>
        <v>1100000</v>
      </c>
      <c r="L196" s="8">
        <f t="shared" si="43"/>
        <v>88000</v>
      </c>
      <c r="M196" s="32">
        <v>0.08</v>
      </c>
      <c r="N196" s="8">
        <f t="shared" si="44"/>
        <v>1188000</v>
      </c>
      <c r="O196" s="8">
        <f t="shared" si="30"/>
        <v>1199000</v>
      </c>
      <c r="P196" s="8">
        <f t="shared" si="36"/>
        <v>1199000</v>
      </c>
      <c r="Q196" s="8">
        <f t="shared" si="31"/>
        <v>95920</v>
      </c>
      <c r="R196" s="32">
        <v>0.08</v>
      </c>
      <c r="S196" s="8">
        <f t="shared" si="29"/>
        <v>1294920</v>
      </c>
      <c r="T196" s="8">
        <f t="shared" si="32"/>
        <v>1144000</v>
      </c>
      <c r="U196" s="8">
        <f t="shared" si="37"/>
        <v>1144000</v>
      </c>
      <c r="V196" s="8">
        <f t="shared" si="33"/>
        <v>91520</v>
      </c>
      <c r="W196" s="32">
        <v>0.08</v>
      </c>
      <c r="X196" s="8">
        <f t="shared" si="34"/>
        <v>1235520</v>
      </c>
    </row>
    <row r="197" spans="1:24" ht="38.450000000000003" customHeight="1" thickBot="1" x14ac:dyDescent="0.25">
      <c r="A197" s="33">
        <v>133</v>
      </c>
      <c r="B197" s="19">
        <v>1</v>
      </c>
      <c r="C197" s="19" t="s">
        <v>393</v>
      </c>
      <c r="D197" s="62" t="s">
        <v>394</v>
      </c>
      <c r="E197" s="62"/>
      <c r="F197" s="62"/>
      <c r="G197" s="19" t="s">
        <v>384</v>
      </c>
      <c r="H197" s="19" t="s">
        <v>18</v>
      </c>
      <c r="I197" s="19" t="s">
        <v>21</v>
      </c>
      <c r="J197" s="15">
        <v>2200000</v>
      </c>
      <c r="K197" s="8">
        <f t="shared" si="40"/>
        <v>2200000</v>
      </c>
      <c r="L197" s="8">
        <f t="shared" si="43"/>
        <v>176000</v>
      </c>
      <c r="M197" s="32">
        <v>0.08</v>
      </c>
      <c r="N197" s="8">
        <f t="shared" si="44"/>
        <v>2376000</v>
      </c>
      <c r="O197" s="8">
        <f t="shared" si="30"/>
        <v>2398000</v>
      </c>
      <c r="P197" s="8">
        <f t="shared" si="36"/>
        <v>2398000</v>
      </c>
      <c r="Q197" s="8">
        <f t="shared" si="31"/>
        <v>191840</v>
      </c>
      <c r="R197" s="32">
        <v>0.08</v>
      </c>
      <c r="S197" s="8">
        <f t="shared" si="29"/>
        <v>2589840</v>
      </c>
      <c r="T197" s="8">
        <f t="shared" si="32"/>
        <v>2288000</v>
      </c>
      <c r="U197" s="8">
        <f t="shared" si="37"/>
        <v>2288000</v>
      </c>
      <c r="V197" s="8">
        <f t="shared" si="33"/>
        <v>183040</v>
      </c>
      <c r="W197" s="32">
        <v>0.08</v>
      </c>
      <c r="X197" s="8">
        <f t="shared" si="34"/>
        <v>2471040</v>
      </c>
    </row>
    <row r="198" spans="1:24" ht="45.6" customHeight="1" thickBot="1" x14ac:dyDescent="0.25">
      <c r="A198" s="33">
        <v>134</v>
      </c>
      <c r="B198" s="19">
        <v>1</v>
      </c>
      <c r="C198" s="19" t="s">
        <v>395</v>
      </c>
      <c r="D198" s="62" t="s">
        <v>396</v>
      </c>
      <c r="E198" s="62"/>
      <c r="F198" s="62"/>
      <c r="G198" s="19" t="s">
        <v>384</v>
      </c>
      <c r="H198" s="19" t="s">
        <v>18</v>
      </c>
      <c r="I198" s="19" t="s">
        <v>21</v>
      </c>
      <c r="J198" s="15">
        <v>3250000</v>
      </c>
      <c r="K198" s="8">
        <f t="shared" si="40"/>
        <v>3250000</v>
      </c>
      <c r="L198" s="8">
        <f t="shared" si="43"/>
        <v>260000</v>
      </c>
      <c r="M198" s="32">
        <v>0.08</v>
      </c>
      <c r="N198" s="8">
        <f t="shared" si="44"/>
        <v>3510000</v>
      </c>
      <c r="O198" s="8">
        <f t="shared" si="30"/>
        <v>3542500.0000000005</v>
      </c>
      <c r="P198" s="8">
        <f t="shared" si="36"/>
        <v>3542500.0000000005</v>
      </c>
      <c r="Q198" s="8">
        <f t="shared" si="31"/>
        <v>283400.00000000006</v>
      </c>
      <c r="R198" s="32">
        <v>0.08</v>
      </c>
      <c r="S198" s="8">
        <f t="shared" si="29"/>
        <v>3825900.0000000005</v>
      </c>
      <c r="T198" s="8">
        <f t="shared" si="32"/>
        <v>3380000</v>
      </c>
      <c r="U198" s="8">
        <f t="shared" si="37"/>
        <v>3380000</v>
      </c>
      <c r="V198" s="8">
        <f t="shared" si="33"/>
        <v>270400</v>
      </c>
      <c r="W198" s="32">
        <v>0.08</v>
      </c>
      <c r="X198" s="8">
        <f t="shared" si="34"/>
        <v>3650400</v>
      </c>
    </row>
    <row r="199" spans="1:24" ht="42" customHeight="1" thickBot="1" x14ac:dyDescent="0.25">
      <c r="A199" s="33">
        <v>135</v>
      </c>
      <c r="B199" s="19">
        <v>1</v>
      </c>
      <c r="C199" s="19" t="s">
        <v>397</v>
      </c>
      <c r="D199" s="72" t="s">
        <v>398</v>
      </c>
      <c r="E199" s="72"/>
      <c r="F199" s="72"/>
      <c r="G199" s="19" t="s">
        <v>384</v>
      </c>
      <c r="H199" s="19" t="s">
        <v>18</v>
      </c>
      <c r="I199" s="19" t="s">
        <v>21</v>
      </c>
      <c r="J199" s="15">
        <v>17900</v>
      </c>
      <c r="K199" s="8">
        <f t="shared" si="40"/>
        <v>17900</v>
      </c>
      <c r="L199" s="8">
        <f t="shared" si="43"/>
        <v>1432</v>
      </c>
      <c r="M199" s="32">
        <v>0.08</v>
      </c>
      <c r="N199" s="8">
        <f t="shared" si="44"/>
        <v>19332</v>
      </c>
      <c r="O199" s="8">
        <f t="shared" si="30"/>
        <v>19511</v>
      </c>
      <c r="P199" s="8">
        <f t="shared" si="36"/>
        <v>19511</v>
      </c>
      <c r="Q199" s="8">
        <f t="shared" si="31"/>
        <v>1560.88</v>
      </c>
      <c r="R199" s="32">
        <v>0.08</v>
      </c>
      <c r="S199" s="8">
        <f t="shared" si="29"/>
        <v>21071.88</v>
      </c>
      <c r="T199" s="8">
        <f t="shared" si="32"/>
        <v>18616</v>
      </c>
      <c r="U199" s="8">
        <f t="shared" si="37"/>
        <v>18616</v>
      </c>
      <c r="V199" s="8">
        <f t="shared" si="33"/>
        <v>1489.28</v>
      </c>
      <c r="W199" s="32">
        <v>0.08</v>
      </c>
      <c r="X199" s="8">
        <f t="shared" si="34"/>
        <v>20105.28</v>
      </c>
    </row>
    <row r="200" spans="1:24" ht="12.75" thickBot="1" x14ac:dyDescent="0.25">
      <c r="A200" s="59" t="s">
        <v>16</v>
      </c>
      <c r="B200" s="60"/>
      <c r="C200" s="60"/>
      <c r="D200" s="60"/>
      <c r="E200" s="60"/>
      <c r="F200" s="60"/>
      <c r="G200" s="60"/>
      <c r="H200" s="60"/>
      <c r="I200" s="60"/>
      <c r="J200" s="60"/>
      <c r="K200" s="60"/>
      <c r="L200" s="60"/>
      <c r="M200" s="60"/>
      <c r="N200" s="60"/>
      <c r="O200" s="60"/>
      <c r="P200" s="60"/>
      <c r="Q200" s="60"/>
      <c r="R200" s="60"/>
      <c r="S200" s="60"/>
      <c r="T200" s="60"/>
      <c r="U200" s="60"/>
      <c r="V200" s="60"/>
      <c r="W200" s="60"/>
      <c r="X200" s="61"/>
    </row>
    <row r="201" spans="1:24" ht="43.5" customHeight="1" thickBot="1" x14ac:dyDescent="0.25">
      <c r="A201" s="33">
        <v>136</v>
      </c>
      <c r="B201" s="19">
        <v>1</v>
      </c>
      <c r="C201" s="19" t="s">
        <v>399</v>
      </c>
      <c r="D201" s="62" t="s">
        <v>400</v>
      </c>
      <c r="E201" s="62"/>
      <c r="F201" s="62"/>
      <c r="G201" s="19" t="s">
        <v>401</v>
      </c>
      <c r="H201" s="19" t="s">
        <v>18</v>
      </c>
      <c r="I201" s="19" t="s">
        <v>402</v>
      </c>
      <c r="J201" s="15">
        <v>34500</v>
      </c>
      <c r="K201" s="8">
        <f t="shared" ref="K201:K264" si="45">J201*B201</f>
        <v>34500</v>
      </c>
      <c r="L201" s="8">
        <f>K201*M201</f>
        <v>6555</v>
      </c>
      <c r="M201" s="32">
        <v>0.19</v>
      </c>
      <c r="N201" s="8">
        <f>K201+L201</f>
        <v>41055</v>
      </c>
      <c r="O201" s="8">
        <f t="shared" si="30"/>
        <v>37605</v>
      </c>
      <c r="P201" s="8">
        <f t="shared" si="36"/>
        <v>37605</v>
      </c>
      <c r="Q201" s="8">
        <f t="shared" si="31"/>
        <v>7144.95</v>
      </c>
      <c r="R201" s="32">
        <v>0.19</v>
      </c>
      <c r="S201" s="8">
        <f t="shared" ref="S201:S229" si="46">P201+Q201</f>
        <v>44749.95</v>
      </c>
      <c r="T201" s="8">
        <f t="shared" si="32"/>
        <v>35880</v>
      </c>
      <c r="U201" s="8">
        <f t="shared" si="37"/>
        <v>35880</v>
      </c>
      <c r="V201" s="8">
        <f t="shared" si="33"/>
        <v>6817.2</v>
      </c>
      <c r="W201" s="32">
        <v>0.19</v>
      </c>
      <c r="X201" s="8">
        <f t="shared" si="34"/>
        <v>42697.2</v>
      </c>
    </row>
    <row r="202" spans="1:24" ht="43.5" customHeight="1" thickBot="1" x14ac:dyDescent="0.25">
      <c r="A202" s="33">
        <v>137</v>
      </c>
      <c r="B202" s="19">
        <v>1</v>
      </c>
      <c r="C202" s="19" t="s">
        <v>403</v>
      </c>
      <c r="D202" s="62" t="s">
        <v>404</v>
      </c>
      <c r="E202" s="62"/>
      <c r="F202" s="62"/>
      <c r="G202" s="19" t="s">
        <v>405</v>
      </c>
      <c r="H202" s="19" t="s">
        <v>18</v>
      </c>
      <c r="I202" s="19" t="s">
        <v>21</v>
      </c>
      <c r="J202" s="15">
        <v>46000</v>
      </c>
      <c r="K202" s="8">
        <f t="shared" si="45"/>
        <v>46000</v>
      </c>
      <c r="L202" s="8">
        <f t="shared" si="43"/>
        <v>8740</v>
      </c>
      <c r="M202" s="32">
        <v>0.19</v>
      </c>
      <c r="N202" s="8">
        <f t="shared" si="44"/>
        <v>54740</v>
      </c>
      <c r="O202" s="8">
        <f t="shared" ref="O202:O265" si="47">J202*1.09</f>
        <v>50140.000000000007</v>
      </c>
      <c r="P202" s="8">
        <f t="shared" ref="P202:P265" si="48">O202*B202</f>
        <v>50140.000000000007</v>
      </c>
      <c r="Q202" s="8">
        <f t="shared" ref="Q202:Q265" si="49">P202*R202</f>
        <v>9526.6000000000022</v>
      </c>
      <c r="R202" s="32">
        <v>0.19</v>
      </c>
      <c r="S202" s="8">
        <f t="shared" si="46"/>
        <v>59666.600000000006</v>
      </c>
      <c r="T202" s="8">
        <f t="shared" ref="T202:T265" si="50">J202*1.04</f>
        <v>47840</v>
      </c>
      <c r="U202" s="8">
        <f t="shared" ref="U202:U265" si="51">T202*B202</f>
        <v>47840</v>
      </c>
      <c r="V202" s="8">
        <f t="shared" ref="V202:V265" si="52">U202*W202</f>
        <v>9089.6</v>
      </c>
      <c r="W202" s="32">
        <v>0.19</v>
      </c>
      <c r="X202" s="8">
        <f t="shared" ref="X202:X265" si="53">U202+V202</f>
        <v>56929.599999999999</v>
      </c>
    </row>
    <row r="203" spans="1:24" ht="39" customHeight="1" thickBot="1" x14ac:dyDescent="0.25">
      <c r="A203" s="33">
        <v>138</v>
      </c>
      <c r="B203" s="19">
        <v>1</v>
      </c>
      <c r="C203" s="19" t="s">
        <v>406</v>
      </c>
      <c r="D203" s="62" t="s">
        <v>407</v>
      </c>
      <c r="E203" s="62"/>
      <c r="F203" s="62"/>
      <c r="G203" s="19" t="s">
        <v>408</v>
      </c>
      <c r="H203" s="19" t="s">
        <v>18</v>
      </c>
      <c r="I203" s="19" t="s">
        <v>21</v>
      </c>
      <c r="J203" s="15">
        <v>38000</v>
      </c>
      <c r="K203" s="8">
        <f t="shared" si="45"/>
        <v>38000</v>
      </c>
      <c r="L203" s="8">
        <f>K203*M203</f>
        <v>7220</v>
      </c>
      <c r="M203" s="32">
        <v>0.19</v>
      </c>
      <c r="N203" s="8">
        <f t="shared" si="44"/>
        <v>45220</v>
      </c>
      <c r="O203" s="8">
        <f t="shared" si="47"/>
        <v>41420</v>
      </c>
      <c r="P203" s="8">
        <f t="shared" si="48"/>
        <v>41420</v>
      </c>
      <c r="Q203" s="8">
        <f t="shared" si="49"/>
        <v>7869.8</v>
      </c>
      <c r="R203" s="32">
        <v>0.19</v>
      </c>
      <c r="S203" s="8">
        <f t="shared" si="46"/>
        <v>49289.8</v>
      </c>
      <c r="T203" s="8">
        <f t="shared" si="50"/>
        <v>39520</v>
      </c>
      <c r="U203" s="8">
        <f t="shared" si="51"/>
        <v>39520</v>
      </c>
      <c r="V203" s="8">
        <f t="shared" si="52"/>
        <v>7508.8</v>
      </c>
      <c r="W203" s="32">
        <v>0.19</v>
      </c>
      <c r="X203" s="8">
        <f t="shared" si="53"/>
        <v>47028.800000000003</v>
      </c>
    </row>
    <row r="204" spans="1:24" ht="32.450000000000003" customHeight="1" thickBot="1" x14ac:dyDescent="0.25">
      <c r="A204" s="33">
        <v>139</v>
      </c>
      <c r="B204" s="19">
        <v>1</v>
      </c>
      <c r="C204" s="19" t="s">
        <v>409</v>
      </c>
      <c r="D204" s="62" t="s">
        <v>410</v>
      </c>
      <c r="E204" s="62"/>
      <c r="F204" s="62"/>
      <c r="G204" s="19" t="s">
        <v>408</v>
      </c>
      <c r="H204" s="19" t="s">
        <v>18</v>
      </c>
      <c r="I204" s="19" t="s">
        <v>21</v>
      </c>
      <c r="J204" s="15">
        <v>19700</v>
      </c>
      <c r="K204" s="8">
        <f t="shared" si="45"/>
        <v>19700</v>
      </c>
      <c r="L204" s="8">
        <f t="shared" ref="L204" si="54">K204*M204</f>
        <v>3743</v>
      </c>
      <c r="M204" s="32">
        <v>0.19</v>
      </c>
      <c r="N204" s="8">
        <f t="shared" si="44"/>
        <v>23443</v>
      </c>
      <c r="O204" s="8">
        <f t="shared" si="47"/>
        <v>21473</v>
      </c>
      <c r="P204" s="8">
        <f t="shared" si="48"/>
        <v>21473</v>
      </c>
      <c r="Q204" s="8">
        <f t="shared" si="49"/>
        <v>4079.87</v>
      </c>
      <c r="R204" s="32">
        <v>0.19</v>
      </c>
      <c r="S204" s="8">
        <f t="shared" si="46"/>
        <v>25552.87</v>
      </c>
      <c r="T204" s="8">
        <f t="shared" si="50"/>
        <v>20488</v>
      </c>
      <c r="U204" s="8">
        <f t="shared" si="51"/>
        <v>20488</v>
      </c>
      <c r="V204" s="8">
        <f t="shared" si="52"/>
        <v>3892.7200000000003</v>
      </c>
      <c r="W204" s="32">
        <v>0.19</v>
      </c>
      <c r="X204" s="8">
        <f t="shared" si="53"/>
        <v>24380.720000000001</v>
      </c>
    </row>
    <row r="205" spans="1:24" ht="53.45" customHeight="1" thickBot="1" x14ac:dyDescent="0.25">
      <c r="A205" s="33">
        <v>140</v>
      </c>
      <c r="B205" s="19">
        <v>1</v>
      </c>
      <c r="C205" s="19" t="s">
        <v>411</v>
      </c>
      <c r="D205" s="62" t="s">
        <v>412</v>
      </c>
      <c r="E205" s="62"/>
      <c r="F205" s="62"/>
      <c r="G205" s="19" t="s">
        <v>413</v>
      </c>
      <c r="H205" s="19" t="s">
        <v>18</v>
      </c>
      <c r="I205" s="19" t="s">
        <v>21</v>
      </c>
      <c r="J205" s="15">
        <v>7300</v>
      </c>
      <c r="K205" s="8">
        <f t="shared" si="45"/>
        <v>7300</v>
      </c>
      <c r="L205" s="8">
        <f t="shared" si="43"/>
        <v>1387</v>
      </c>
      <c r="M205" s="32">
        <v>0.19</v>
      </c>
      <c r="N205" s="8">
        <f t="shared" si="44"/>
        <v>8687</v>
      </c>
      <c r="O205" s="8">
        <f t="shared" si="47"/>
        <v>7957.0000000000009</v>
      </c>
      <c r="P205" s="8">
        <f t="shared" si="48"/>
        <v>7957.0000000000009</v>
      </c>
      <c r="Q205" s="8">
        <f t="shared" si="49"/>
        <v>1511.8300000000002</v>
      </c>
      <c r="R205" s="32">
        <v>0.19</v>
      </c>
      <c r="S205" s="8">
        <f t="shared" si="46"/>
        <v>9468.8300000000017</v>
      </c>
      <c r="T205" s="8">
        <f t="shared" si="50"/>
        <v>7592</v>
      </c>
      <c r="U205" s="8">
        <f t="shared" si="51"/>
        <v>7592</v>
      </c>
      <c r="V205" s="8">
        <f t="shared" si="52"/>
        <v>1442.48</v>
      </c>
      <c r="W205" s="32">
        <v>0.19</v>
      </c>
      <c r="X205" s="8">
        <f t="shared" si="53"/>
        <v>9034.48</v>
      </c>
    </row>
    <row r="206" spans="1:24" ht="51.6" customHeight="1" thickBot="1" x14ac:dyDescent="0.25">
      <c r="A206" s="33">
        <v>141</v>
      </c>
      <c r="B206" s="19">
        <v>1</v>
      </c>
      <c r="C206" s="19" t="s">
        <v>414</v>
      </c>
      <c r="D206" s="62" t="s">
        <v>415</v>
      </c>
      <c r="E206" s="62"/>
      <c r="F206" s="62"/>
      <c r="G206" s="19" t="s">
        <v>413</v>
      </c>
      <c r="H206" s="19" t="s">
        <v>18</v>
      </c>
      <c r="I206" s="19" t="s">
        <v>21</v>
      </c>
      <c r="J206" s="15">
        <v>5200</v>
      </c>
      <c r="K206" s="8">
        <f t="shared" si="45"/>
        <v>5200</v>
      </c>
      <c r="L206" s="8">
        <f t="shared" si="43"/>
        <v>988</v>
      </c>
      <c r="M206" s="32">
        <v>0.19</v>
      </c>
      <c r="N206" s="8">
        <f t="shared" si="44"/>
        <v>6188</v>
      </c>
      <c r="O206" s="8">
        <f t="shared" si="47"/>
        <v>5668</v>
      </c>
      <c r="P206" s="8">
        <f t="shared" si="48"/>
        <v>5668</v>
      </c>
      <c r="Q206" s="8">
        <f t="shared" si="49"/>
        <v>1076.92</v>
      </c>
      <c r="R206" s="32">
        <v>0.19</v>
      </c>
      <c r="S206" s="8">
        <f t="shared" si="46"/>
        <v>6744.92</v>
      </c>
      <c r="T206" s="8">
        <f t="shared" si="50"/>
        <v>5408</v>
      </c>
      <c r="U206" s="8">
        <f t="shared" si="51"/>
        <v>5408</v>
      </c>
      <c r="V206" s="8">
        <f t="shared" si="52"/>
        <v>1027.52</v>
      </c>
      <c r="W206" s="32">
        <v>0.19</v>
      </c>
      <c r="X206" s="8">
        <f t="shared" si="53"/>
        <v>6435.52</v>
      </c>
    </row>
    <row r="207" spans="1:24" ht="55.15" customHeight="1" thickBot="1" x14ac:dyDescent="0.25">
      <c r="A207" s="33">
        <v>142</v>
      </c>
      <c r="B207" s="19">
        <v>1</v>
      </c>
      <c r="C207" s="19" t="s">
        <v>416</v>
      </c>
      <c r="D207" s="62" t="s">
        <v>417</v>
      </c>
      <c r="E207" s="62"/>
      <c r="F207" s="62"/>
      <c r="G207" s="19" t="s">
        <v>418</v>
      </c>
      <c r="H207" s="19" t="s">
        <v>18</v>
      </c>
      <c r="I207" s="19" t="s">
        <v>21</v>
      </c>
      <c r="J207" s="15">
        <v>15000</v>
      </c>
      <c r="K207" s="8">
        <f t="shared" si="45"/>
        <v>15000</v>
      </c>
      <c r="L207" s="8">
        <f t="shared" si="43"/>
        <v>2850</v>
      </c>
      <c r="M207" s="32">
        <v>0.19</v>
      </c>
      <c r="N207" s="8">
        <f t="shared" si="44"/>
        <v>17850</v>
      </c>
      <c r="O207" s="8">
        <f t="shared" si="47"/>
        <v>16350.000000000002</v>
      </c>
      <c r="P207" s="8">
        <f t="shared" si="48"/>
        <v>16350.000000000002</v>
      </c>
      <c r="Q207" s="8">
        <f t="shared" si="49"/>
        <v>3106.5000000000005</v>
      </c>
      <c r="R207" s="32">
        <v>0.19</v>
      </c>
      <c r="S207" s="8">
        <f t="shared" si="46"/>
        <v>19456.500000000004</v>
      </c>
      <c r="T207" s="8">
        <f t="shared" si="50"/>
        <v>15600</v>
      </c>
      <c r="U207" s="8">
        <f t="shared" si="51"/>
        <v>15600</v>
      </c>
      <c r="V207" s="8">
        <f t="shared" si="52"/>
        <v>2964</v>
      </c>
      <c r="W207" s="32">
        <v>0.19</v>
      </c>
      <c r="X207" s="8">
        <f t="shared" si="53"/>
        <v>18564</v>
      </c>
    </row>
    <row r="208" spans="1:24" ht="59.45" customHeight="1" thickBot="1" x14ac:dyDescent="0.25">
      <c r="A208" s="33">
        <v>143</v>
      </c>
      <c r="B208" s="19">
        <v>1</v>
      </c>
      <c r="C208" s="19" t="s">
        <v>419</v>
      </c>
      <c r="D208" s="62" t="s">
        <v>420</v>
      </c>
      <c r="E208" s="62"/>
      <c r="F208" s="62"/>
      <c r="G208" s="19" t="s">
        <v>408</v>
      </c>
      <c r="H208" s="19" t="s">
        <v>18</v>
      </c>
      <c r="I208" s="19" t="s">
        <v>21</v>
      </c>
      <c r="J208" s="15">
        <v>52000</v>
      </c>
      <c r="K208" s="8">
        <f t="shared" si="45"/>
        <v>52000</v>
      </c>
      <c r="L208" s="8">
        <f t="shared" si="43"/>
        <v>9880</v>
      </c>
      <c r="M208" s="32">
        <v>0.19</v>
      </c>
      <c r="N208" s="8">
        <f t="shared" si="44"/>
        <v>61880</v>
      </c>
      <c r="O208" s="8">
        <f t="shared" si="47"/>
        <v>56680.000000000007</v>
      </c>
      <c r="P208" s="8">
        <f t="shared" si="48"/>
        <v>56680.000000000007</v>
      </c>
      <c r="Q208" s="8">
        <f t="shared" si="49"/>
        <v>10769.2</v>
      </c>
      <c r="R208" s="32">
        <v>0.19</v>
      </c>
      <c r="S208" s="8">
        <f t="shared" si="46"/>
        <v>67449.200000000012</v>
      </c>
      <c r="T208" s="8">
        <f t="shared" si="50"/>
        <v>54080</v>
      </c>
      <c r="U208" s="8">
        <f t="shared" si="51"/>
        <v>54080</v>
      </c>
      <c r="V208" s="8">
        <f t="shared" si="52"/>
        <v>10275.200000000001</v>
      </c>
      <c r="W208" s="32">
        <v>0.19</v>
      </c>
      <c r="X208" s="8">
        <f t="shared" si="53"/>
        <v>64355.199999999997</v>
      </c>
    </row>
    <row r="209" spans="1:24" ht="55.9" customHeight="1" thickBot="1" x14ac:dyDescent="0.25">
      <c r="A209" s="33">
        <v>144</v>
      </c>
      <c r="B209" s="19">
        <v>1</v>
      </c>
      <c r="C209" s="19" t="s">
        <v>419</v>
      </c>
      <c r="D209" s="62" t="s">
        <v>421</v>
      </c>
      <c r="E209" s="62"/>
      <c r="F209" s="62"/>
      <c r="G209" s="19" t="s">
        <v>408</v>
      </c>
      <c r="H209" s="19" t="s">
        <v>18</v>
      </c>
      <c r="I209" s="19" t="s">
        <v>21</v>
      </c>
      <c r="J209" s="15">
        <v>52000</v>
      </c>
      <c r="K209" s="8">
        <f t="shared" si="45"/>
        <v>52000</v>
      </c>
      <c r="L209" s="8">
        <f t="shared" si="43"/>
        <v>9880</v>
      </c>
      <c r="M209" s="32">
        <v>0.19</v>
      </c>
      <c r="N209" s="8">
        <f t="shared" si="44"/>
        <v>61880</v>
      </c>
      <c r="O209" s="8">
        <f t="shared" si="47"/>
        <v>56680.000000000007</v>
      </c>
      <c r="P209" s="8">
        <f t="shared" si="48"/>
        <v>56680.000000000007</v>
      </c>
      <c r="Q209" s="8">
        <f t="shared" si="49"/>
        <v>10769.2</v>
      </c>
      <c r="R209" s="32">
        <v>0.19</v>
      </c>
      <c r="S209" s="8">
        <f t="shared" si="46"/>
        <v>67449.200000000012</v>
      </c>
      <c r="T209" s="8">
        <f t="shared" si="50"/>
        <v>54080</v>
      </c>
      <c r="U209" s="8">
        <f t="shared" si="51"/>
        <v>54080</v>
      </c>
      <c r="V209" s="8">
        <f t="shared" si="52"/>
        <v>10275.200000000001</v>
      </c>
      <c r="W209" s="32">
        <v>0.19</v>
      </c>
      <c r="X209" s="8">
        <f t="shared" si="53"/>
        <v>64355.199999999997</v>
      </c>
    </row>
    <row r="210" spans="1:24" ht="64.150000000000006" customHeight="1" thickBot="1" x14ac:dyDescent="0.25">
      <c r="A210" s="33">
        <v>145</v>
      </c>
      <c r="B210" s="19">
        <v>1</v>
      </c>
      <c r="C210" s="19" t="s">
        <v>422</v>
      </c>
      <c r="D210" s="62" t="s">
        <v>423</v>
      </c>
      <c r="E210" s="62"/>
      <c r="F210" s="62"/>
      <c r="G210" s="19" t="s">
        <v>418</v>
      </c>
      <c r="H210" s="19" t="s">
        <v>18</v>
      </c>
      <c r="I210" s="19" t="s">
        <v>21</v>
      </c>
      <c r="J210" s="15">
        <v>17600</v>
      </c>
      <c r="K210" s="8">
        <f t="shared" si="45"/>
        <v>17600</v>
      </c>
      <c r="L210" s="8">
        <f t="shared" si="43"/>
        <v>3344</v>
      </c>
      <c r="M210" s="32">
        <v>0.19</v>
      </c>
      <c r="N210" s="8">
        <f t="shared" si="44"/>
        <v>20944</v>
      </c>
      <c r="O210" s="8">
        <f t="shared" si="47"/>
        <v>19184</v>
      </c>
      <c r="P210" s="8">
        <f t="shared" si="48"/>
        <v>19184</v>
      </c>
      <c r="Q210" s="8">
        <f t="shared" si="49"/>
        <v>3644.96</v>
      </c>
      <c r="R210" s="32">
        <v>0.19</v>
      </c>
      <c r="S210" s="8">
        <f t="shared" si="46"/>
        <v>22828.959999999999</v>
      </c>
      <c r="T210" s="8">
        <f t="shared" si="50"/>
        <v>18304</v>
      </c>
      <c r="U210" s="8">
        <f t="shared" si="51"/>
        <v>18304</v>
      </c>
      <c r="V210" s="8">
        <f t="shared" si="52"/>
        <v>3477.76</v>
      </c>
      <c r="W210" s="32">
        <v>0.19</v>
      </c>
      <c r="X210" s="8">
        <f t="shared" si="53"/>
        <v>21781.760000000002</v>
      </c>
    </row>
    <row r="211" spans="1:24" ht="61.9" customHeight="1" thickBot="1" x14ac:dyDescent="0.25">
      <c r="A211" s="33">
        <v>146</v>
      </c>
      <c r="B211" s="19">
        <v>1</v>
      </c>
      <c r="C211" s="19" t="s">
        <v>424</v>
      </c>
      <c r="D211" s="62" t="s">
        <v>425</v>
      </c>
      <c r="E211" s="62"/>
      <c r="F211" s="62"/>
      <c r="G211" s="19" t="s">
        <v>426</v>
      </c>
      <c r="H211" s="19" t="s">
        <v>18</v>
      </c>
      <c r="I211" s="19" t="s">
        <v>21</v>
      </c>
      <c r="J211" s="15">
        <v>145000</v>
      </c>
      <c r="K211" s="8">
        <f t="shared" si="45"/>
        <v>145000</v>
      </c>
      <c r="L211" s="8">
        <f t="shared" si="43"/>
        <v>27550</v>
      </c>
      <c r="M211" s="32">
        <v>0.19</v>
      </c>
      <c r="N211" s="8">
        <f t="shared" si="44"/>
        <v>172550</v>
      </c>
      <c r="O211" s="8">
        <f t="shared" si="47"/>
        <v>158050</v>
      </c>
      <c r="P211" s="8">
        <f t="shared" si="48"/>
        <v>158050</v>
      </c>
      <c r="Q211" s="8">
        <f t="shared" si="49"/>
        <v>30029.5</v>
      </c>
      <c r="R211" s="32">
        <v>0.19</v>
      </c>
      <c r="S211" s="8">
        <f t="shared" si="46"/>
        <v>188079.5</v>
      </c>
      <c r="T211" s="8">
        <f t="shared" si="50"/>
        <v>150800</v>
      </c>
      <c r="U211" s="8">
        <f t="shared" si="51"/>
        <v>150800</v>
      </c>
      <c r="V211" s="8">
        <f t="shared" si="52"/>
        <v>28652</v>
      </c>
      <c r="W211" s="32">
        <v>0.19</v>
      </c>
      <c r="X211" s="8">
        <f t="shared" si="53"/>
        <v>179452</v>
      </c>
    </row>
    <row r="212" spans="1:24" ht="67.150000000000006" customHeight="1" thickBot="1" x14ac:dyDescent="0.25">
      <c r="A212" s="33">
        <v>147</v>
      </c>
      <c r="B212" s="19">
        <v>1</v>
      </c>
      <c r="C212" s="19" t="s">
        <v>427</v>
      </c>
      <c r="D212" s="62" t="s">
        <v>428</v>
      </c>
      <c r="E212" s="62"/>
      <c r="F212" s="62"/>
      <c r="G212" s="19" t="s">
        <v>408</v>
      </c>
      <c r="H212" s="19" t="s">
        <v>18</v>
      </c>
      <c r="I212" s="19" t="s">
        <v>21</v>
      </c>
      <c r="J212" s="15">
        <v>107000</v>
      </c>
      <c r="K212" s="8">
        <f t="shared" si="45"/>
        <v>107000</v>
      </c>
      <c r="L212" s="8">
        <f t="shared" si="43"/>
        <v>20330</v>
      </c>
      <c r="M212" s="32">
        <v>0.19</v>
      </c>
      <c r="N212" s="8">
        <f t="shared" si="44"/>
        <v>127330</v>
      </c>
      <c r="O212" s="8">
        <f t="shared" si="47"/>
        <v>116630.00000000001</v>
      </c>
      <c r="P212" s="8">
        <f t="shared" si="48"/>
        <v>116630.00000000001</v>
      </c>
      <c r="Q212" s="8">
        <f t="shared" si="49"/>
        <v>22159.700000000004</v>
      </c>
      <c r="R212" s="32">
        <v>0.19</v>
      </c>
      <c r="S212" s="8">
        <f t="shared" si="46"/>
        <v>138789.70000000001</v>
      </c>
      <c r="T212" s="8">
        <f t="shared" si="50"/>
        <v>111280</v>
      </c>
      <c r="U212" s="8">
        <f t="shared" si="51"/>
        <v>111280</v>
      </c>
      <c r="V212" s="8">
        <f t="shared" si="52"/>
        <v>21143.200000000001</v>
      </c>
      <c r="W212" s="32">
        <v>0.19</v>
      </c>
      <c r="X212" s="8">
        <f t="shared" si="53"/>
        <v>132423.20000000001</v>
      </c>
    </row>
    <row r="213" spans="1:24" ht="65.45" customHeight="1" thickBot="1" x14ac:dyDescent="0.25">
      <c r="A213" s="33">
        <v>148</v>
      </c>
      <c r="B213" s="19">
        <v>1</v>
      </c>
      <c r="C213" s="19" t="s">
        <v>429</v>
      </c>
      <c r="D213" s="62" t="s">
        <v>430</v>
      </c>
      <c r="E213" s="62"/>
      <c r="F213" s="62"/>
      <c r="G213" s="19" t="s">
        <v>418</v>
      </c>
      <c r="H213" s="19" t="s">
        <v>18</v>
      </c>
      <c r="I213" s="19" t="s">
        <v>21</v>
      </c>
      <c r="J213" s="15">
        <v>16000</v>
      </c>
      <c r="K213" s="8">
        <f t="shared" si="45"/>
        <v>16000</v>
      </c>
      <c r="L213" s="8">
        <f>K213*M213</f>
        <v>3040</v>
      </c>
      <c r="M213" s="32">
        <v>0.19</v>
      </c>
      <c r="N213" s="8">
        <f t="shared" si="44"/>
        <v>19040</v>
      </c>
      <c r="O213" s="8">
        <f t="shared" si="47"/>
        <v>17440</v>
      </c>
      <c r="P213" s="8">
        <f t="shared" si="48"/>
        <v>17440</v>
      </c>
      <c r="Q213" s="8">
        <f t="shared" si="49"/>
        <v>3313.6</v>
      </c>
      <c r="R213" s="32">
        <v>0.19</v>
      </c>
      <c r="S213" s="8">
        <f t="shared" si="46"/>
        <v>20753.599999999999</v>
      </c>
      <c r="T213" s="8">
        <f t="shared" si="50"/>
        <v>16640</v>
      </c>
      <c r="U213" s="8">
        <f t="shared" si="51"/>
        <v>16640</v>
      </c>
      <c r="V213" s="8">
        <f t="shared" si="52"/>
        <v>3161.6</v>
      </c>
      <c r="W213" s="32">
        <v>0.19</v>
      </c>
      <c r="X213" s="8">
        <f t="shared" si="53"/>
        <v>19801.599999999999</v>
      </c>
    </row>
    <row r="214" spans="1:24" ht="58.15" customHeight="1" thickBot="1" x14ac:dyDescent="0.25">
      <c r="A214" s="33">
        <v>149</v>
      </c>
      <c r="B214" s="19">
        <v>1</v>
      </c>
      <c r="C214" s="19" t="s">
        <v>431</v>
      </c>
      <c r="D214" s="62" t="s">
        <v>432</v>
      </c>
      <c r="E214" s="62"/>
      <c r="F214" s="62"/>
      <c r="G214" s="19" t="s">
        <v>433</v>
      </c>
      <c r="H214" s="19" t="s">
        <v>18</v>
      </c>
      <c r="I214" s="19" t="s">
        <v>21</v>
      </c>
      <c r="J214" s="15">
        <v>70000</v>
      </c>
      <c r="K214" s="8">
        <f t="shared" si="45"/>
        <v>70000</v>
      </c>
      <c r="L214" s="8">
        <f>K214*M214</f>
        <v>13300</v>
      </c>
      <c r="M214" s="32">
        <v>0.19</v>
      </c>
      <c r="N214" s="8">
        <f>K214+L214</f>
        <v>83300</v>
      </c>
      <c r="O214" s="8">
        <f t="shared" si="47"/>
        <v>76300</v>
      </c>
      <c r="P214" s="8">
        <f t="shared" si="48"/>
        <v>76300</v>
      </c>
      <c r="Q214" s="8">
        <f t="shared" si="49"/>
        <v>14497</v>
      </c>
      <c r="R214" s="32">
        <v>0.19</v>
      </c>
      <c r="S214" s="8">
        <f t="shared" si="46"/>
        <v>90797</v>
      </c>
      <c r="T214" s="8">
        <f t="shared" si="50"/>
        <v>72800</v>
      </c>
      <c r="U214" s="8">
        <f t="shared" si="51"/>
        <v>72800</v>
      </c>
      <c r="V214" s="8">
        <f t="shared" si="52"/>
        <v>13832</v>
      </c>
      <c r="W214" s="32">
        <v>0.19</v>
      </c>
      <c r="X214" s="8">
        <f t="shared" si="53"/>
        <v>86632</v>
      </c>
    </row>
    <row r="215" spans="1:24" ht="87.75" customHeight="1" thickBot="1" x14ac:dyDescent="0.25">
      <c r="A215" s="33">
        <v>150</v>
      </c>
      <c r="B215" s="19">
        <v>1</v>
      </c>
      <c r="C215" s="19" t="s">
        <v>434</v>
      </c>
      <c r="D215" s="62" t="s">
        <v>435</v>
      </c>
      <c r="E215" s="62"/>
      <c r="F215" s="62"/>
      <c r="G215" s="19" t="s">
        <v>355</v>
      </c>
      <c r="H215" s="19" t="s">
        <v>18</v>
      </c>
      <c r="I215" s="19" t="s">
        <v>21</v>
      </c>
      <c r="J215" s="15">
        <v>65000</v>
      </c>
      <c r="K215" s="8">
        <f t="shared" si="45"/>
        <v>65000</v>
      </c>
      <c r="L215" s="8">
        <f>K215*M215</f>
        <v>12350</v>
      </c>
      <c r="M215" s="32">
        <v>0.19</v>
      </c>
      <c r="N215" s="8">
        <f>K215+L215</f>
        <v>77350</v>
      </c>
      <c r="O215" s="8">
        <f t="shared" si="47"/>
        <v>70850</v>
      </c>
      <c r="P215" s="8">
        <f t="shared" si="48"/>
        <v>70850</v>
      </c>
      <c r="Q215" s="8">
        <f t="shared" si="49"/>
        <v>13461.5</v>
      </c>
      <c r="R215" s="32">
        <v>0.19</v>
      </c>
      <c r="S215" s="8">
        <f t="shared" si="46"/>
        <v>84311.5</v>
      </c>
      <c r="T215" s="8">
        <f t="shared" si="50"/>
        <v>67600</v>
      </c>
      <c r="U215" s="8">
        <f t="shared" si="51"/>
        <v>67600</v>
      </c>
      <c r="V215" s="8">
        <f t="shared" si="52"/>
        <v>12844</v>
      </c>
      <c r="W215" s="32">
        <v>0.19</v>
      </c>
      <c r="X215" s="8">
        <f t="shared" si="53"/>
        <v>80444</v>
      </c>
    </row>
    <row r="216" spans="1:24" ht="60.75" customHeight="1" thickBot="1" x14ac:dyDescent="0.25">
      <c r="A216" s="33">
        <v>151</v>
      </c>
      <c r="B216" s="19">
        <v>1</v>
      </c>
      <c r="C216" s="19" t="s">
        <v>436</v>
      </c>
      <c r="D216" s="62" t="s">
        <v>437</v>
      </c>
      <c r="E216" s="62"/>
      <c r="F216" s="62"/>
      <c r="G216" s="19" t="s">
        <v>438</v>
      </c>
      <c r="H216" s="19" t="s">
        <v>18</v>
      </c>
      <c r="I216" s="19" t="s">
        <v>21</v>
      </c>
      <c r="J216" s="15">
        <v>73000</v>
      </c>
      <c r="K216" s="8">
        <f t="shared" si="45"/>
        <v>73000</v>
      </c>
      <c r="L216" s="8">
        <f>K216*M216</f>
        <v>13870</v>
      </c>
      <c r="M216" s="32">
        <v>0.19</v>
      </c>
      <c r="N216" s="8">
        <f>K216+L216</f>
        <v>86870</v>
      </c>
      <c r="O216" s="8">
        <f t="shared" si="47"/>
        <v>79570</v>
      </c>
      <c r="P216" s="8">
        <f t="shared" si="48"/>
        <v>79570</v>
      </c>
      <c r="Q216" s="8">
        <f t="shared" si="49"/>
        <v>15118.3</v>
      </c>
      <c r="R216" s="32">
        <v>0.19</v>
      </c>
      <c r="S216" s="8">
        <f t="shared" si="46"/>
        <v>94688.3</v>
      </c>
      <c r="T216" s="8">
        <f t="shared" si="50"/>
        <v>75920</v>
      </c>
      <c r="U216" s="8">
        <f t="shared" si="51"/>
        <v>75920</v>
      </c>
      <c r="V216" s="8">
        <f t="shared" si="52"/>
        <v>14424.8</v>
      </c>
      <c r="W216" s="32">
        <v>0.19</v>
      </c>
      <c r="X216" s="8">
        <f t="shared" si="53"/>
        <v>90344.8</v>
      </c>
    </row>
    <row r="217" spans="1:24" ht="63.75" customHeight="1" thickBot="1" x14ac:dyDescent="0.25">
      <c r="A217" s="33">
        <v>152</v>
      </c>
      <c r="B217" s="19">
        <v>1</v>
      </c>
      <c r="C217" s="19" t="s">
        <v>439</v>
      </c>
      <c r="D217" s="62" t="s">
        <v>440</v>
      </c>
      <c r="E217" s="62"/>
      <c r="F217" s="62"/>
      <c r="G217" s="19" t="s">
        <v>441</v>
      </c>
      <c r="H217" s="19" t="s">
        <v>18</v>
      </c>
      <c r="I217" s="19" t="s">
        <v>21</v>
      </c>
      <c r="J217" s="15">
        <v>53000</v>
      </c>
      <c r="K217" s="8">
        <f t="shared" si="45"/>
        <v>53000</v>
      </c>
      <c r="L217" s="8">
        <f t="shared" ref="L217:L219" si="55">K217*M217</f>
        <v>10070</v>
      </c>
      <c r="M217" s="32">
        <v>0.19</v>
      </c>
      <c r="N217" s="8">
        <f t="shared" ref="N217:N219" si="56">K217+L217</f>
        <v>63070</v>
      </c>
      <c r="O217" s="8">
        <f t="shared" si="47"/>
        <v>57770.000000000007</v>
      </c>
      <c r="P217" s="8">
        <f t="shared" si="48"/>
        <v>57770.000000000007</v>
      </c>
      <c r="Q217" s="8">
        <f t="shared" si="49"/>
        <v>10976.300000000001</v>
      </c>
      <c r="R217" s="32">
        <v>0.19</v>
      </c>
      <c r="S217" s="8">
        <f t="shared" si="46"/>
        <v>68746.3</v>
      </c>
      <c r="T217" s="8">
        <f t="shared" si="50"/>
        <v>55120</v>
      </c>
      <c r="U217" s="8">
        <f t="shared" si="51"/>
        <v>55120</v>
      </c>
      <c r="V217" s="8">
        <f t="shared" si="52"/>
        <v>10472.799999999999</v>
      </c>
      <c r="W217" s="32">
        <v>0.19</v>
      </c>
      <c r="X217" s="8">
        <f t="shared" si="53"/>
        <v>65592.800000000003</v>
      </c>
    </row>
    <row r="218" spans="1:24" ht="119.25" customHeight="1" thickBot="1" x14ac:dyDescent="0.25">
      <c r="A218" s="33">
        <v>153</v>
      </c>
      <c r="B218" s="19">
        <v>1</v>
      </c>
      <c r="C218" s="19" t="s">
        <v>442</v>
      </c>
      <c r="D218" s="62" t="s">
        <v>443</v>
      </c>
      <c r="E218" s="62"/>
      <c r="F218" s="62"/>
      <c r="G218" s="19" t="s">
        <v>444</v>
      </c>
      <c r="H218" s="19" t="s">
        <v>18</v>
      </c>
      <c r="I218" s="19" t="s">
        <v>21</v>
      </c>
      <c r="J218" s="15">
        <v>21500</v>
      </c>
      <c r="K218" s="8">
        <f t="shared" si="45"/>
        <v>21500</v>
      </c>
      <c r="L218" s="8">
        <f t="shared" si="55"/>
        <v>4085</v>
      </c>
      <c r="M218" s="32">
        <v>0.19</v>
      </c>
      <c r="N218" s="8">
        <f t="shared" si="56"/>
        <v>25585</v>
      </c>
      <c r="O218" s="8">
        <f t="shared" si="47"/>
        <v>23435</v>
      </c>
      <c r="P218" s="8">
        <f t="shared" si="48"/>
        <v>23435</v>
      </c>
      <c r="Q218" s="8">
        <f t="shared" si="49"/>
        <v>4452.6499999999996</v>
      </c>
      <c r="R218" s="32">
        <v>0.19</v>
      </c>
      <c r="S218" s="8">
        <f t="shared" si="46"/>
        <v>27887.65</v>
      </c>
      <c r="T218" s="8">
        <f t="shared" si="50"/>
        <v>22360</v>
      </c>
      <c r="U218" s="8">
        <f t="shared" si="51"/>
        <v>22360</v>
      </c>
      <c r="V218" s="8">
        <f t="shared" si="52"/>
        <v>4248.3999999999996</v>
      </c>
      <c r="W218" s="32">
        <v>0.19</v>
      </c>
      <c r="X218" s="8">
        <f t="shared" si="53"/>
        <v>26608.400000000001</v>
      </c>
    </row>
    <row r="219" spans="1:24" ht="60.75" customHeight="1" thickBot="1" x14ac:dyDescent="0.25">
      <c r="A219" s="33">
        <v>154</v>
      </c>
      <c r="B219" s="19">
        <v>1</v>
      </c>
      <c r="C219" s="19" t="s">
        <v>445</v>
      </c>
      <c r="D219" s="62" t="s">
        <v>446</v>
      </c>
      <c r="E219" s="62"/>
      <c r="F219" s="62"/>
      <c r="G219" s="19" t="s">
        <v>447</v>
      </c>
      <c r="H219" s="19" t="s">
        <v>18</v>
      </c>
      <c r="I219" s="19" t="s">
        <v>21</v>
      </c>
      <c r="J219" s="15">
        <v>21500</v>
      </c>
      <c r="K219" s="8">
        <f t="shared" si="45"/>
        <v>21500</v>
      </c>
      <c r="L219" s="8">
        <f t="shared" si="55"/>
        <v>4085</v>
      </c>
      <c r="M219" s="32">
        <v>0.19</v>
      </c>
      <c r="N219" s="8">
        <f t="shared" si="56"/>
        <v>25585</v>
      </c>
      <c r="O219" s="8">
        <f t="shared" si="47"/>
        <v>23435</v>
      </c>
      <c r="P219" s="8">
        <f t="shared" si="48"/>
        <v>23435</v>
      </c>
      <c r="Q219" s="8">
        <f t="shared" si="49"/>
        <v>4452.6499999999996</v>
      </c>
      <c r="R219" s="32">
        <v>0.19</v>
      </c>
      <c r="S219" s="8">
        <f t="shared" si="46"/>
        <v>27887.65</v>
      </c>
      <c r="T219" s="8">
        <f t="shared" si="50"/>
        <v>22360</v>
      </c>
      <c r="U219" s="8">
        <f t="shared" si="51"/>
        <v>22360</v>
      </c>
      <c r="V219" s="8">
        <f t="shared" si="52"/>
        <v>4248.3999999999996</v>
      </c>
      <c r="W219" s="32">
        <v>0.19</v>
      </c>
      <c r="X219" s="8">
        <f t="shared" si="53"/>
        <v>26608.400000000001</v>
      </c>
    </row>
    <row r="220" spans="1:24" ht="38.450000000000003" customHeight="1" thickBot="1" x14ac:dyDescent="0.25">
      <c r="A220" s="33">
        <v>155</v>
      </c>
      <c r="B220" s="19">
        <v>1</v>
      </c>
      <c r="C220" s="19" t="s">
        <v>448</v>
      </c>
      <c r="D220" s="62" t="s">
        <v>449</v>
      </c>
      <c r="E220" s="62"/>
      <c r="F220" s="62"/>
      <c r="G220" s="19" t="s">
        <v>450</v>
      </c>
      <c r="H220" s="19" t="s">
        <v>18</v>
      </c>
      <c r="I220" s="19" t="s">
        <v>21</v>
      </c>
      <c r="J220" s="15">
        <v>16000</v>
      </c>
      <c r="K220" s="8">
        <f t="shared" si="45"/>
        <v>16000</v>
      </c>
      <c r="L220" s="8">
        <f t="shared" si="43"/>
        <v>3040</v>
      </c>
      <c r="M220" s="32">
        <v>0.19</v>
      </c>
      <c r="N220" s="8">
        <f t="shared" si="44"/>
        <v>19040</v>
      </c>
      <c r="O220" s="8">
        <f t="shared" si="47"/>
        <v>17440</v>
      </c>
      <c r="P220" s="8">
        <f t="shared" si="48"/>
        <v>17440</v>
      </c>
      <c r="Q220" s="8">
        <f t="shared" si="49"/>
        <v>3313.6</v>
      </c>
      <c r="R220" s="32">
        <v>0.19</v>
      </c>
      <c r="S220" s="8">
        <f t="shared" si="46"/>
        <v>20753.599999999999</v>
      </c>
      <c r="T220" s="8">
        <f t="shared" si="50"/>
        <v>16640</v>
      </c>
      <c r="U220" s="8">
        <f t="shared" si="51"/>
        <v>16640</v>
      </c>
      <c r="V220" s="8">
        <f t="shared" si="52"/>
        <v>3161.6</v>
      </c>
      <c r="W220" s="32">
        <v>0.19</v>
      </c>
      <c r="X220" s="8">
        <f t="shared" si="53"/>
        <v>19801.599999999999</v>
      </c>
    </row>
    <row r="221" spans="1:24" ht="76.5" customHeight="1" thickBot="1" x14ac:dyDescent="0.25">
      <c r="A221" s="33">
        <v>156</v>
      </c>
      <c r="B221" s="19">
        <v>1</v>
      </c>
      <c r="C221" s="19" t="s">
        <v>451</v>
      </c>
      <c r="D221" s="62" t="s">
        <v>452</v>
      </c>
      <c r="E221" s="62"/>
      <c r="F221" s="62"/>
      <c r="G221" s="19" t="s">
        <v>413</v>
      </c>
      <c r="H221" s="19" t="s">
        <v>18</v>
      </c>
      <c r="I221" s="19" t="s">
        <v>21</v>
      </c>
      <c r="J221" s="15">
        <v>21000</v>
      </c>
      <c r="K221" s="8">
        <f t="shared" si="45"/>
        <v>21000</v>
      </c>
      <c r="L221" s="8">
        <f>K221*M221</f>
        <v>3990</v>
      </c>
      <c r="M221" s="32">
        <v>0.19</v>
      </c>
      <c r="N221" s="8">
        <f>K221+L221</f>
        <v>24990</v>
      </c>
      <c r="O221" s="8">
        <f t="shared" si="47"/>
        <v>22890</v>
      </c>
      <c r="P221" s="8">
        <f t="shared" si="48"/>
        <v>22890</v>
      </c>
      <c r="Q221" s="8">
        <f t="shared" si="49"/>
        <v>4349.1000000000004</v>
      </c>
      <c r="R221" s="32">
        <v>0.19</v>
      </c>
      <c r="S221" s="8">
        <f t="shared" si="46"/>
        <v>27239.1</v>
      </c>
      <c r="T221" s="8">
        <f t="shared" si="50"/>
        <v>21840</v>
      </c>
      <c r="U221" s="8">
        <f t="shared" si="51"/>
        <v>21840</v>
      </c>
      <c r="V221" s="8">
        <f t="shared" si="52"/>
        <v>4149.6000000000004</v>
      </c>
      <c r="W221" s="32">
        <v>0.19</v>
      </c>
      <c r="X221" s="8">
        <f t="shared" si="53"/>
        <v>25989.599999999999</v>
      </c>
    </row>
    <row r="222" spans="1:24" ht="42" customHeight="1" thickBot="1" x14ac:dyDescent="0.25">
      <c r="A222" s="33">
        <v>157</v>
      </c>
      <c r="B222" s="19">
        <v>1</v>
      </c>
      <c r="C222" s="19" t="s">
        <v>453</v>
      </c>
      <c r="D222" s="62" t="s">
        <v>454</v>
      </c>
      <c r="E222" s="62"/>
      <c r="F222" s="62"/>
      <c r="G222" s="19" t="s">
        <v>408</v>
      </c>
      <c r="H222" s="19" t="s">
        <v>18</v>
      </c>
      <c r="I222" s="19" t="s">
        <v>21</v>
      </c>
      <c r="J222" s="15">
        <v>57500</v>
      </c>
      <c r="K222" s="8">
        <f t="shared" si="45"/>
        <v>57500</v>
      </c>
      <c r="L222" s="8">
        <f t="shared" ref="L222" si="57">K222*M222</f>
        <v>10925</v>
      </c>
      <c r="M222" s="32">
        <v>0.19</v>
      </c>
      <c r="N222" s="8">
        <f t="shared" ref="N222:N224" si="58">K222+L222</f>
        <v>68425</v>
      </c>
      <c r="O222" s="8">
        <f t="shared" si="47"/>
        <v>62675.000000000007</v>
      </c>
      <c r="P222" s="8">
        <f t="shared" si="48"/>
        <v>62675.000000000007</v>
      </c>
      <c r="Q222" s="8">
        <f t="shared" si="49"/>
        <v>11908.250000000002</v>
      </c>
      <c r="R222" s="32">
        <v>0.19</v>
      </c>
      <c r="S222" s="8">
        <f t="shared" si="46"/>
        <v>74583.250000000015</v>
      </c>
      <c r="T222" s="8">
        <f t="shared" si="50"/>
        <v>59800</v>
      </c>
      <c r="U222" s="8">
        <f t="shared" si="51"/>
        <v>59800</v>
      </c>
      <c r="V222" s="8">
        <f t="shared" si="52"/>
        <v>11362</v>
      </c>
      <c r="W222" s="32">
        <v>0.19</v>
      </c>
      <c r="X222" s="8">
        <f t="shared" si="53"/>
        <v>71162</v>
      </c>
    </row>
    <row r="223" spans="1:24" ht="46.5" customHeight="1" thickBot="1" x14ac:dyDescent="0.25">
      <c r="A223" s="33">
        <v>158</v>
      </c>
      <c r="B223" s="19">
        <v>1</v>
      </c>
      <c r="C223" s="19" t="s">
        <v>455</v>
      </c>
      <c r="D223" s="62" t="s">
        <v>456</v>
      </c>
      <c r="E223" s="62"/>
      <c r="F223" s="62"/>
      <c r="G223" s="19" t="s">
        <v>413</v>
      </c>
      <c r="H223" s="19" t="s">
        <v>18</v>
      </c>
      <c r="I223" s="19" t="s">
        <v>21</v>
      </c>
      <c r="J223" s="15">
        <v>50000</v>
      </c>
      <c r="K223" s="8">
        <f t="shared" si="45"/>
        <v>50000</v>
      </c>
      <c r="L223" s="8">
        <f t="shared" si="43"/>
        <v>9500</v>
      </c>
      <c r="M223" s="32">
        <v>0.19</v>
      </c>
      <c r="N223" s="8">
        <f t="shared" si="58"/>
        <v>59500</v>
      </c>
      <c r="O223" s="8">
        <f t="shared" si="47"/>
        <v>54500.000000000007</v>
      </c>
      <c r="P223" s="8">
        <f t="shared" si="48"/>
        <v>54500.000000000007</v>
      </c>
      <c r="Q223" s="8">
        <f t="shared" si="49"/>
        <v>10355.000000000002</v>
      </c>
      <c r="R223" s="32">
        <v>0.19</v>
      </c>
      <c r="S223" s="8">
        <f t="shared" si="46"/>
        <v>64855.000000000007</v>
      </c>
      <c r="T223" s="8">
        <f t="shared" si="50"/>
        <v>52000</v>
      </c>
      <c r="U223" s="8">
        <f t="shared" si="51"/>
        <v>52000</v>
      </c>
      <c r="V223" s="8">
        <f t="shared" si="52"/>
        <v>9880</v>
      </c>
      <c r="W223" s="32">
        <v>0.19</v>
      </c>
      <c r="X223" s="8">
        <f t="shared" si="53"/>
        <v>61880</v>
      </c>
    </row>
    <row r="224" spans="1:24" ht="42" customHeight="1" thickBot="1" x14ac:dyDescent="0.25">
      <c r="A224" s="33">
        <v>159</v>
      </c>
      <c r="B224" s="19">
        <v>1</v>
      </c>
      <c r="C224" s="19" t="s">
        <v>457</v>
      </c>
      <c r="D224" s="62" t="s">
        <v>458</v>
      </c>
      <c r="E224" s="62"/>
      <c r="F224" s="62"/>
      <c r="G224" s="19" t="s">
        <v>459</v>
      </c>
      <c r="H224" s="19" t="s">
        <v>18</v>
      </c>
      <c r="I224" s="19" t="s">
        <v>21</v>
      </c>
      <c r="J224" s="15">
        <v>83000</v>
      </c>
      <c r="K224" s="8">
        <f t="shared" si="45"/>
        <v>83000</v>
      </c>
      <c r="L224" s="8">
        <f t="shared" si="43"/>
        <v>15770</v>
      </c>
      <c r="M224" s="32">
        <v>0.19</v>
      </c>
      <c r="N224" s="8">
        <f t="shared" si="58"/>
        <v>98770</v>
      </c>
      <c r="O224" s="8">
        <f t="shared" si="47"/>
        <v>90470</v>
      </c>
      <c r="P224" s="8">
        <f t="shared" si="48"/>
        <v>90470</v>
      </c>
      <c r="Q224" s="8">
        <f t="shared" si="49"/>
        <v>17189.3</v>
      </c>
      <c r="R224" s="32">
        <v>0.19</v>
      </c>
      <c r="S224" s="8">
        <f t="shared" si="46"/>
        <v>107659.3</v>
      </c>
      <c r="T224" s="8">
        <f t="shared" si="50"/>
        <v>86320</v>
      </c>
      <c r="U224" s="8">
        <f t="shared" si="51"/>
        <v>86320</v>
      </c>
      <c r="V224" s="8">
        <f t="shared" si="52"/>
        <v>16400.8</v>
      </c>
      <c r="W224" s="32">
        <v>0.19</v>
      </c>
      <c r="X224" s="8">
        <f t="shared" si="53"/>
        <v>102720.8</v>
      </c>
    </row>
    <row r="225" spans="1:24" ht="47.25" customHeight="1" thickBot="1" x14ac:dyDescent="0.25">
      <c r="A225" s="33">
        <v>160</v>
      </c>
      <c r="B225" s="19">
        <v>1</v>
      </c>
      <c r="C225" s="19" t="s">
        <v>460</v>
      </c>
      <c r="D225" s="62" t="s">
        <v>461</v>
      </c>
      <c r="E225" s="62"/>
      <c r="F225" s="62"/>
      <c r="G225" s="19" t="s">
        <v>174</v>
      </c>
      <c r="H225" s="19" t="s">
        <v>18</v>
      </c>
      <c r="I225" s="19" t="s">
        <v>21</v>
      </c>
      <c r="J225" s="15">
        <v>63000</v>
      </c>
      <c r="K225" s="8">
        <f t="shared" si="45"/>
        <v>63000</v>
      </c>
      <c r="L225" s="8">
        <f t="shared" si="43"/>
        <v>11970</v>
      </c>
      <c r="M225" s="32">
        <v>0.19</v>
      </c>
      <c r="N225" s="8">
        <f t="shared" si="44"/>
        <v>74970</v>
      </c>
      <c r="O225" s="8">
        <f t="shared" si="47"/>
        <v>68670</v>
      </c>
      <c r="P225" s="8">
        <f t="shared" si="48"/>
        <v>68670</v>
      </c>
      <c r="Q225" s="8">
        <f t="shared" si="49"/>
        <v>13047.3</v>
      </c>
      <c r="R225" s="32">
        <v>0.19</v>
      </c>
      <c r="S225" s="8">
        <f t="shared" si="46"/>
        <v>81717.3</v>
      </c>
      <c r="T225" s="8">
        <f t="shared" si="50"/>
        <v>65520</v>
      </c>
      <c r="U225" s="8">
        <f t="shared" si="51"/>
        <v>65520</v>
      </c>
      <c r="V225" s="8">
        <f t="shared" si="52"/>
        <v>12448.8</v>
      </c>
      <c r="W225" s="32">
        <v>0.19</v>
      </c>
      <c r="X225" s="8">
        <f t="shared" si="53"/>
        <v>77968.800000000003</v>
      </c>
    </row>
    <row r="226" spans="1:24" ht="48" customHeight="1" thickBot="1" x14ac:dyDescent="0.25">
      <c r="A226" s="33">
        <v>161</v>
      </c>
      <c r="B226" s="19">
        <v>1</v>
      </c>
      <c r="C226" s="19" t="s">
        <v>462</v>
      </c>
      <c r="D226" s="62" t="s">
        <v>463</v>
      </c>
      <c r="E226" s="62"/>
      <c r="F226" s="62"/>
      <c r="G226" s="19" t="s">
        <v>459</v>
      </c>
      <c r="H226" s="19" t="s">
        <v>18</v>
      </c>
      <c r="I226" s="19" t="s">
        <v>21</v>
      </c>
      <c r="J226" s="15">
        <v>55000</v>
      </c>
      <c r="K226" s="8">
        <f t="shared" si="45"/>
        <v>55000</v>
      </c>
      <c r="L226" s="8">
        <f t="shared" si="43"/>
        <v>10450</v>
      </c>
      <c r="M226" s="32">
        <v>0.19</v>
      </c>
      <c r="N226" s="8">
        <f t="shared" si="44"/>
        <v>65450</v>
      </c>
      <c r="O226" s="8">
        <f t="shared" si="47"/>
        <v>59950.000000000007</v>
      </c>
      <c r="P226" s="8">
        <f t="shared" si="48"/>
        <v>59950.000000000007</v>
      </c>
      <c r="Q226" s="8">
        <f t="shared" si="49"/>
        <v>11390.500000000002</v>
      </c>
      <c r="R226" s="32">
        <v>0.19</v>
      </c>
      <c r="S226" s="8">
        <f t="shared" si="46"/>
        <v>71340.500000000015</v>
      </c>
      <c r="T226" s="8">
        <f t="shared" si="50"/>
        <v>57200</v>
      </c>
      <c r="U226" s="8">
        <f t="shared" si="51"/>
        <v>57200</v>
      </c>
      <c r="V226" s="8">
        <f t="shared" si="52"/>
        <v>10868</v>
      </c>
      <c r="W226" s="32">
        <v>0.19</v>
      </c>
      <c r="X226" s="8">
        <f t="shared" si="53"/>
        <v>68068</v>
      </c>
    </row>
    <row r="227" spans="1:24" ht="37.15" customHeight="1" thickBot="1" x14ac:dyDescent="0.25">
      <c r="A227" s="33">
        <v>162</v>
      </c>
      <c r="B227" s="19">
        <v>1</v>
      </c>
      <c r="C227" s="19" t="s">
        <v>464</v>
      </c>
      <c r="D227" s="62" t="s">
        <v>465</v>
      </c>
      <c r="E227" s="62"/>
      <c r="F227" s="62"/>
      <c r="G227" s="19" t="s">
        <v>459</v>
      </c>
      <c r="H227" s="19" t="s">
        <v>18</v>
      </c>
      <c r="I227" s="19" t="s">
        <v>21</v>
      </c>
      <c r="J227" s="15">
        <v>76300</v>
      </c>
      <c r="K227" s="8">
        <f t="shared" si="45"/>
        <v>76300</v>
      </c>
      <c r="L227" s="8">
        <f t="shared" si="43"/>
        <v>14497</v>
      </c>
      <c r="M227" s="32">
        <v>0.19</v>
      </c>
      <c r="N227" s="8">
        <f t="shared" si="44"/>
        <v>90797</v>
      </c>
      <c r="O227" s="8">
        <f t="shared" si="47"/>
        <v>83167</v>
      </c>
      <c r="P227" s="8">
        <f t="shared" si="48"/>
        <v>83167</v>
      </c>
      <c r="Q227" s="8">
        <f t="shared" si="49"/>
        <v>15801.73</v>
      </c>
      <c r="R227" s="32">
        <v>0.19</v>
      </c>
      <c r="S227" s="8">
        <f t="shared" si="46"/>
        <v>98968.73</v>
      </c>
      <c r="T227" s="8">
        <f t="shared" si="50"/>
        <v>79352</v>
      </c>
      <c r="U227" s="8">
        <f t="shared" si="51"/>
        <v>79352</v>
      </c>
      <c r="V227" s="8">
        <f t="shared" si="52"/>
        <v>15076.880000000001</v>
      </c>
      <c r="W227" s="32">
        <v>0.19</v>
      </c>
      <c r="X227" s="8">
        <f t="shared" si="53"/>
        <v>94428.88</v>
      </c>
    </row>
    <row r="228" spans="1:24" ht="57.75" customHeight="1" thickBot="1" x14ac:dyDescent="0.25">
      <c r="A228" s="33">
        <v>163</v>
      </c>
      <c r="B228" s="19">
        <v>1</v>
      </c>
      <c r="C228" s="19" t="s">
        <v>466</v>
      </c>
      <c r="D228" s="62" t="s">
        <v>467</v>
      </c>
      <c r="E228" s="62"/>
      <c r="F228" s="62"/>
      <c r="G228" s="19" t="s">
        <v>468</v>
      </c>
      <c r="H228" s="19" t="s">
        <v>18</v>
      </c>
      <c r="I228" s="19" t="s">
        <v>21</v>
      </c>
      <c r="J228" s="15">
        <v>33200</v>
      </c>
      <c r="K228" s="8">
        <f t="shared" si="45"/>
        <v>33200</v>
      </c>
      <c r="L228" s="8">
        <f t="shared" si="43"/>
        <v>6308</v>
      </c>
      <c r="M228" s="32">
        <v>0.19</v>
      </c>
      <c r="N228" s="8">
        <f t="shared" si="44"/>
        <v>39508</v>
      </c>
      <c r="O228" s="8">
        <f t="shared" si="47"/>
        <v>36188</v>
      </c>
      <c r="P228" s="8">
        <f t="shared" si="48"/>
        <v>36188</v>
      </c>
      <c r="Q228" s="8">
        <f t="shared" si="49"/>
        <v>6875.72</v>
      </c>
      <c r="R228" s="32">
        <v>0.19</v>
      </c>
      <c r="S228" s="8">
        <f t="shared" si="46"/>
        <v>43063.72</v>
      </c>
      <c r="T228" s="8">
        <f t="shared" si="50"/>
        <v>34528</v>
      </c>
      <c r="U228" s="8">
        <f t="shared" si="51"/>
        <v>34528</v>
      </c>
      <c r="V228" s="8">
        <f t="shared" si="52"/>
        <v>6560.32</v>
      </c>
      <c r="W228" s="32">
        <v>0.19</v>
      </c>
      <c r="X228" s="8">
        <f t="shared" si="53"/>
        <v>41088.32</v>
      </c>
    </row>
    <row r="229" spans="1:24" ht="56.25" customHeight="1" thickBot="1" x14ac:dyDescent="0.25">
      <c r="A229" s="33">
        <v>164</v>
      </c>
      <c r="B229" s="19">
        <v>1</v>
      </c>
      <c r="C229" s="19" t="s">
        <v>469</v>
      </c>
      <c r="D229" s="62" t="s">
        <v>470</v>
      </c>
      <c r="E229" s="62"/>
      <c r="F229" s="62"/>
      <c r="G229" s="19" t="s">
        <v>162</v>
      </c>
      <c r="H229" s="19" t="s">
        <v>18</v>
      </c>
      <c r="I229" s="19" t="s">
        <v>402</v>
      </c>
      <c r="J229" s="15">
        <v>56300</v>
      </c>
      <c r="K229" s="8">
        <f t="shared" si="45"/>
        <v>56300</v>
      </c>
      <c r="L229" s="8">
        <f t="shared" si="43"/>
        <v>10697</v>
      </c>
      <c r="M229" s="32">
        <v>0.19</v>
      </c>
      <c r="N229" s="8">
        <f t="shared" si="44"/>
        <v>66997</v>
      </c>
      <c r="O229" s="8">
        <f t="shared" si="47"/>
        <v>61367.000000000007</v>
      </c>
      <c r="P229" s="8">
        <f t="shared" si="48"/>
        <v>61367.000000000007</v>
      </c>
      <c r="Q229" s="8">
        <f t="shared" si="49"/>
        <v>11659.730000000001</v>
      </c>
      <c r="R229" s="32">
        <v>0.19</v>
      </c>
      <c r="S229" s="8">
        <f t="shared" si="46"/>
        <v>73026.73000000001</v>
      </c>
      <c r="T229" s="8">
        <f t="shared" si="50"/>
        <v>58552</v>
      </c>
      <c r="U229" s="8">
        <f t="shared" si="51"/>
        <v>58552</v>
      </c>
      <c r="V229" s="8">
        <f t="shared" si="52"/>
        <v>11124.880000000001</v>
      </c>
      <c r="W229" s="32">
        <v>0.19</v>
      </c>
      <c r="X229" s="8">
        <f t="shared" si="53"/>
        <v>69676.88</v>
      </c>
    </row>
    <row r="230" spans="1:24" ht="42.6" customHeight="1" thickBot="1" x14ac:dyDescent="0.25">
      <c r="A230" s="33">
        <v>165</v>
      </c>
      <c r="B230" s="19">
        <v>1</v>
      </c>
      <c r="C230" s="19" t="s">
        <v>469</v>
      </c>
      <c r="D230" s="62" t="s">
        <v>471</v>
      </c>
      <c r="E230" s="62"/>
      <c r="F230" s="62"/>
      <c r="G230" s="19" t="s">
        <v>162</v>
      </c>
      <c r="H230" s="19" t="s">
        <v>18</v>
      </c>
      <c r="I230" s="19"/>
      <c r="J230" s="15">
        <v>285000</v>
      </c>
      <c r="K230" s="8">
        <f t="shared" si="45"/>
        <v>285000</v>
      </c>
      <c r="L230" s="8">
        <f t="shared" si="43"/>
        <v>54150</v>
      </c>
      <c r="M230" s="32">
        <v>0.19</v>
      </c>
      <c r="N230" s="8">
        <f>K230+L230</f>
        <v>339150</v>
      </c>
      <c r="O230" s="8">
        <f>J230*1.09</f>
        <v>310650</v>
      </c>
      <c r="P230" s="8">
        <f t="shared" si="48"/>
        <v>310650</v>
      </c>
      <c r="Q230" s="8">
        <f t="shared" si="49"/>
        <v>59023.5</v>
      </c>
      <c r="R230" s="32">
        <v>0.19</v>
      </c>
      <c r="S230" s="8">
        <f>P230+Q230</f>
        <v>369673.5</v>
      </c>
      <c r="T230" s="8">
        <f t="shared" si="50"/>
        <v>296400</v>
      </c>
      <c r="U230" s="8">
        <f t="shared" si="51"/>
        <v>296400</v>
      </c>
      <c r="V230" s="8">
        <f t="shared" si="52"/>
        <v>56316</v>
      </c>
      <c r="W230" s="32">
        <v>0.19</v>
      </c>
      <c r="X230" s="8">
        <f t="shared" si="53"/>
        <v>352716</v>
      </c>
    </row>
    <row r="231" spans="1:24" ht="40.9" customHeight="1" thickBot="1" x14ac:dyDescent="0.25">
      <c r="A231" s="33">
        <v>166</v>
      </c>
      <c r="B231" s="19">
        <v>1</v>
      </c>
      <c r="C231" s="19" t="s">
        <v>472</v>
      </c>
      <c r="D231" s="62" t="s">
        <v>473</v>
      </c>
      <c r="E231" s="62"/>
      <c r="F231" s="62"/>
      <c r="G231" s="19" t="s">
        <v>130</v>
      </c>
      <c r="H231" s="19" t="s">
        <v>18</v>
      </c>
      <c r="I231" s="19"/>
      <c r="J231" s="15">
        <v>132000</v>
      </c>
      <c r="K231" s="8">
        <f t="shared" si="45"/>
        <v>132000</v>
      </c>
      <c r="L231" s="8">
        <f t="shared" si="43"/>
        <v>25080</v>
      </c>
      <c r="M231" s="32">
        <v>0.19</v>
      </c>
      <c r="N231" s="8">
        <f t="shared" si="44"/>
        <v>157080</v>
      </c>
      <c r="O231" s="8">
        <f t="shared" si="47"/>
        <v>143880</v>
      </c>
      <c r="P231" s="8">
        <f t="shared" si="48"/>
        <v>143880</v>
      </c>
      <c r="Q231" s="8">
        <f t="shared" si="49"/>
        <v>27337.200000000001</v>
      </c>
      <c r="R231" s="32">
        <v>0.19</v>
      </c>
      <c r="S231" s="8">
        <f t="shared" ref="S231:S294" si="59">P231+Q231</f>
        <v>171217.2</v>
      </c>
      <c r="T231" s="8">
        <f t="shared" si="50"/>
        <v>137280</v>
      </c>
      <c r="U231" s="8">
        <f t="shared" si="51"/>
        <v>137280</v>
      </c>
      <c r="V231" s="8">
        <f t="shared" si="52"/>
        <v>26083.200000000001</v>
      </c>
      <c r="W231" s="32">
        <v>0.19</v>
      </c>
      <c r="X231" s="8">
        <f t="shared" si="53"/>
        <v>163363.20000000001</v>
      </c>
    </row>
    <row r="232" spans="1:24" ht="45.6" customHeight="1" thickBot="1" x14ac:dyDescent="0.25">
      <c r="A232" s="33">
        <v>167</v>
      </c>
      <c r="B232" s="19">
        <v>1</v>
      </c>
      <c r="C232" s="19" t="s">
        <v>474</v>
      </c>
      <c r="D232" s="62" t="s">
        <v>475</v>
      </c>
      <c r="E232" s="62"/>
      <c r="F232" s="62"/>
      <c r="G232" s="19" t="s">
        <v>476</v>
      </c>
      <c r="H232" s="19" t="s">
        <v>18</v>
      </c>
      <c r="I232" s="19"/>
      <c r="J232" s="15">
        <v>111000</v>
      </c>
      <c r="K232" s="8">
        <f t="shared" si="45"/>
        <v>111000</v>
      </c>
      <c r="L232" s="8">
        <f t="shared" si="43"/>
        <v>21090</v>
      </c>
      <c r="M232" s="32">
        <v>0.19</v>
      </c>
      <c r="N232" s="8">
        <f t="shared" si="44"/>
        <v>132090</v>
      </c>
      <c r="O232" s="8">
        <f t="shared" si="47"/>
        <v>120990.00000000001</v>
      </c>
      <c r="P232" s="8">
        <f t="shared" si="48"/>
        <v>120990.00000000001</v>
      </c>
      <c r="Q232" s="8">
        <f t="shared" si="49"/>
        <v>22988.100000000002</v>
      </c>
      <c r="R232" s="32">
        <v>0.19</v>
      </c>
      <c r="S232" s="8">
        <f t="shared" si="59"/>
        <v>143978.1</v>
      </c>
      <c r="T232" s="8">
        <f t="shared" si="50"/>
        <v>115440</v>
      </c>
      <c r="U232" s="8">
        <f t="shared" si="51"/>
        <v>115440</v>
      </c>
      <c r="V232" s="8">
        <f t="shared" si="52"/>
        <v>21933.599999999999</v>
      </c>
      <c r="W232" s="32">
        <v>0.19</v>
      </c>
      <c r="X232" s="8">
        <f t="shared" si="53"/>
        <v>137373.6</v>
      </c>
    </row>
    <row r="233" spans="1:24" ht="44.25" customHeight="1" thickBot="1" x14ac:dyDescent="0.25">
      <c r="A233" s="33">
        <v>168</v>
      </c>
      <c r="B233" s="19">
        <v>1</v>
      </c>
      <c r="C233" s="19" t="s">
        <v>477</v>
      </c>
      <c r="D233" s="64" t="s">
        <v>478</v>
      </c>
      <c r="E233" s="64"/>
      <c r="F233" s="64"/>
      <c r="G233" s="19" t="s">
        <v>479</v>
      </c>
      <c r="H233" s="19" t="s">
        <v>18</v>
      </c>
      <c r="I233" s="37"/>
      <c r="J233" s="15">
        <v>165000</v>
      </c>
      <c r="K233" s="8">
        <f t="shared" si="45"/>
        <v>165000</v>
      </c>
      <c r="L233" s="8">
        <f t="shared" si="43"/>
        <v>31350</v>
      </c>
      <c r="M233" s="32">
        <v>0.19</v>
      </c>
      <c r="N233" s="8">
        <f t="shared" si="44"/>
        <v>196350</v>
      </c>
      <c r="O233" s="8">
        <f t="shared" si="47"/>
        <v>179850</v>
      </c>
      <c r="P233" s="8">
        <f t="shared" si="48"/>
        <v>179850</v>
      </c>
      <c r="Q233" s="8">
        <f t="shared" si="49"/>
        <v>34171.5</v>
      </c>
      <c r="R233" s="32">
        <v>0.19</v>
      </c>
      <c r="S233" s="8">
        <f t="shared" si="59"/>
        <v>214021.5</v>
      </c>
      <c r="T233" s="8">
        <f t="shared" si="50"/>
        <v>171600</v>
      </c>
      <c r="U233" s="8">
        <f t="shared" si="51"/>
        <v>171600</v>
      </c>
      <c r="V233" s="8">
        <f t="shared" si="52"/>
        <v>32604</v>
      </c>
      <c r="W233" s="32">
        <v>0.19</v>
      </c>
      <c r="X233" s="8">
        <f t="shared" si="53"/>
        <v>204204</v>
      </c>
    </row>
    <row r="234" spans="1:24" ht="40.5" customHeight="1" thickBot="1" x14ac:dyDescent="0.25">
      <c r="A234" s="33">
        <v>169</v>
      </c>
      <c r="B234" s="19">
        <v>1</v>
      </c>
      <c r="C234" s="19" t="s">
        <v>477</v>
      </c>
      <c r="D234" s="64" t="s">
        <v>480</v>
      </c>
      <c r="E234" s="64"/>
      <c r="F234" s="64"/>
      <c r="G234" s="19" t="s">
        <v>479</v>
      </c>
      <c r="H234" s="19" t="s">
        <v>18</v>
      </c>
      <c r="I234" s="37"/>
      <c r="J234" s="15">
        <v>157000</v>
      </c>
      <c r="K234" s="8">
        <f t="shared" si="45"/>
        <v>157000</v>
      </c>
      <c r="L234" s="8">
        <f t="shared" si="43"/>
        <v>29830</v>
      </c>
      <c r="M234" s="32">
        <v>0.19</v>
      </c>
      <c r="N234" s="8">
        <f t="shared" si="44"/>
        <v>186830</v>
      </c>
      <c r="O234" s="8">
        <f t="shared" si="47"/>
        <v>171130</v>
      </c>
      <c r="P234" s="8">
        <f t="shared" si="48"/>
        <v>171130</v>
      </c>
      <c r="Q234" s="8">
        <f t="shared" si="49"/>
        <v>32514.7</v>
      </c>
      <c r="R234" s="32">
        <v>0.19</v>
      </c>
      <c r="S234" s="8">
        <f t="shared" si="59"/>
        <v>203644.7</v>
      </c>
      <c r="T234" s="8">
        <f t="shared" si="50"/>
        <v>163280</v>
      </c>
      <c r="U234" s="8">
        <f t="shared" si="51"/>
        <v>163280</v>
      </c>
      <c r="V234" s="8">
        <f t="shared" si="52"/>
        <v>31023.200000000001</v>
      </c>
      <c r="W234" s="32">
        <v>0.19</v>
      </c>
      <c r="X234" s="8">
        <f t="shared" si="53"/>
        <v>194303.2</v>
      </c>
    </row>
    <row r="235" spans="1:24" ht="53.25" customHeight="1" thickBot="1" x14ac:dyDescent="0.25">
      <c r="A235" s="33">
        <v>170</v>
      </c>
      <c r="B235" s="19">
        <v>1</v>
      </c>
      <c r="C235" s="19" t="s">
        <v>477</v>
      </c>
      <c r="D235" s="64" t="s">
        <v>481</v>
      </c>
      <c r="E235" s="64"/>
      <c r="F235" s="64"/>
      <c r="G235" s="19" t="s">
        <v>479</v>
      </c>
      <c r="H235" s="19" t="s">
        <v>18</v>
      </c>
      <c r="I235" s="37"/>
      <c r="J235" s="15">
        <v>145000</v>
      </c>
      <c r="K235" s="8">
        <f t="shared" si="45"/>
        <v>145000</v>
      </c>
      <c r="L235" s="8">
        <f t="shared" si="43"/>
        <v>27550</v>
      </c>
      <c r="M235" s="32">
        <v>0.19</v>
      </c>
      <c r="N235" s="8">
        <f t="shared" si="44"/>
        <v>172550</v>
      </c>
      <c r="O235" s="8">
        <f t="shared" si="47"/>
        <v>158050</v>
      </c>
      <c r="P235" s="8">
        <f t="shared" si="48"/>
        <v>158050</v>
      </c>
      <c r="Q235" s="8">
        <f t="shared" si="49"/>
        <v>30029.5</v>
      </c>
      <c r="R235" s="32">
        <v>0.19</v>
      </c>
      <c r="S235" s="8">
        <f t="shared" si="59"/>
        <v>188079.5</v>
      </c>
      <c r="T235" s="8">
        <f t="shared" si="50"/>
        <v>150800</v>
      </c>
      <c r="U235" s="8">
        <f t="shared" si="51"/>
        <v>150800</v>
      </c>
      <c r="V235" s="8">
        <f t="shared" si="52"/>
        <v>28652</v>
      </c>
      <c r="W235" s="32">
        <v>0.19</v>
      </c>
      <c r="X235" s="8">
        <f t="shared" si="53"/>
        <v>179452</v>
      </c>
    </row>
    <row r="236" spans="1:24" ht="48.6" customHeight="1" thickBot="1" x14ac:dyDescent="0.25">
      <c r="A236" s="33">
        <v>171</v>
      </c>
      <c r="B236" s="19">
        <v>1</v>
      </c>
      <c r="C236" s="19" t="s">
        <v>482</v>
      </c>
      <c r="D236" s="72" t="s">
        <v>483</v>
      </c>
      <c r="E236" s="72"/>
      <c r="F236" s="72"/>
      <c r="G236" s="19" t="s">
        <v>484</v>
      </c>
      <c r="H236" s="19" t="s">
        <v>79</v>
      </c>
      <c r="I236" s="10"/>
      <c r="J236" s="15">
        <v>5250000</v>
      </c>
      <c r="K236" s="8">
        <f t="shared" si="45"/>
        <v>5250000</v>
      </c>
      <c r="L236" s="8">
        <f t="shared" si="43"/>
        <v>997500</v>
      </c>
      <c r="M236" s="32">
        <v>0.19</v>
      </c>
      <c r="N236" s="8">
        <f t="shared" si="44"/>
        <v>6247500</v>
      </c>
      <c r="O236" s="8">
        <f t="shared" si="47"/>
        <v>5722500</v>
      </c>
      <c r="P236" s="8">
        <f t="shared" si="48"/>
        <v>5722500</v>
      </c>
      <c r="Q236" s="8">
        <f t="shared" si="49"/>
        <v>1087275</v>
      </c>
      <c r="R236" s="32">
        <v>0.19</v>
      </c>
      <c r="S236" s="8">
        <f t="shared" si="59"/>
        <v>6809775</v>
      </c>
      <c r="T236" s="8">
        <f t="shared" si="50"/>
        <v>5460000</v>
      </c>
      <c r="U236" s="8">
        <f t="shared" si="51"/>
        <v>5460000</v>
      </c>
      <c r="V236" s="8">
        <f t="shared" si="52"/>
        <v>1037400</v>
      </c>
      <c r="W236" s="32">
        <v>0.19</v>
      </c>
      <c r="X236" s="8">
        <f t="shared" si="53"/>
        <v>6497400</v>
      </c>
    </row>
    <row r="237" spans="1:24" ht="50.25" customHeight="1" thickBot="1" x14ac:dyDescent="0.25">
      <c r="A237" s="33">
        <v>172</v>
      </c>
      <c r="B237" s="19">
        <v>1</v>
      </c>
      <c r="C237" s="19" t="s">
        <v>485</v>
      </c>
      <c r="D237" s="64" t="s">
        <v>486</v>
      </c>
      <c r="E237" s="64"/>
      <c r="F237" s="64"/>
      <c r="G237" s="19" t="s">
        <v>484</v>
      </c>
      <c r="H237" s="19" t="s">
        <v>79</v>
      </c>
      <c r="I237" s="12" t="s">
        <v>487</v>
      </c>
      <c r="J237" s="15">
        <v>38600</v>
      </c>
      <c r="K237" s="8">
        <f t="shared" si="45"/>
        <v>38600</v>
      </c>
      <c r="L237" s="8">
        <f t="shared" si="43"/>
        <v>7334</v>
      </c>
      <c r="M237" s="32">
        <v>0.19</v>
      </c>
      <c r="N237" s="8">
        <f t="shared" si="44"/>
        <v>45934</v>
      </c>
      <c r="O237" s="8">
        <f t="shared" si="47"/>
        <v>42074</v>
      </c>
      <c r="P237" s="8">
        <f t="shared" si="48"/>
        <v>42074</v>
      </c>
      <c r="Q237" s="8">
        <f t="shared" si="49"/>
        <v>7994.06</v>
      </c>
      <c r="R237" s="32">
        <v>0.19</v>
      </c>
      <c r="S237" s="8">
        <f t="shared" si="59"/>
        <v>50068.06</v>
      </c>
      <c r="T237" s="8">
        <f t="shared" si="50"/>
        <v>40144</v>
      </c>
      <c r="U237" s="8">
        <f t="shared" si="51"/>
        <v>40144</v>
      </c>
      <c r="V237" s="8">
        <f t="shared" si="52"/>
        <v>7627.36</v>
      </c>
      <c r="W237" s="32">
        <v>0.19</v>
      </c>
      <c r="X237" s="8">
        <f t="shared" si="53"/>
        <v>47771.360000000001</v>
      </c>
    </row>
    <row r="238" spans="1:24" ht="64.5" customHeight="1" thickBot="1" x14ac:dyDescent="0.25">
      <c r="A238" s="33">
        <v>173</v>
      </c>
      <c r="B238" s="19">
        <v>1</v>
      </c>
      <c r="C238" s="19" t="s">
        <v>488</v>
      </c>
      <c r="D238" s="64" t="s">
        <v>489</v>
      </c>
      <c r="E238" s="64"/>
      <c r="F238" s="64"/>
      <c r="G238" s="19" t="s">
        <v>484</v>
      </c>
      <c r="H238" s="19" t="s">
        <v>79</v>
      </c>
      <c r="I238" s="12" t="s">
        <v>487</v>
      </c>
      <c r="J238" s="15">
        <v>182000</v>
      </c>
      <c r="K238" s="8">
        <f t="shared" si="45"/>
        <v>182000</v>
      </c>
      <c r="L238" s="8">
        <f t="shared" si="43"/>
        <v>34580</v>
      </c>
      <c r="M238" s="32">
        <v>0.19</v>
      </c>
      <c r="N238" s="8">
        <f t="shared" si="44"/>
        <v>216580</v>
      </c>
      <c r="O238" s="8">
        <f t="shared" si="47"/>
        <v>198380</v>
      </c>
      <c r="P238" s="8">
        <f t="shared" si="48"/>
        <v>198380</v>
      </c>
      <c r="Q238" s="8">
        <f t="shared" si="49"/>
        <v>37692.199999999997</v>
      </c>
      <c r="R238" s="32">
        <v>0.19</v>
      </c>
      <c r="S238" s="8">
        <f t="shared" si="59"/>
        <v>236072.2</v>
      </c>
      <c r="T238" s="8">
        <f t="shared" si="50"/>
        <v>189280</v>
      </c>
      <c r="U238" s="8">
        <f t="shared" si="51"/>
        <v>189280</v>
      </c>
      <c r="V238" s="8">
        <f t="shared" si="52"/>
        <v>35963.199999999997</v>
      </c>
      <c r="W238" s="32">
        <v>0.19</v>
      </c>
      <c r="X238" s="8">
        <f t="shared" si="53"/>
        <v>225243.2</v>
      </c>
    </row>
    <row r="239" spans="1:24" ht="66" customHeight="1" thickBot="1" x14ac:dyDescent="0.25">
      <c r="A239" s="33">
        <v>174</v>
      </c>
      <c r="B239" s="19">
        <v>1</v>
      </c>
      <c r="C239" s="19" t="s">
        <v>490</v>
      </c>
      <c r="D239" s="64" t="s">
        <v>491</v>
      </c>
      <c r="E239" s="64"/>
      <c r="F239" s="64"/>
      <c r="G239" s="19" t="s">
        <v>492</v>
      </c>
      <c r="H239" s="19" t="s">
        <v>79</v>
      </c>
      <c r="I239" s="12" t="s">
        <v>487</v>
      </c>
      <c r="J239" s="15">
        <v>92500</v>
      </c>
      <c r="K239" s="8">
        <f t="shared" si="45"/>
        <v>92500</v>
      </c>
      <c r="L239" s="8">
        <f t="shared" si="43"/>
        <v>17575</v>
      </c>
      <c r="M239" s="32">
        <v>0.19</v>
      </c>
      <c r="N239" s="8">
        <f t="shared" si="44"/>
        <v>110075</v>
      </c>
      <c r="O239" s="8">
        <f t="shared" si="47"/>
        <v>100825.00000000001</v>
      </c>
      <c r="P239" s="8">
        <f t="shared" si="48"/>
        <v>100825.00000000001</v>
      </c>
      <c r="Q239" s="8">
        <f t="shared" si="49"/>
        <v>19156.750000000004</v>
      </c>
      <c r="R239" s="32">
        <v>0.19</v>
      </c>
      <c r="S239" s="8">
        <f t="shared" si="59"/>
        <v>119981.75000000001</v>
      </c>
      <c r="T239" s="8">
        <f t="shared" si="50"/>
        <v>96200</v>
      </c>
      <c r="U239" s="8">
        <f t="shared" si="51"/>
        <v>96200</v>
      </c>
      <c r="V239" s="8">
        <f t="shared" si="52"/>
        <v>18278</v>
      </c>
      <c r="W239" s="32">
        <v>0.19</v>
      </c>
      <c r="X239" s="8">
        <f t="shared" si="53"/>
        <v>114478</v>
      </c>
    </row>
    <row r="240" spans="1:24" ht="55.5" customHeight="1" thickBot="1" x14ac:dyDescent="0.25">
      <c r="A240" s="33">
        <v>175</v>
      </c>
      <c r="B240" s="19">
        <v>1</v>
      </c>
      <c r="C240" s="19" t="s">
        <v>493</v>
      </c>
      <c r="D240" s="64" t="s">
        <v>494</v>
      </c>
      <c r="E240" s="64"/>
      <c r="F240" s="64"/>
      <c r="G240" s="19" t="s">
        <v>492</v>
      </c>
      <c r="H240" s="19" t="s">
        <v>79</v>
      </c>
      <c r="I240" s="12" t="s">
        <v>495</v>
      </c>
      <c r="J240" s="15">
        <v>94600</v>
      </c>
      <c r="K240" s="8">
        <f t="shared" si="45"/>
        <v>94600</v>
      </c>
      <c r="L240" s="8">
        <f t="shared" si="43"/>
        <v>17974</v>
      </c>
      <c r="M240" s="32">
        <v>0.19</v>
      </c>
      <c r="N240" s="8">
        <f t="shared" si="44"/>
        <v>112574</v>
      </c>
      <c r="O240" s="8">
        <f t="shared" si="47"/>
        <v>103114.00000000001</v>
      </c>
      <c r="P240" s="8">
        <f t="shared" si="48"/>
        <v>103114.00000000001</v>
      </c>
      <c r="Q240" s="8">
        <f t="shared" si="49"/>
        <v>19591.660000000003</v>
      </c>
      <c r="R240" s="32">
        <v>0.19</v>
      </c>
      <c r="S240" s="8">
        <f t="shared" si="59"/>
        <v>122705.66000000002</v>
      </c>
      <c r="T240" s="8">
        <f t="shared" si="50"/>
        <v>98384</v>
      </c>
      <c r="U240" s="8">
        <f t="shared" si="51"/>
        <v>98384</v>
      </c>
      <c r="V240" s="8">
        <f t="shared" si="52"/>
        <v>18692.96</v>
      </c>
      <c r="W240" s="32">
        <v>0.19</v>
      </c>
      <c r="X240" s="8">
        <f t="shared" si="53"/>
        <v>117076.95999999999</v>
      </c>
    </row>
    <row r="241" spans="1:24" ht="39.75" customHeight="1" thickBot="1" x14ac:dyDescent="0.25">
      <c r="A241" s="33">
        <v>176</v>
      </c>
      <c r="B241" s="19">
        <v>1</v>
      </c>
      <c r="C241" s="19" t="s">
        <v>496</v>
      </c>
      <c r="D241" s="64" t="s">
        <v>497</v>
      </c>
      <c r="E241" s="64"/>
      <c r="F241" s="64"/>
      <c r="G241" s="19" t="s">
        <v>492</v>
      </c>
      <c r="H241" s="19" t="s">
        <v>79</v>
      </c>
      <c r="I241" s="18" t="s">
        <v>498</v>
      </c>
      <c r="J241" s="15">
        <v>94800</v>
      </c>
      <c r="K241" s="8">
        <f t="shared" si="45"/>
        <v>94800</v>
      </c>
      <c r="L241" s="8">
        <f t="shared" si="43"/>
        <v>18012</v>
      </c>
      <c r="M241" s="32">
        <v>0.19</v>
      </c>
      <c r="N241" s="8">
        <f t="shared" si="44"/>
        <v>112812</v>
      </c>
      <c r="O241" s="8">
        <f t="shared" si="47"/>
        <v>103332.00000000001</v>
      </c>
      <c r="P241" s="8">
        <f t="shared" si="48"/>
        <v>103332.00000000001</v>
      </c>
      <c r="Q241" s="8">
        <f t="shared" si="49"/>
        <v>19633.080000000002</v>
      </c>
      <c r="R241" s="32">
        <v>0.19</v>
      </c>
      <c r="S241" s="8">
        <f t="shared" si="59"/>
        <v>122965.08000000002</v>
      </c>
      <c r="T241" s="8">
        <f t="shared" si="50"/>
        <v>98592</v>
      </c>
      <c r="U241" s="8">
        <f t="shared" si="51"/>
        <v>98592</v>
      </c>
      <c r="V241" s="8">
        <f t="shared" si="52"/>
        <v>18732.48</v>
      </c>
      <c r="W241" s="32">
        <v>0.19</v>
      </c>
      <c r="X241" s="8">
        <f t="shared" si="53"/>
        <v>117324.48</v>
      </c>
    </row>
    <row r="242" spans="1:24" ht="39.75" customHeight="1" thickBot="1" x14ac:dyDescent="0.25">
      <c r="A242" s="33">
        <v>177</v>
      </c>
      <c r="B242" s="19">
        <v>1</v>
      </c>
      <c r="C242" s="19" t="s">
        <v>499</v>
      </c>
      <c r="D242" s="64" t="s">
        <v>500</v>
      </c>
      <c r="E242" s="64"/>
      <c r="F242" s="64"/>
      <c r="G242" s="19" t="s">
        <v>492</v>
      </c>
      <c r="H242" s="19" t="s">
        <v>79</v>
      </c>
      <c r="I242" s="18" t="s">
        <v>498</v>
      </c>
      <c r="J242" s="15">
        <v>488000</v>
      </c>
      <c r="K242" s="8">
        <f t="shared" si="45"/>
        <v>488000</v>
      </c>
      <c r="L242" s="8">
        <f t="shared" si="43"/>
        <v>92720</v>
      </c>
      <c r="M242" s="32">
        <v>0.19</v>
      </c>
      <c r="N242" s="8">
        <f t="shared" si="44"/>
        <v>580720</v>
      </c>
      <c r="O242" s="8">
        <f t="shared" si="47"/>
        <v>531920</v>
      </c>
      <c r="P242" s="8">
        <f t="shared" si="48"/>
        <v>531920</v>
      </c>
      <c r="Q242" s="8">
        <f t="shared" si="49"/>
        <v>101064.8</v>
      </c>
      <c r="R242" s="32">
        <v>0.19</v>
      </c>
      <c r="S242" s="8">
        <f t="shared" si="59"/>
        <v>632984.80000000005</v>
      </c>
      <c r="T242" s="8">
        <f t="shared" si="50"/>
        <v>507520</v>
      </c>
      <c r="U242" s="8">
        <f t="shared" si="51"/>
        <v>507520</v>
      </c>
      <c r="V242" s="8">
        <f t="shared" si="52"/>
        <v>96428.800000000003</v>
      </c>
      <c r="W242" s="32">
        <v>0.19</v>
      </c>
      <c r="X242" s="8">
        <f t="shared" si="53"/>
        <v>603948.80000000005</v>
      </c>
    </row>
    <row r="243" spans="1:24" ht="36.75" customHeight="1" thickBot="1" x14ac:dyDescent="0.25">
      <c r="A243" s="33">
        <v>178</v>
      </c>
      <c r="B243" s="19">
        <v>1</v>
      </c>
      <c r="C243" s="19" t="s">
        <v>501</v>
      </c>
      <c r="D243" s="76" t="s">
        <v>502</v>
      </c>
      <c r="E243" s="76"/>
      <c r="F243" s="76"/>
      <c r="G243" s="19" t="s">
        <v>492</v>
      </c>
      <c r="H243" s="19" t="s">
        <v>79</v>
      </c>
      <c r="I243" s="18" t="s">
        <v>498</v>
      </c>
      <c r="J243" s="15">
        <v>23800</v>
      </c>
      <c r="K243" s="8">
        <f t="shared" si="45"/>
        <v>23800</v>
      </c>
      <c r="L243" s="8">
        <f t="shared" si="43"/>
        <v>4522</v>
      </c>
      <c r="M243" s="32">
        <v>0.19</v>
      </c>
      <c r="N243" s="8">
        <f t="shared" si="44"/>
        <v>28322</v>
      </c>
      <c r="O243" s="8">
        <f t="shared" si="47"/>
        <v>25942.000000000004</v>
      </c>
      <c r="P243" s="8">
        <f t="shared" si="48"/>
        <v>25942.000000000004</v>
      </c>
      <c r="Q243" s="8">
        <f t="shared" si="49"/>
        <v>4928.9800000000005</v>
      </c>
      <c r="R243" s="32">
        <v>0.19</v>
      </c>
      <c r="S243" s="8">
        <f t="shared" si="59"/>
        <v>30870.980000000003</v>
      </c>
      <c r="T243" s="8">
        <f t="shared" si="50"/>
        <v>24752</v>
      </c>
      <c r="U243" s="8">
        <f t="shared" si="51"/>
        <v>24752</v>
      </c>
      <c r="V243" s="8">
        <f t="shared" si="52"/>
        <v>4702.88</v>
      </c>
      <c r="W243" s="32">
        <v>0.19</v>
      </c>
      <c r="X243" s="8">
        <f t="shared" si="53"/>
        <v>29454.880000000001</v>
      </c>
    </row>
    <row r="244" spans="1:24" ht="81" customHeight="1" thickBot="1" x14ac:dyDescent="0.25">
      <c r="A244" s="33">
        <v>179</v>
      </c>
      <c r="B244" s="19">
        <v>1</v>
      </c>
      <c r="C244" s="19" t="s">
        <v>503</v>
      </c>
      <c r="D244" s="76" t="s">
        <v>504</v>
      </c>
      <c r="E244" s="76"/>
      <c r="F244" s="76"/>
      <c r="G244" s="19" t="s">
        <v>492</v>
      </c>
      <c r="H244" s="19" t="s">
        <v>79</v>
      </c>
      <c r="I244" s="18" t="s">
        <v>498</v>
      </c>
      <c r="J244" s="15">
        <v>27500</v>
      </c>
      <c r="K244" s="8">
        <f t="shared" si="45"/>
        <v>27500</v>
      </c>
      <c r="L244" s="8">
        <f t="shared" si="43"/>
        <v>5225</v>
      </c>
      <c r="M244" s="32">
        <v>0.19</v>
      </c>
      <c r="N244" s="8">
        <f>K244+L244</f>
        <v>32725</v>
      </c>
      <c r="O244" s="8">
        <f t="shared" si="47"/>
        <v>29975.000000000004</v>
      </c>
      <c r="P244" s="8">
        <f t="shared" si="48"/>
        <v>29975.000000000004</v>
      </c>
      <c r="Q244" s="8">
        <f t="shared" si="49"/>
        <v>5695.2500000000009</v>
      </c>
      <c r="R244" s="32">
        <v>0.19</v>
      </c>
      <c r="S244" s="8">
        <f t="shared" si="59"/>
        <v>35670.250000000007</v>
      </c>
      <c r="T244" s="8">
        <f t="shared" si="50"/>
        <v>28600</v>
      </c>
      <c r="U244" s="8">
        <f t="shared" si="51"/>
        <v>28600</v>
      </c>
      <c r="V244" s="8">
        <f t="shared" si="52"/>
        <v>5434</v>
      </c>
      <c r="W244" s="32">
        <v>0.19</v>
      </c>
      <c r="X244" s="8">
        <f t="shared" si="53"/>
        <v>34034</v>
      </c>
    </row>
    <row r="245" spans="1:24" ht="99.75" customHeight="1" thickBot="1" x14ac:dyDescent="0.25">
      <c r="A245" s="33">
        <v>180</v>
      </c>
      <c r="B245" s="19">
        <v>1</v>
      </c>
      <c r="C245" s="19" t="s">
        <v>505</v>
      </c>
      <c r="D245" s="76" t="s">
        <v>506</v>
      </c>
      <c r="E245" s="76"/>
      <c r="F245" s="76"/>
      <c r="G245" s="19" t="s">
        <v>492</v>
      </c>
      <c r="H245" s="19" t="s">
        <v>79</v>
      </c>
      <c r="I245" s="18" t="s">
        <v>498</v>
      </c>
      <c r="J245" s="15">
        <v>14700</v>
      </c>
      <c r="K245" s="8">
        <f t="shared" si="45"/>
        <v>14700</v>
      </c>
      <c r="L245" s="8">
        <f t="shared" si="43"/>
        <v>2793</v>
      </c>
      <c r="M245" s="32">
        <v>0.19</v>
      </c>
      <c r="N245" s="8">
        <f t="shared" ref="N245" si="60">K245+L245</f>
        <v>17493</v>
      </c>
      <c r="O245" s="8">
        <f t="shared" si="47"/>
        <v>16023.000000000002</v>
      </c>
      <c r="P245" s="8">
        <f t="shared" si="48"/>
        <v>16023.000000000002</v>
      </c>
      <c r="Q245" s="8">
        <f t="shared" si="49"/>
        <v>3044.3700000000003</v>
      </c>
      <c r="R245" s="32">
        <v>0.19</v>
      </c>
      <c r="S245" s="8">
        <f t="shared" si="59"/>
        <v>19067.370000000003</v>
      </c>
      <c r="T245" s="8">
        <f t="shared" si="50"/>
        <v>15288</v>
      </c>
      <c r="U245" s="8">
        <f t="shared" si="51"/>
        <v>15288</v>
      </c>
      <c r="V245" s="8">
        <f t="shared" si="52"/>
        <v>2904.7200000000003</v>
      </c>
      <c r="W245" s="32">
        <v>0.19</v>
      </c>
      <c r="X245" s="8">
        <f t="shared" si="53"/>
        <v>18192.72</v>
      </c>
    </row>
    <row r="246" spans="1:24" ht="66" customHeight="1" thickBot="1" x14ac:dyDescent="0.25">
      <c r="A246" s="33">
        <v>181</v>
      </c>
      <c r="B246" s="19">
        <v>1</v>
      </c>
      <c r="C246" s="19" t="s">
        <v>507</v>
      </c>
      <c r="D246" s="76" t="s">
        <v>508</v>
      </c>
      <c r="E246" s="76"/>
      <c r="F246" s="76"/>
      <c r="G246" s="19" t="s">
        <v>492</v>
      </c>
      <c r="H246" s="19" t="s">
        <v>18</v>
      </c>
      <c r="I246" s="18" t="s">
        <v>509</v>
      </c>
      <c r="J246" s="15">
        <v>680000</v>
      </c>
      <c r="K246" s="8">
        <f t="shared" si="45"/>
        <v>680000</v>
      </c>
      <c r="L246" s="8">
        <f t="shared" si="43"/>
        <v>129200</v>
      </c>
      <c r="M246" s="32">
        <v>0.19</v>
      </c>
      <c r="N246" s="8">
        <f t="shared" si="44"/>
        <v>809200</v>
      </c>
      <c r="O246" s="8">
        <f t="shared" si="47"/>
        <v>741200</v>
      </c>
      <c r="P246" s="8">
        <f t="shared" si="48"/>
        <v>741200</v>
      </c>
      <c r="Q246" s="8">
        <f t="shared" si="49"/>
        <v>140828</v>
      </c>
      <c r="R246" s="32">
        <v>0.19</v>
      </c>
      <c r="S246" s="8">
        <f t="shared" si="59"/>
        <v>882028</v>
      </c>
      <c r="T246" s="8">
        <f t="shared" si="50"/>
        <v>707200</v>
      </c>
      <c r="U246" s="8">
        <f t="shared" si="51"/>
        <v>707200</v>
      </c>
      <c r="V246" s="8">
        <f t="shared" si="52"/>
        <v>134368</v>
      </c>
      <c r="W246" s="32">
        <v>0.19</v>
      </c>
      <c r="X246" s="8">
        <f t="shared" si="53"/>
        <v>841568</v>
      </c>
    </row>
    <row r="247" spans="1:24" ht="27" customHeight="1" thickBot="1" x14ac:dyDescent="0.25">
      <c r="A247" s="33">
        <v>182</v>
      </c>
      <c r="B247" s="18">
        <v>1</v>
      </c>
      <c r="C247" s="18" t="s">
        <v>510</v>
      </c>
      <c r="D247" s="67" t="s">
        <v>511</v>
      </c>
      <c r="E247" s="67"/>
      <c r="F247" s="67"/>
      <c r="G247" s="18" t="s">
        <v>103</v>
      </c>
      <c r="H247" s="18" t="s">
        <v>18</v>
      </c>
      <c r="I247" s="18" t="s">
        <v>512</v>
      </c>
      <c r="J247" s="15">
        <v>95000</v>
      </c>
      <c r="K247" s="8">
        <f t="shared" si="45"/>
        <v>95000</v>
      </c>
      <c r="L247" s="8">
        <f t="shared" si="43"/>
        <v>18050</v>
      </c>
      <c r="M247" s="38">
        <v>0.19</v>
      </c>
      <c r="N247" s="8">
        <f t="shared" si="44"/>
        <v>113050</v>
      </c>
      <c r="O247" s="8">
        <f t="shared" si="47"/>
        <v>103550.00000000001</v>
      </c>
      <c r="P247" s="8">
        <f t="shared" si="48"/>
        <v>103550.00000000001</v>
      </c>
      <c r="Q247" s="8">
        <f t="shared" si="49"/>
        <v>19674.500000000004</v>
      </c>
      <c r="R247" s="38">
        <v>0.19</v>
      </c>
      <c r="S247" s="8">
        <f t="shared" si="59"/>
        <v>123224.50000000001</v>
      </c>
      <c r="T247" s="8">
        <f t="shared" si="50"/>
        <v>98800</v>
      </c>
      <c r="U247" s="8">
        <f t="shared" si="51"/>
        <v>98800</v>
      </c>
      <c r="V247" s="8">
        <f t="shared" si="52"/>
        <v>18772</v>
      </c>
      <c r="W247" s="38">
        <v>0.19</v>
      </c>
      <c r="X247" s="8">
        <f t="shared" si="53"/>
        <v>117572</v>
      </c>
    </row>
    <row r="248" spans="1:24" ht="43.9" customHeight="1" thickBot="1" x14ac:dyDescent="0.25">
      <c r="A248" s="33">
        <v>183</v>
      </c>
      <c r="B248" s="18">
        <v>1</v>
      </c>
      <c r="C248" s="18" t="s">
        <v>510</v>
      </c>
      <c r="D248" s="67" t="s">
        <v>513</v>
      </c>
      <c r="E248" s="67"/>
      <c r="F248" s="67"/>
      <c r="G248" s="18" t="s">
        <v>103</v>
      </c>
      <c r="H248" s="18" t="s">
        <v>79</v>
      </c>
      <c r="I248" s="18" t="s">
        <v>514</v>
      </c>
      <c r="J248" s="15">
        <v>3650000</v>
      </c>
      <c r="K248" s="8">
        <f t="shared" si="45"/>
        <v>3650000</v>
      </c>
      <c r="L248" s="8">
        <f t="shared" si="43"/>
        <v>693500</v>
      </c>
      <c r="M248" s="39">
        <v>0.19</v>
      </c>
      <c r="N248" s="8">
        <f t="shared" si="44"/>
        <v>4343500</v>
      </c>
      <c r="O248" s="8">
        <f t="shared" si="47"/>
        <v>3978500.0000000005</v>
      </c>
      <c r="P248" s="8">
        <f t="shared" si="48"/>
        <v>3978500.0000000005</v>
      </c>
      <c r="Q248" s="8">
        <f t="shared" si="49"/>
        <v>755915.00000000012</v>
      </c>
      <c r="R248" s="39">
        <v>0.19</v>
      </c>
      <c r="S248" s="8">
        <f t="shared" si="59"/>
        <v>4734415.0000000009</v>
      </c>
      <c r="T248" s="8">
        <f t="shared" si="50"/>
        <v>3796000</v>
      </c>
      <c r="U248" s="8">
        <f t="shared" si="51"/>
        <v>3796000</v>
      </c>
      <c r="V248" s="8">
        <f t="shared" si="52"/>
        <v>721240</v>
      </c>
      <c r="W248" s="39">
        <v>0.19</v>
      </c>
      <c r="X248" s="8">
        <f t="shared" si="53"/>
        <v>4517240</v>
      </c>
    </row>
    <row r="249" spans="1:24" ht="34.15" customHeight="1" thickBot="1" x14ac:dyDescent="0.25">
      <c r="A249" s="33">
        <v>184</v>
      </c>
      <c r="B249" s="12">
        <v>1</v>
      </c>
      <c r="C249" s="12" t="s">
        <v>510</v>
      </c>
      <c r="D249" s="77" t="s">
        <v>515</v>
      </c>
      <c r="E249" s="77"/>
      <c r="F249" s="77"/>
      <c r="G249" s="12" t="s">
        <v>103</v>
      </c>
      <c r="H249" s="12" t="s">
        <v>79</v>
      </c>
      <c r="I249" s="12" t="s">
        <v>514</v>
      </c>
      <c r="J249" s="15">
        <v>195000</v>
      </c>
      <c r="K249" s="8">
        <f t="shared" si="45"/>
        <v>195000</v>
      </c>
      <c r="L249" s="8">
        <f t="shared" si="43"/>
        <v>37050</v>
      </c>
      <c r="M249" s="39">
        <v>0.19</v>
      </c>
      <c r="N249" s="8">
        <f t="shared" si="44"/>
        <v>232050</v>
      </c>
      <c r="O249" s="8">
        <f t="shared" si="47"/>
        <v>212550.00000000003</v>
      </c>
      <c r="P249" s="8">
        <f t="shared" si="48"/>
        <v>212550.00000000003</v>
      </c>
      <c r="Q249" s="8">
        <f t="shared" si="49"/>
        <v>40384.500000000007</v>
      </c>
      <c r="R249" s="39">
        <v>0.19</v>
      </c>
      <c r="S249" s="8">
        <f t="shared" si="59"/>
        <v>252934.50000000003</v>
      </c>
      <c r="T249" s="8">
        <f t="shared" si="50"/>
        <v>202800</v>
      </c>
      <c r="U249" s="8">
        <f t="shared" si="51"/>
        <v>202800</v>
      </c>
      <c r="V249" s="8">
        <f t="shared" si="52"/>
        <v>38532</v>
      </c>
      <c r="W249" s="39">
        <v>0.19</v>
      </c>
      <c r="X249" s="8">
        <f t="shared" si="53"/>
        <v>241332</v>
      </c>
    </row>
    <row r="250" spans="1:24" ht="12.6" customHeight="1" thickBot="1" x14ac:dyDescent="0.25">
      <c r="A250" s="33">
        <v>185</v>
      </c>
      <c r="B250" s="18">
        <v>1</v>
      </c>
      <c r="C250" s="18" t="s">
        <v>510</v>
      </c>
      <c r="D250" s="67" t="s">
        <v>516</v>
      </c>
      <c r="E250" s="67"/>
      <c r="F250" s="67"/>
      <c r="G250" s="18" t="s">
        <v>103</v>
      </c>
      <c r="H250" s="18" t="s">
        <v>79</v>
      </c>
      <c r="I250" s="18" t="s">
        <v>514</v>
      </c>
      <c r="J250" s="15">
        <v>340000</v>
      </c>
      <c r="K250" s="8">
        <f t="shared" si="45"/>
        <v>340000</v>
      </c>
      <c r="L250" s="8">
        <f t="shared" si="43"/>
        <v>64600</v>
      </c>
      <c r="M250" s="32">
        <v>0.19</v>
      </c>
      <c r="N250" s="8">
        <f t="shared" si="44"/>
        <v>404600</v>
      </c>
      <c r="O250" s="8">
        <f t="shared" si="47"/>
        <v>370600</v>
      </c>
      <c r="P250" s="8">
        <f t="shared" si="48"/>
        <v>370600</v>
      </c>
      <c r="Q250" s="8">
        <f t="shared" si="49"/>
        <v>70414</v>
      </c>
      <c r="R250" s="32">
        <v>0.19</v>
      </c>
      <c r="S250" s="8">
        <f t="shared" si="59"/>
        <v>441014</v>
      </c>
      <c r="T250" s="8">
        <f t="shared" si="50"/>
        <v>353600</v>
      </c>
      <c r="U250" s="8">
        <f t="shared" si="51"/>
        <v>353600</v>
      </c>
      <c r="V250" s="8">
        <f t="shared" si="52"/>
        <v>67184</v>
      </c>
      <c r="W250" s="32">
        <v>0.19</v>
      </c>
      <c r="X250" s="8">
        <f t="shared" si="53"/>
        <v>420784</v>
      </c>
    </row>
    <row r="251" spans="1:24" ht="14.45" customHeight="1" thickBot="1" x14ac:dyDescent="0.25">
      <c r="A251" s="33">
        <v>186</v>
      </c>
      <c r="B251" s="18">
        <v>1</v>
      </c>
      <c r="C251" s="18" t="s">
        <v>517</v>
      </c>
      <c r="D251" s="67" t="s">
        <v>518</v>
      </c>
      <c r="E251" s="67"/>
      <c r="F251" s="67"/>
      <c r="G251" s="18" t="s">
        <v>103</v>
      </c>
      <c r="H251" s="18" t="s">
        <v>79</v>
      </c>
      <c r="I251" s="18" t="s">
        <v>519</v>
      </c>
      <c r="J251" s="15">
        <v>21000</v>
      </c>
      <c r="K251" s="8">
        <f t="shared" si="45"/>
        <v>21000</v>
      </c>
      <c r="L251" s="8">
        <f t="shared" si="43"/>
        <v>3990</v>
      </c>
      <c r="M251" s="32">
        <v>0.19</v>
      </c>
      <c r="N251" s="8">
        <f t="shared" si="44"/>
        <v>24990</v>
      </c>
      <c r="O251" s="8">
        <f t="shared" si="47"/>
        <v>22890</v>
      </c>
      <c r="P251" s="8">
        <f t="shared" si="48"/>
        <v>22890</v>
      </c>
      <c r="Q251" s="8">
        <f t="shared" si="49"/>
        <v>4349.1000000000004</v>
      </c>
      <c r="R251" s="32">
        <v>0.19</v>
      </c>
      <c r="S251" s="8">
        <f t="shared" si="59"/>
        <v>27239.1</v>
      </c>
      <c r="T251" s="8">
        <f t="shared" si="50"/>
        <v>21840</v>
      </c>
      <c r="U251" s="8">
        <f t="shared" si="51"/>
        <v>21840</v>
      </c>
      <c r="V251" s="8">
        <f t="shared" si="52"/>
        <v>4149.6000000000004</v>
      </c>
      <c r="W251" s="32">
        <v>0.19</v>
      </c>
      <c r="X251" s="8">
        <f t="shared" si="53"/>
        <v>25989.599999999999</v>
      </c>
    </row>
    <row r="252" spans="1:24" ht="14.45" customHeight="1" thickBot="1" x14ac:dyDescent="0.25">
      <c r="A252" s="33">
        <v>187</v>
      </c>
      <c r="B252" s="18">
        <v>1</v>
      </c>
      <c r="C252" s="18" t="s">
        <v>520</v>
      </c>
      <c r="D252" s="77" t="s">
        <v>521</v>
      </c>
      <c r="E252" s="77"/>
      <c r="F252" s="77"/>
      <c r="G252" s="12">
        <v>31241700</v>
      </c>
      <c r="H252" s="12" t="s">
        <v>79</v>
      </c>
      <c r="I252" s="12" t="s">
        <v>522</v>
      </c>
      <c r="J252" s="15">
        <v>340000</v>
      </c>
      <c r="K252" s="8">
        <f t="shared" si="45"/>
        <v>340000</v>
      </c>
      <c r="L252" s="8">
        <f t="shared" si="43"/>
        <v>64600</v>
      </c>
      <c r="M252" s="32">
        <v>0.19</v>
      </c>
      <c r="N252" s="8">
        <f t="shared" si="44"/>
        <v>404600</v>
      </c>
      <c r="O252" s="8">
        <f t="shared" si="47"/>
        <v>370600</v>
      </c>
      <c r="P252" s="8">
        <f t="shared" si="48"/>
        <v>370600</v>
      </c>
      <c r="Q252" s="8">
        <f t="shared" si="49"/>
        <v>70414</v>
      </c>
      <c r="R252" s="32">
        <v>0.19</v>
      </c>
      <c r="S252" s="8">
        <f t="shared" si="59"/>
        <v>441014</v>
      </c>
      <c r="T252" s="8">
        <f t="shared" si="50"/>
        <v>353600</v>
      </c>
      <c r="U252" s="8">
        <f t="shared" si="51"/>
        <v>353600</v>
      </c>
      <c r="V252" s="8">
        <f t="shared" si="52"/>
        <v>67184</v>
      </c>
      <c r="W252" s="32">
        <v>0.19</v>
      </c>
      <c r="X252" s="8">
        <f t="shared" si="53"/>
        <v>420784</v>
      </c>
    </row>
    <row r="253" spans="1:24" ht="84.75" customHeight="1" thickBot="1" x14ac:dyDescent="0.25">
      <c r="A253" s="33">
        <v>188</v>
      </c>
      <c r="B253" s="18">
        <v>1</v>
      </c>
      <c r="C253" s="18" t="s">
        <v>523</v>
      </c>
      <c r="D253" s="67" t="s">
        <v>524</v>
      </c>
      <c r="E253" s="67"/>
      <c r="F253" s="67"/>
      <c r="G253" s="18">
        <v>14111828</v>
      </c>
      <c r="H253" s="18" t="s">
        <v>79</v>
      </c>
      <c r="I253" s="18" t="s">
        <v>525</v>
      </c>
      <c r="J253" s="15">
        <v>62500</v>
      </c>
      <c r="K253" s="8">
        <f t="shared" si="45"/>
        <v>62500</v>
      </c>
      <c r="L253" s="8">
        <f t="shared" si="43"/>
        <v>11875</v>
      </c>
      <c r="M253" s="32">
        <v>0.19</v>
      </c>
      <c r="N253" s="8">
        <f t="shared" si="44"/>
        <v>74375</v>
      </c>
      <c r="O253" s="8">
        <f t="shared" si="47"/>
        <v>68125</v>
      </c>
      <c r="P253" s="8">
        <f t="shared" si="48"/>
        <v>68125</v>
      </c>
      <c r="Q253" s="8">
        <f t="shared" si="49"/>
        <v>12943.75</v>
      </c>
      <c r="R253" s="32">
        <v>0.19</v>
      </c>
      <c r="S253" s="8">
        <f t="shared" si="59"/>
        <v>81068.75</v>
      </c>
      <c r="T253" s="8">
        <f t="shared" si="50"/>
        <v>65000</v>
      </c>
      <c r="U253" s="8">
        <f t="shared" si="51"/>
        <v>65000</v>
      </c>
      <c r="V253" s="8">
        <f t="shared" si="52"/>
        <v>12350</v>
      </c>
      <c r="W253" s="32">
        <v>0.19</v>
      </c>
      <c r="X253" s="8">
        <f t="shared" si="53"/>
        <v>77350</v>
      </c>
    </row>
    <row r="254" spans="1:24" ht="15" customHeight="1" thickBot="1" x14ac:dyDescent="0.25">
      <c r="A254" s="33">
        <v>189</v>
      </c>
      <c r="B254" s="18">
        <v>1</v>
      </c>
      <c r="C254" s="18" t="s">
        <v>526</v>
      </c>
      <c r="D254" s="67" t="s">
        <v>527</v>
      </c>
      <c r="E254" s="67"/>
      <c r="F254" s="67"/>
      <c r="G254" s="18">
        <v>60141401</v>
      </c>
      <c r="H254" s="12" t="s">
        <v>79</v>
      </c>
      <c r="I254" s="18" t="s">
        <v>528</v>
      </c>
      <c r="J254" s="15">
        <v>370000</v>
      </c>
      <c r="K254" s="8">
        <f t="shared" si="45"/>
        <v>370000</v>
      </c>
      <c r="L254" s="8">
        <f t="shared" si="43"/>
        <v>70300</v>
      </c>
      <c r="M254" s="32">
        <v>0.19</v>
      </c>
      <c r="N254" s="8">
        <f t="shared" si="44"/>
        <v>440300</v>
      </c>
      <c r="O254" s="8">
        <f t="shared" si="47"/>
        <v>403300.00000000006</v>
      </c>
      <c r="P254" s="8">
        <f t="shared" si="48"/>
        <v>403300.00000000006</v>
      </c>
      <c r="Q254" s="8">
        <f t="shared" si="49"/>
        <v>76627.000000000015</v>
      </c>
      <c r="R254" s="32">
        <v>0.19</v>
      </c>
      <c r="S254" s="8">
        <f t="shared" si="59"/>
        <v>479927.00000000006</v>
      </c>
      <c r="T254" s="8">
        <f t="shared" si="50"/>
        <v>384800</v>
      </c>
      <c r="U254" s="8">
        <f t="shared" si="51"/>
        <v>384800</v>
      </c>
      <c r="V254" s="8">
        <f t="shared" si="52"/>
        <v>73112</v>
      </c>
      <c r="W254" s="32">
        <v>0.19</v>
      </c>
      <c r="X254" s="8">
        <f t="shared" si="53"/>
        <v>457912</v>
      </c>
    </row>
    <row r="255" spans="1:24" ht="36.75" thickBot="1" x14ac:dyDescent="0.25">
      <c r="A255" s="33">
        <v>190</v>
      </c>
      <c r="B255" s="18">
        <v>1</v>
      </c>
      <c r="C255" s="18" t="s">
        <v>529</v>
      </c>
      <c r="D255" s="67" t="s">
        <v>530</v>
      </c>
      <c r="E255" s="67"/>
      <c r="F255" s="67"/>
      <c r="G255" s="18">
        <v>60141401</v>
      </c>
      <c r="H255" s="12" t="s">
        <v>79</v>
      </c>
      <c r="I255" s="18" t="s">
        <v>528</v>
      </c>
      <c r="J255" s="15">
        <v>650000</v>
      </c>
      <c r="K255" s="8">
        <f t="shared" si="45"/>
        <v>650000</v>
      </c>
      <c r="L255" s="8">
        <f t="shared" si="43"/>
        <v>123500</v>
      </c>
      <c r="M255" s="32">
        <v>0.19</v>
      </c>
      <c r="N255" s="8">
        <f t="shared" si="44"/>
        <v>773500</v>
      </c>
      <c r="O255" s="8">
        <f t="shared" si="47"/>
        <v>708500</v>
      </c>
      <c r="P255" s="8">
        <f t="shared" si="48"/>
        <v>708500</v>
      </c>
      <c r="Q255" s="8">
        <f t="shared" si="49"/>
        <v>134615</v>
      </c>
      <c r="R255" s="32">
        <v>0.19</v>
      </c>
      <c r="S255" s="8">
        <f t="shared" si="59"/>
        <v>843115</v>
      </c>
      <c r="T255" s="8">
        <f t="shared" si="50"/>
        <v>676000</v>
      </c>
      <c r="U255" s="8">
        <f t="shared" si="51"/>
        <v>676000</v>
      </c>
      <c r="V255" s="8">
        <f t="shared" si="52"/>
        <v>128440</v>
      </c>
      <c r="W255" s="32">
        <v>0.19</v>
      </c>
      <c r="X255" s="8">
        <f t="shared" si="53"/>
        <v>804440</v>
      </c>
    </row>
    <row r="256" spans="1:24" ht="36.75" thickBot="1" x14ac:dyDescent="0.25">
      <c r="A256" s="33">
        <v>191</v>
      </c>
      <c r="B256" s="18">
        <v>1</v>
      </c>
      <c r="C256" s="18" t="s">
        <v>531</v>
      </c>
      <c r="D256" s="67" t="s">
        <v>532</v>
      </c>
      <c r="E256" s="67"/>
      <c r="F256" s="67"/>
      <c r="G256" s="18">
        <v>60141401</v>
      </c>
      <c r="H256" s="18" t="s">
        <v>79</v>
      </c>
      <c r="I256" s="18" t="s">
        <v>528</v>
      </c>
      <c r="J256" s="15">
        <v>150000</v>
      </c>
      <c r="K256" s="8">
        <f t="shared" si="45"/>
        <v>150000</v>
      </c>
      <c r="L256" s="8">
        <f t="shared" si="43"/>
        <v>28500</v>
      </c>
      <c r="M256" s="32">
        <v>0.19</v>
      </c>
      <c r="N256" s="8">
        <f t="shared" si="44"/>
        <v>178500</v>
      </c>
      <c r="O256" s="8">
        <f t="shared" si="47"/>
        <v>163500</v>
      </c>
      <c r="P256" s="8">
        <f t="shared" si="48"/>
        <v>163500</v>
      </c>
      <c r="Q256" s="8">
        <f t="shared" si="49"/>
        <v>31065</v>
      </c>
      <c r="R256" s="32">
        <v>0.19</v>
      </c>
      <c r="S256" s="8">
        <f t="shared" si="59"/>
        <v>194565</v>
      </c>
      <c r="T256" s="8">
        <f t="shared" si="50"/>
        <v>156000</v>
      </c>
      <c r="U256" s="8">
        <f t="shared" si="51"/>
        <v>156000</v>
      </c>
      <c r="V256" s="8">
        <f t="shared" si="52"/>
        <v>29640</v>
      </c>
      <c r="W256" s="32">
        <v>0.19</v>
      </c>
      <c r="X256" s="8">
        <f t="shared" si="53"/>
        <v>185640</v>
      </c>
    </row>
    <row r="257" spans="1:24" ht="36.75" thickBot="1" x14ac:dyDescent="0.25">
      <c r="A257" s="33">
        <v>192</v>
      </c>
      <c r="B257" s="18">
        <v>1</v>
      </c>
      <c r="C257" s="18" t="s">
        <v>533</v>
      </c>
      <c r="D257" s="67" t="s">
        <v>534</v>
      </c>
      <c r="E257" s="67"/>
      <c r="F257" s="67"/>
      <c r="G257" s="18">
        <v>60141401</v>
      </c>
      <c r="H257" s="18" t="s">
        <v>79</v>
      </c>
      <c r="I257" s="18" t="s">
        <v>528</v>
      </c>
      <c r="J257" s="15">
        <v>130000</v>
      </c>
      <c r="K257" s="8">
        <f t="shared" si="45"/>
        <v>130000</v>
      </c>
      <c r="L257" s="8">
        <f t="shared" si="43"/>
        <v>24700</v>
      </c>
      <c r="M257" s="32">
        <v>0.19</v>
      </c>
      <c r="N257" s="8">
        <f t="shared" si="44"/>
        <v>154700</v>
      </c>
      <c r="O257" s="8">
        <f t="shared" si="47"/>
        <v>141700</v>
      </c>
      <c r="P257" s="8">
        <f t="shared" si="48"/>
        <v>141700</v>
      </c>
      <c r="Q257" s="8">
        <f t="shared" si="49"/>
        <v>26923</v>
      </c>
      <c r="R257" s="32">
        <v>0.19</v>
      </c>
      <c r="S257" s="8">
        <f t="shared" si="59"/>
        <v>168623</v>
      </c>
      <c r="T257" s="8">
        <f t="shared" si="50"/>
        <v>135200</v>
      </c>
      <c r="U257" s="8">
        <f t="shared" si="51"/>
        <v>135200</v>
      </c>
      <c r="V257" s="8">
        <f t="shared" si="52"/>
        <v>25688</v>
      </c>
      <c r="W257" s="32">
        <v>0.19</v>
      </c>
      <c r="X257" s="8">
        <f t="shared" si="53"/>
        <v>160888</v>
      </c>
    </row>
    <row r="258" spans="1:24" ht="36.75" thickBot="1" x14ac:dyDescent="0.25">
      <c r="A258" s="33">
        <v>193</v>
      </c>
      <c r="B258" s="18">
        <v>1</v>
      </c>
      <c r="C258" s="18" t="s">
        <v>535</v>
      </c>
      <c r="D258" s="67" t="s">
        <v>536</v>
      </c>
      <c r="E258" s="67"/>
      <c r="F258" s="67"/>
      <c r="G258" s="18">
        <v>60141401</v>
      </c>
      <c r="H258" s="18" t="s">
        <v>79</v>
      </c>
      <c r="I258" s="18" t="s">
        <v>537</v>
      </c>
      <c r="J258" s="15">
        <v>245000</v>
      </c>
      <c r="K258" s="8">
        <f t="shared" si="45"/>
        <v>245000</v>
      </c>
      <c r="L258" s="8">
        <f t="shared" ref="L258:L321" si="61">K258*M258</f>
        <v>46550</v>
      </c>
      <c r="M258" s="32">
        <v>0.19</v>
      </c>
      <c r="N258" s="8">
        <f t="shared" ref="N258:N321" si="62">K258+L258</f>
        <v>291550</v>
      </c>
      <c r="O258" s="8">
        <f t="shared" si="47"/>
        <v>267050</v>
      </c>
      <c r="P258" s="8">
        <f t="shared" si="48"/>
        <v>267050</v>
      </c>
      <c r="Q258" s="8">
        <f t="shared" si="49"/>
        <v>50739.5</v>
      </c>
      <c r="R258" s="32">
        <v>0.19</v>
      </c>
      <c r="S258" s="8">
        <f t="shared" si="59"/>
        <v>317789.5</v>
      </c>
      <c r="T258" s="8">
        <f t="shared" si="50"/>
        <v>254800</v>
      </c>
      <c r="U258" s="8">
        <f t="shared" si="51"/>
        <v>254800</v>
      </c>
      <c r="V258" s="8">
        <f t="shared" si="52"/>
        <v>48412</v>
      </c>
      <c r="W258" s="32">
        <v>0.19</v>
      </c>
      <c r="X258" s="8">
        <f t="shared" si="53"/>
        <v>303212</v>
      </c>
    </row>
    <row r="259" spans="1:24" ht="36.75" thickBot="1" x14ac:dyDescent="0.25">
      <c r="A259" s="33">
        <v>194</v>
      </c>
      <c r="B259" s="18">
        <v>1</v>
      </c>
      <c r="C259" s="18" t="s">
        <v>538</v>
      </c>
      <c r="D259" s="67" t="s">
        <v>539</v>
      </c>
      <c r="E259" s="67"/>
      <c r="F259" s="67"/>
      <c r="G259" s="18">
        <v>60141401</v>
      </c>
      <c r="H259" s="18" t="s">
        <v>79</v>
      </c>
      <c r="I259" s="18" t="s">
        <v>528</v>
      </c>
      <c r="J259" s="15">
        <v>285000</v>
      </c>
      <c r="K259" s="8">
        <f t="shared" si="45"/>
        <v>285000</v>
      </c>
      <c r="L259" s="8">
        <f t="shared" si="61"/>
        <v>54150</v>
      </c>
      <c r="M259" s="32">
        <v>0.19</v>
      </c>
      <c r="N259" s="8">
        <f t="shared" si="62"/>
        <v>339150</v>
      </c>
      <c r="O259" s="8">
        <f t="shared" si="47"/>
        <v>310650</v>
      </c>
      <c r="P259" s="8">
        <f t="shared" si="48"/>
        <v>310650</v>
      </c>
      <c r="Q259" s="8">
        <f t="shared" si="49"/>
        <v>59023.5</v>
      </c>
      <c r="R259" s="32">
        <v>0.19</v>
      </c>
      <c r="S259" s="8">
        <f t="shared" si="59"/>
        <v>369673.5</v>
      </c>
      <c r="T259" s="8">
        <f t="shared" si="50"/>
        <v>296400</v>
      </c>
      <c r="U259" s="8">
        <f t="shared" si="51"/>
        <v>296400</v>
      </c>
      <c r="V259" s="8">
        <f t="shared" si="52"/>
        <v>56316</v>
      </c>
      <c r="W259" s="32">
        <v>0.19</v>
      </c>
      <c r="X259" s="8">
        <f t="shared" si="53"/>
        <v>352716</v>
      </c>
    </row>
    <row r="260" spans="1:24" ht="36.75" thickBot="1" x14ac:dyDescent="0.25">
      <c r="A260" s="33">
        <v>195</v>
      </c>
      <c r="B260" s="18">
        <v>1</v>
      </c>
      <c r="C260" s="18" t="s">
        <v>540</v>
      </c>
      <c r="D260" s="67" t="s">
        <v>541</v>
      </c>
      <c r="E260" s="67"/>
      <c r="F260" s="67"/>
      <c r="G260" s="18">
        <v>60141401</v>
      </c>
      <c r="H260" s="18" t="s">
        <v>79</v>
      </c>
      <c r="I260" s="18" t="s">
        <v>528</v>
      </c>
      <c r="J260" s="15">
        <v>440000</v>
      </c>
      <c r="K260" s="8">
        <f t="shared" si="45"/>
        <v>440000</v>
      </c>
      <c r="L260" s="8">
        <f t="shared" si="61"/>
        <v>83600</v>
      </c>
      <c r="M260" s="32">
        <v>0.19</v>
      </c>
      <c r="N260" s="8">
        <f t="shared" si="62"/>
        <v>523600</v>
      </c>
      <c r="O260" s="8">
        <f t="shared" si="47"/>
        <v>479600.00000000006</v>
      </c>
      <c r="P260" s="8">
        <f t="shared" si="48"/>
        <v>479600.00000000006</v>
      </c>
      <c r="Q260" s="8">
        <f t="shared" si="49"/>
        <v>91124.000000000015</v>
      </c>
      <c r="R260" s="32">
        <v>0.19</v>
      </c>
      <c r="S260" s="8">
        <f t="shared" si="59"/>
        <v>570724.00000000012</v>
      </c>
      <c r="T260" s="8">
        <f t="shared" si="50"/>
        <v>457600</v>
      </c>
      <c r="U260" s="8">
        <f t="shared" si="51"/>
        <v>457600</v>
      </c>
      <c r="V260" s="8">
        <f t="shared" si="52"/>
        <v>86944</v>
      </c>
      <c r="W260" s="32">
        <v>0.19</v>
      </c>
      <c r="X260" s="8">
        <f t="shared" si="53"/>
        <v>544544</v>
      </c>
    </row>
    <row r="261" spans="1:24" ht="24.75" thickBot="1" x14ac:dyDescent="0.25">
      <c r="A261" s="33">
        <v>196</v>
      </c>
      <c r="B261" s="18">
        <v>1</v>
      </c>
      <c r="C261" s="18" t="s">
        <v>542</v>
      </c>
      <c r="D261" s="67" t="s">
        <v>543</v>
      </c>
      <c r="E261" s="67"/>
      <c r="F261" s="67"/>
      <c r="G261" s="18">
        <v>60141401</v>
      </c>
      <c r="H261" s="18" t="s">
        <v>79</v>
      </c>
      <c r="I261" s="18"/>
      <c r="J261" s="15">
        <v>120000</v>
      </c>
      <c r="K261" s="8">
        <f t="shared" si="45"/>
        <v>120000</v>
      </c>
      <c r="L261" s="8">
        <f t="shared" si="61"/>
        <v>22800</v>
      </c>
      <c r="M261" s="32">
        <v>0.19</v>
      </c>
      <c r="N261" s="8">
        <f t="shared" si="62"/>
        <v>142800</v>
      </c>
      <c r="O261" s="8">
        <f t="shared" si="47"/>
        <v>130800.00000000001</v>
      </c>
      <c r="P261" s="8">
        <f t="shared" si="48"/>
        <v>130800.00000000001</v>
      </c>
      <c r="Q261" s="8">
        <f t="shared" si="49"/>
        <v>24852.000000000004</v>
      </c>
      <c r="R261" s="32">
        <v>0.19</v>
      </c>
      <c r="S261" s="8">
        <f t="shared" si="59"/>
        <v>155652.00000000003</v>
      </c>
      <c r="T261" s="8">
        <f t="shared" si="50"/>
        <v>124800</v>
      </c>
      <c r="U261" s="8">
        <f t="shared" si="51"/>
        <v>124800</v>
      </c>
      <c r="V261" s="8">
        <f t="shared" si="52"/>
        <v>23712</v>
      </c>
      <c r="W261" s="32">
        <v>0.19</v>
      </c>
      <c r="X261" s="8">
        <f t="shared" si="53"/>
        <v>148512</v>
      </c>
    </row>
    <row r="262" spans="1:24" ht="48.75" thickBot="1" x14ac:dyDescent="0.25">
      <c r="A262" s="33">
        <v>197</v>
      </c>
      <c r="B262" s="18">
        <v>1</v>
      </c>
      <c r="C262" s="18" t="s">
        <v>544</v>
      </c>
      <c r="D262" s="67" t="s">
        <v>545</v>
      </c>
      <c r="E262" s="67"/>
      <c r="F262" s="67"/>
      <c r="G262" s="18">
        <v>60141401</v>
      </c>
      <c r="H262" s="18" t="s">
        <v>79</v>
      </c>
      <c r="I262" s="18" t="s">
        <v>546</v>
      </c>
      <c r="J262" s="15">
        <v>110000</v>
      </c>
      <c r="K262" s="8">
        <f t="shared" si="45"/>
        <v>110000</v>
      </c>
      <c r="L262" s="8">
        <f t="shared" si="61"/>
        <v>20900</v>
      </c>
      <c r="M262" s="32">
        <v>0.19</v>
      </c>
      <c r="N262" s="8">
        <f t="shared" si="62"/>
        <v>130900</v>
      </c>
      <c r="O262" s="8">
        <f t="shared" si="47"/>
        <v>119900.00000000001</v>
      </c>
      <c r="P262" s="8">
        <f t="shared" si="48"/>
        <v>119900.00000000001</v>
      </c>
      <c r="Q262" s="8">
        <f t="shared" si="49"/>
        <v>22781.000000000004</v>
      </c>
      <c r="R262" s="32">
        <v>0.19</v>
      </c>
      <c r="S262" s="8">
        <f t="shared" si="59"/>
        <v>142681.00000000003</v>
      </c>
      <c r="T262" s="8">
        <f t="shared" si="50"/>
        <v>114400</v>
      </c>
      <c r="U262" s="8">
        <f t="shared" si="51"/>
        <v>114400</v>
      </c>
      <c r="V262" s="8">
        <f t="shared" si="52"/>
        <v>21736</v>
      </c>
      <c r="W262" s="32">
        <v>0.19</v>
      </c>
      <c r="X262" s="8">
        <f t="shared" si="53"/>
        <v>136136</v>
      </c>
    </row>
    <row r="263" spans="1:24" ht="48.75" thickBot="1" x14ac:dyDescent="0.25">
      <c r="A263" s="33">
        <v>198</v>
      </c>
      <c r="B263" s="18">
        <v>1</v>
      </c>
      <c r="C263" s="18" t="s">
        <v>547</v>
      </c>
      <c r="D263" s="67" t="s">
        <v>548</v>
      </c>
      <c r="E263" s="67"/>
      <c r="F263" s="67"/>
      <c r="G263" s="18">
        <v>60141401</v>
      </c>
      <c r="H263" s="18" t="s">
        <v>79</v>
      </c>
      <c r="I263" s="18" t="s">
        <v>549</v>
      </c>
      <c r="J263" s="15">
        <v>2470000</v>
      </c>
      <c r="K263" s="8">
        <f t="shared" si="45"/>
        <v>2470000</v>
      </c>
      <c r="L263" s="8">
        <f t="shared" si="61"/>
        <v>469300</v>
      </c>
      <c r="M263" s="32">
        <v>0.19</v>
      </c>
      <c r="N263" s="8">
        <f t="shared" si="62"/>
        <v>2939300</v>
      </c>
      <c r="O263" s="8">
        <f t="shared" si="47"/>
        <v>2692300</v>
      </c>
      <c r="P263" s="8">
        <f t="shared" si="48"/>
        <v>2692300</v>
      </c>
      <c r="Q263" s="8">
        <f t="shared" si="49"/>
        <v>511537</v>
      </c>
      <c r="R263" s="32">
        <v>0.19</v>
      </c>
      <c r="S263" s="8">
        <f t="shared" si="59"/>
        <v>3203837</v>
      </c>
      <c r="T263" s="8">
        <f t="shared" si="50"/>
        <v>2568800</v>
      </c>
      <c r="U263" s="8">
        <f t="shared" si="51"/>
        <v>2568800</v>
      </c>
      <c r="V263" s="8">
        <f t="shared" si="52"/>
        <v>488072</v>
      </c>
      <c r="W263" s="32">
        <v>0.19</v>
      </c>
      <c r="X263" s="8">
        <f t="shared" si="53"/>
        <v>3056872</v>
      </c>
    </row>
    <row r="264" spans="1:24" ht="48.75" thickBot="1" x14ac:dyDescent="0.25">
      <c r="A264" s="33">
        <v>199</v>
      </c>
      <c r="B264" s="18">
        <v>1</v>
      </c>
      <c r="C264" s="18" t="s">
        <v>550</v>
      </c>
      <c r="D264" s="67" t="s">
        <v>551</v>
      </c>
      <c r="E264" s="67"/>
      <c r="F264" s="67"/>
      <c r="G264" s="18">
        <v>60141401</v>
      </c>
      <c r="H264" s="18" t="s">
        <v>79</v>
      </c>
      <c r="I264" s="18" t="s">
        <v>549</v>
      </c>
      <c r="J264" s="15">
        <v>6850000</v>
      </c>
      <c r="K264" s="8">
        <f t="shared" si="45"/>
        <v>6850000</v>
      </c>
      <c r="L264" s="8">
        <f t="shared" si="61"/>
        <v>1301500</v>
      </c>
      <c r="M264" s="32">
        <v>0.19</v>
      </c>
      <c r="N264" s="8">
        <f t="shared" si="62"/>
        <v>8151500</v>
      </c>
      <c r="O264" s="8">
        <f t="shared" si="47"/>
        <v>7466500.0000000009</v>
      </c>
      <c r="P264" s="8">
        <f t="shared" si="48"/>
        <v>7466500.0000000009</v>
      </c>
      <c r="Q264" s="8">
        <f t="shared" si="49"/>
        <v>1418635.0000000002</v>
      </c>
      <c r="R264" s="32">
        <v>0.19</v>
      </c>
      <c r="S264" s="8">
        <f t="shared" si="59"/>
        <v>8885135.0000000019</v>
      </c>
      <c r="T264" s="8">
        <f t="shared" si="50"/>
        <v>7124000</v>
      </c>
      <c r="U264" s="8">
        <f t="shared" si="51"/>
        <v>7124000</v>
      </c>
      <c r="V264" s="8">
        <f t="shared" si="52"/>
        <v>1353560</v>
      </c>
      <c r="W264" s="32">
        <v>0.19</v>
      </c>
      <c r="X264" s="8">
        <f t="shared" si="53"/>
        <v>8477560</v>
      </c>
    </row>
    <row r="265" spans="1:24" ht="48.75" thickBot="1" x14ac:dyDescent="0.25">
      <c r="A265" s="33">
        <v>200</v>
      </c>
      <c r="B265" s="18">
        <v>1</v>
      </c>
      <c r="C265" s="18" t="s">
        <v>552</v>
      </c>
      <c r="D265" s="67" t="s">
        <v>553</v>
      </c>
      <c r="E265" s="67"/>
      <c r="F265" s="67"/>
      <c r="G265" s="18">
        <v>60141401</v>
      </c>
      <c r="H265" s="18" t="s">
        <v>79</v>
      </c>
      <c r="I265" s="18" t="s">
        <v>549</v>
      </c>
      <c r="J265" s="15">
        <v>1480000</v>
      </c>
      <c r="K265" s="8">
        <f t="shared" ref="K265:K328" si="63">J265*B265</f>
        <v>1480000</v>
      </c>
      <c r="L265" s="8">
        <f t="shared" si="61"/>
        <v>281200</v>
      </c>
      <c r="M265" s="32">
        <v>0.19</v>
      </c>
      <c r="N265" s="8">
        <f t="shared" si="62"/>
        <v>1761200</v>
      </c>
      <c r="O265" s="8">
        <f t="shared" si="47"/>
        <v>1613200.0000000002</v>
      </c>
      <c r="P265" s="8">
        <f t="shared" si="48"/>
        <v>1613200.0000000002</v>
      </c>
      <c r="Q265" s="8">
        <f t="shared" si="49"/>
        <v>306508.00000000006</v>
      </c>
      <c r="R265" s="32">
        <v>0.19</v>
      </c>
      <c r="S265" s="8">
        <f t="shared" si="59"/>
        <v>1919708.0000000002</v>
      </c>
      <c r="T265" s="8">
        <f t="shared" si="50"/>
        <v>1539200</v>
      </c>
      <c r="U265" s="8">
        <f t="shared" si="51"/>
        <v>1539200</v>
      </c>
      <c r="V265" s="8">
        <f t="shared" si="52"/>
        <v>292448</v>
      </c>
      <c r="W265" s="32">
        <v>0.19</v>
      </c>
      <c r="X265" s="8">
        <f t="shared" si="53"/>
        <v>1831648</v>
      </c>
    </row>
    <row r="266" spans="1:24" ht="36.75" thickBot="1" x14ac:dyDescent="0.25">
      <c r="A266" s="33">
        <v>201</v>
      </c>
      <c r="B266" s="18">
        <v>1</v>
      </c>
      <c r="C266" s="18" t="s">
        <v>554</v>
      </c>
      <c r="D266" s="67" t="s">
        <v>555</v>
      </c>
      <c r="E266" s="67"/>
      <c r="F266" s="67"/>
      <c r="G266" s="18">
        <v>14111500</v>
      </c>
      <c r="H266" s="18" t="s">
        <v>79</v>
      </c>
      <c r="I266" s="18"/>
      <c r="J266" s="15">
        <v>5500</v>
      </c>
      <c r="K266" s="8">
        <f t="shared" si="63"/>
        <v>5500</v>
      </c>
      <c r="L266" s="8">
        <f t="shared" si="61"/>
        <v>1045</v>
      </c>
      <c r="M266" s="32">
        <v>0.19</v>
      </c>
      <c r="N266" s="8">
        <f t="shared" si="62"/>
        <v>6545</v>
      </c>
      <c r="O266" s="8">
        <f t="shared" ref="O266:O329" si="64">J266*1.09</f>
        <v>5995</v>
      </c>
      <c r="P266" s="8">
        <f t="shared" ref="P266:P329" si="65">O266*B266</f>
        <v>5995</v>
      </c>
      <c r="Q266" s="8">
        <f t="shared" ref="Q266:Q329" si="66">P266*R266</f>
        <v>1139.05</v>
      </c>
      <c r="R266" s="32">
        <v>0.19</v>
      </c>
      <c r="S266" s="8">
        <f t="shared" si="59"/>
        <v>7134.05</v>
      </c>
      <c r="T266" s="8">
        <f t="shared" ref="T266:T329" si="67">J266*1.04</f>
        <v>5720</v>
      </c>
      <c r="U266" s="8">
        <f t="shared" ref="U266:U329" si="68">T266*B266</f>
        <v>5720</v>
      </c>
      <c r="V266" s="8">
        <f t="shared" ref="V266:V329" si="69">U266*W266</f>
        <v>1086.8</v>
      </c>
      <c r="W266" s="32">
        <v>0.19</v>
      </c>
      <c r="X266" s="8">
        <f t="shared" ref="X266:X329" si="70">U266+V266</f>
        <v>6806.8</v>
      </c>
    </row>
    <row r="267" spans="1:24" ht="36.75" thickBot="1" x14ac:dyDescent="0.25">
      <c r="A267" s="33">
        <v>202</v>
      </c>
      <c r="B267" s="18">
        <v>1</v>
      </c>
      <c r="C267" s="18" t="s">
        <v>556</v>
      </c>
      <c r="D267" s="67" t="s">
        <v>557</v>
      </c>
      <c r="E267" s="67"/>
      <c r="F267" s="67"/>
      <c r="G267" s="18" t="s">
        <v>278</v>
      </c>
      <c r="H267" s="18" t="s">
        <v>79</v>
      </c>
      <c r="I267" s="18"/>
      <c r="J267" s="15">
        <v>5300</v>
      </c>
      <c r="K267" s="8">
        <f t="shared" si="63"/>
        <v>5300</v>
      </c>
      <c r="L267" s="8">
        <f t="shared" si="61"/>
        <v>1007</v>
      </c>
      <c r="M267" s="32">
        <v>0.19</v>
      </c>
      <c r="N267" s="8">
        <f t="shared" si="62"/>
        <v>6307</v>
      </c>
      <c r="O267" s="8">
        <f t="shared" si="64"/>
        <v>5777</v>
      </c>
      <c r="P267" s="8">
        <f t="shared" si="65"/>
        <v>5777</v>
      </c>
      <c r="Q267" s="8">
        <f t="shared" si="66"/>
        <v>1097.6300000000001</v>
      </c>
      <c r="R267" s="32">
        <v>0.19</v>
      </c>
      <c r="S267" s="8">
        <f t="shared" si="59"/>
        <v>6874.63</v>
      </c>
      <c r="T267" s="8">
        <f t="shared" si="67"/>
        <v>5512</v>
      </c>
      <c r="U267" s="8">
        <f t="shared" si="68"/>
        <v>5512</v>
      </c>
      <c r="V267" s="8">
        <f t="shared" si="69"/>
        <v>1047.28</v>
      </c>
      <c r="W267" s="32">
        <v>0.19</v>
      </c>
      <c r="X267" s="8">
        <f t="shared" si="70"/>
        <v>6559.28</v>
      </c>
    </row>
    <row r="268" spans="1:24" ht="24.75" thickBot="1" x14ac:dyDescent="0.25">
      <c r="A268" s="33">
        <v>203</v>
      </c>
      <c r="B268" s="18">
        <v>1</v>
      </c>
      <c r="C268" s="18" t="s">
        <v>558</v>
      </c>
      <c r="D268" s="67" t="s">
        <v>559</v>
      </c>
      <c r="E268" s="67"/>
      <c r="F268" s="67"/>
      <c r="G268" s="18" t="s">
        <v>204</v>
      </c>
      <c r="H268" s="18" t="s">
        <v>79</v>
      </c>
      <c r="I268" s="18"/>
      <c r="J268" s="15">
        <v>1550</v>
      </c>
      <c r="K268" s="8">
        <f t="shared" si="63"/>
        <v>1550</v>
      </c>
      <c r="L268" s="8">
        <f t="shared" si="61"/>
        <v>294.5</v>
      </c>
      <c r="M268" s="32">
        <v>0.19</v>
      </c>
      <c r="N268" s="8">
        <f t="shared" si="62"/>
        <v>1844.5</v>
      </c>
      <c r="O268" s="8">
        <f t="shared" si="64"/>
        <v>1689.5000000000002</v>
      </c>
      <c r="P268" s="8">
        <f t="shared" si="65"/>
        <v>1689.5000000000002</v>
      </c>
      <c r="Q268" s="8">
        <f t="shared" si="66"/>
        <v>321.00500000000005</v>
      </c>
      <c r="R268" s="32">
        <v>0.19</v>
      </c>
      <c r="S268" s="8">
        <f t="shared" si="59"/>
        <v>2010.5050000000003</v>
      </c>
      <c r="T268" s="8">
        <f t="shared" si="67"/>
        <v>1612</v>
      </c>
      <c r="U268" s="8">
        <f t="shared" si="68"/>
        <v>1612</v>
      </c>
      <c r="V268" s="8">
        <f t="shared" si="69"/>
        <v>306.28000000000003</v>
      </c>
      <c r="W268" s="32">
        <v>0.19</v>
      </c>
      <c r="X268" s="8">
        <f t="shared" si="70"/>
        <v>1918.28</v>
      </c>
    </row>
    <row r="269" spans="1:24" ht="24.75" thickBot="1" x14ac:dyDescent="0.25">
      <c r="A269" s="33">
        <v>204</v>
      </c>
      <c r="B269" s="18">
        <v>1</v>
      </c>
      <c r="C269" s="18" t="s">
        <v>560</v>
      </c>
      <c r="D269" s="67" t="s">
        <v>561</v>
      </c>
      <c r="E269" s="67"/>
      <c r="F269" s="67"/>
      <c r="G269" s="18">
        <v>44121700</v>
      </c>
      <c r="H269" s="18" t="s">
        <v>79</v>
      </c>
      <c r="I269" s="18"/>
      <c r="J269" s="15">
        <v>18500</v>
      </c>
      <c r="K269" s="8">
        <f t="shared" si="63"/>
        <v>18500</v>
      </c>
      <c r="L269" s="8">
        <f t="shared" si="61"/>
        <v>3515</v>
      </c>
      <c r="M269" s="32">
        <v>0.19</v>
      </c>
      <c r="N269" s="8">
        <f t="shared" si="62"/>
        <v>22015</v>
      </c>
      <c r="O269" s="8">
        <f t="shared" si="64"/>
        <v>20165</v>
      </c>
      <c r="P269" s="8">
        <f t="shared" si="65"/>
        <v>20165</v>
      </c>
      <c r="Q269" s="8">
        <f t="shared" si="66"/>
        <v>3831.35</v>
      </c>
      <c r="R269" s="32">
        <v>0.19</v>
      </c>
      <c r="S269" s="8">
        <f t="shared" si="59"/>
        <v>23996.35</v>
      </c>
      <c r="T269" s="8">
        <f t="shared" si="67"/>
        <v>19240</v>
      </c>
      <c r="U269" s="8">
        <f t="shared" si="68"/>
        <v>19240</v>
      </c>
      <c r="V269" s="8">
        <f t="shared" si="69"/>
        <v>3655.6</v>
      </c>
      <c r="W269" s="32">
        <v>0.19</v>
      </c>
      <c r="X269" s="8">
        <f t="shared" si="70"/>
        <v>22895.599999999999</v>
      </c>
    </row>
    <row r="270" spans="1:24" ht="24.75" thickBot="1" x14ac:dyDescent="0.25">
      <c r="A270" s="33">
        <v>205</v>
      </c>
      <c r="B270" s="18">
        <v>1</v>
      </c>
      <c r="C270" s="18" t="s">
        <v>562</v>
      </c>
      <c r="D270" s="78" t="s">
        <v>563</v>
      </c>
      <c r="E270" s="78"/>
      <c r="F270" s="78"/>
      <c r="G270" s="18">
        <v>44121700</v>
      </c>
      <c r="H270" s="18" t="s">
        <v>79</v>
      </c>
      <c r="I270" s="18"/>
      <c r="J270" s="15">
        <v>48000</v>
      </c>
      <c r="K270" s="8">
        <f t="shared" si="63"/>
        <v>48000</v>
      </c>
      <c r="L270" s="8">
        <f t="shared" si="61"/>
        <v>9120</v>
      </c>
      <c r="M270" s="32">
        <v>0.19</v>
      </c>
      <c r="N270" s="8">
        <f t="shared" si="62"/>
        <v>57120</v>
      </c>
      <c r="O270" s="8">
        <f t="shared" si="64"/>
        <v>52320.000000000007</v>
      </c>
      <c r="P270" s="8">
        <f t="shared" si="65"/>
        <v>52320.000000000007</v>
      </c>
      <c r="Q270" s="8">
        <f t="shared" si="66"/>
        <v>9940.8000000000011</v>
      </c>
      <c r="R270" s="32">
        <v>0.19</v>
      </c>
      <c r="S270" s="8">
        <f t="shared" si="59"/>
        <v>62260.80000000001</v>
      </c>
      <c r="T270" s="8">
        <f t="shared" si="67"/>
        <v>49920</v>
      </c>
      <c r="U270" s="8">
        <f t="shared" si="68"/>
        <v>49920</v>
      </c>
      <c r="V270" s="8">
        <f t="shared" si="69"/>
        <v>9484.7999999999993</v>
      </c>
      <c r="W270" s="32">
        <v>0.19</v>
      </c>
      <c r="X270" s="8">
        <f t="shared" si="70"/>
        <v>59404.800000000003</v>
      </c>
    </row>
    <row r="271" spans="1:24" ht="36.75" thickBot="1" x14ac:dyDescent="0.25">
      <c r="A271" s="33">
        <v>206</v>
      </c>
      <c r="B271" s="18">
        <v>1</v>
      </c>
      <c r="C271" s="18" t="s">
        <v>564</v>
      </c>
      <c r="D271" s="67" t="s">
        <v>565</v>
      </c>
      <c r="E271" s="67"/>
      <c r="F271" s="67"/>
      <c r="G271" s="18">
        <v>44121700</v>
      </c>
      <c r="H271" s="18" t="s">
        <v>79</v>
      </c>
      <c r="I271" s="18"/>
      <c r="J271" s="15">
        <v>28000</v>
      </c>
      <c r="K271" s="8">
        <f t="shared" si="63"/>
        <v>28000</v>
      </c>
      <c r="L271" s="8">
        <f t="shared" si="61"/>
        <v>5320</v>
      </c>
      <c r="M271" s="32">
        <v>0.19</v>
      </c>
      <c r="N271" s="8">
        <f t="shared" si="62"/>
        <v>33320</v>
      </c>
      <c r="O271" s="8">
        <f t="shared" si="64"/>
        <v>30520.000000000004</v>
      </c>
      <c r="P271" s="8">
        <f t="shared" si="65"/>
        <v>30520.000000000004</v>
      </c>
      <c r="Q271" s="8">
        <f t="shared" si="66"/>
        <v>5798.8000000000011</v>
      </c>
      <c r="R271" s="32">
        <v>0.19</v>
      </c>
      <c r="S271" s="8">
        <f t="shared" si="59"/>
        <v>36318.800000000003</v>
      </c>
      <c r="T271" s="8">
        <f t="shared" si="67"/>
        <v>29120</v>
      </c>
      <c r="U271" s="8">
        <f t="shared" si="68"/>
        <v>29120</v>
      </c>
      <c r="V271" s="8">
        <f t="shared" si="69"/>
        <v>5532.8</v>
      </c>
      <c r="W271" s="32">
        <v>0.19</v>
      </c>
      <c r="X271" s="8">
        <f t="shared" si="70"/>
        <v>34652.800000000003</v>
      </c>
    </row>
    <row r="272" spans="1:24" ht="12.75" thickBot="1" x14ac:dyDescent="0.25">
      <c r="A272" s="33">
        <v>207</v>
      </c>
      <c r="B272" s="18">
        <v>1</v>
      </c>
      <c r="C272" s="18" t="s">
        <v>566</v>
      </c>
      <c r="D272" s="67" t="s">
        <v>567</v>
      </c>
      <c r="E272" s="67"/>
      <c r="F272" s="67"/>
      <c r="G272" s="9" t="s">
        <v>355</v>
      </c>
      <c r="H272" s="18" t="s">
        <v>18</v>
      </c>
      <c r="I272" s="40" t="s">
        <v>568</v>
      </c>
      <c r="J272" s="15">
        <v>5850000</v>
      </c>
      <c r="K272" s="8">
        <f t="shared" si="63"/>
        <v>5850000</v>
      </c>
      <c r="L272" s="8">
        <f t="shared" si="61"/>
        <v>1111500</v>
      </c>
      <c r="M272" s="32">
        <v>0.19</v>
      </c>
      <c r="N272" s="8">
        <f t="shared" si="62"/>
        <v>6961500</v>
      </c>
      <c r="O272" s="8">
        <f t="shared" si="64"/>
        <v>6376500.0000000009</v>
      </c>
      <c r="P272" s="8">
        <f t="shared" si="65"/>
        <v>6376500.0000000009</v>
      </c>
      <c r="Q272" s="8">
        <f t="shared" si="66"/>
        <v>1211535.0000000002</v>
      </c>
      <c r="R272" s="32">
        <v>0.19</v>
      </c>
      <c r="S272" s="8">
        <f t="shared" si="59"/>
        <v>7588035.0000000009</v>
      </c>
      <c r="T272" s="8">
        <f t="shared" si="67"/>
        <v>6084000</v>
      </c>
      <c r="U272" s="8">
        <f t="shared" si="68"/>
        <v>6084000</v>
      </c>
      <c r="V272" s="8">
        <f t="shared" si="69"/>
        <v>1155960</v>
      </c>
      <c r="W272" s="32">
        <v>0.19</v>
      </c>
      <c r="X272" s="8">
        <f t="shared" si="70"/>
        <v>7239960</v>
      </c>
    </row>
    <row r="273" spans="1:24" ht="24.75" thickBot="1" x14ac:dyDescent="0.25">
      <c r="A273" s="33">
        <v>208</v>
      </c>
      <c r="B273" s="18">
        <v>1</v>
      </c>
      <c r="C273" s="18" t="s">
        <v>569</v>
      </c>
      <c r="D273" s="67" t="s">
        <v>570</v>
      </c>
      <c r="E273" s="67"/>
      <c r="F273" s="67"/>
      <c r="G273" s="9" t="s">
        <v>355</v>
      </c>
      <c r="H273" s="18" t="s">
        <v>79</v>
      </c>
      <c r="I273" s="10" t="s">
        <v>571</v>
      </c>
      <c r="J273" s="15">
        <v>1225000</v>
      </c>
      <c r="K273" s="8">
        <f t="shared" si="63"/>
        <v>1225000</v>
      </c>
      <c r="L273" s="8">
        <f t="shared" si="61"/>
        <v>232750</v>
      </c>
      <c r="M273" s="32">
        <v>0.19</v>
      </c>
      <c r="N273" s="8">
        <f t="shared" si="62"/>
        <v>1457750</v>
      </c>
      <c r="O273" s="8">
        <f t="shared" si="64"/>
        <v>1335250</v>
      </c>
      <c r="P273" s="8">
        <f t="shared" si="65"/>
        <v>1335250</v>
      </c>
      <c r="Q273" s="8">
        <f t="shared" si="66"/>
        <v>253697.5</v>
      </c>
      <c r="R273" s="32">
        <v>0.19</v>
      </c>
      <c r="S273" s="8">
        <f t="shared" si="59"/>
        <v>1588947.5</v>
      </c>
      <c r="T273" s="8">
        <f t="shared" si="67"/>
        <v>1274000</v>
      </c>
      <c r="U273" s="8">
        <f t="shared" si="68"/>
        <v>1274000</v>
      </c>
      <c r="V273" s="8">
        <f t="shared" si="69"/>
        <v>242060</v>
      </c>
      <c r="W273" s="32">
        <v>0.19</v>
      </c>
      <c r="X273" s="8">
        <f t="shared" si="70"/>
        <v>1516060</v>
      </c>
    </row>
    <row r="274" spans="1:24" ht="24.75" thickBot="1" x14ac:dyDescent="0.25">
      <c r="A274" s="33">
        <v>209</v>
      </c>
      <c r="B274" s="18">
        <v>1</v>
      </c>
      <c r="C274" s="18" t="s">
        <v>572</v>
      </c>
      <c r="D274" s="67" t="s">
        <v>573</v>
      </c>
      <c r="E274" s="67"/>
      <c r="F274" s="67"/>
      <c r="G274" s="9" t="s">
        <v>355</v>
      </c>
      <c r="H274" s="18" t="s">
        <v>79</v>
      </c>
      <c r="I274" s="18" t="s">
        <v>574</v>
      </c>
      <c r="J274" s="15">
        <v>1240000</v>
      </c>
      <c r="K274" s="8">
        <f t="shared" si="63"/>
        <v>1240000</v>
      </c>
      <c r="L274" s="8">
        <f t="shared" si="61"/>
        <v>235600</v>
      </c>
      <c r="M274" s="32">
        <v>0.19</v>
      </c>
      <c r="N274" s="8">
        <f t="shared" si="62"/>
        <v>1475600</v>
      </c>
      <c r="O274" s="8">
        <f t="shared" si="64"/>
        <v>1351600</v>
      </c>
      <c r="P274" s="8">
        <f t="shared" si="65"/>
        <v>1351600</v>
      </c>
      <c r="Q274" s="8">
        <f t="shared" si="66"/>
        <v>256804</v>
      </c>
      <c r="R274" s="32">
        <v>0.19</v>
      </c>
      <c r="S274" s="8">
        <f t="shared" si="59"/>
        <v>1608404</v>
      </c>
      <c r="T274" s="8">
        <f t="shared" si="67"/>
        <v>1289600</v>
      </c>
      <c r="U274" s="8">
        <f t="shared" si="68"/>
        <v>1289600</v>
      </c>
      <c r="V274" s="8">
        <f t="shared" si="69"/>
        <v>245024</v>
      </c>
      <c r="W274" s="32">
        <v>0.19</v>
      </c>
      <c r="X274" s="8">
        <f t="shared" si="70"/>
        <v>1534624</v>
      </c>
    </row>
    <row r="275" spans="1:24" ht="24.75" thickBot="1" x14ac:dyDescent="0.25">
      <c r="A275" s="33">
        <v>210</v>
      </c>
      <c r="B275" s="18">
        <v>1</v>
      </c>
      <c r="C275" s="18" t="s">
        <v>575</v>
      </c>
      <c r="D275" s="67" t="s">
        <v>576</v>
      </c>
      <c r="E275" s="67"/>
      <c r="F275" s="67"/>
      <c r="G275" s="9" t="s">
        <v>355</v>
      </c>
      <c r="H275" s="18" t="s">
        <v>79</v>
      </c>
      <c r="I275" s="18" t="s">
        <v>577</v>
      </c>
      <c r="J275" s="15">
        <v>2820000</v>
      </c>
      <c r="K275" s="8">
        <f t="shared" si="63"/>
        <v>2820000</v>
      </c>
      <c r="L275" s="8">
        <f t="shared" si="61"/>
        <v>535800</v>
      </c>
      <c r="M275" s="32">
        <v>0.19</v>
      </c>
      <c r="N275" s="8">
        <f t="shared" si="62"/>
        <v>3355800</v>
      </c>
      <c r="O275" s="8">
        <f t="shared" si="64"/>
        <v>3073800</v>
      </c>
      <c r="P275" s="8">
        <f t="shared" si="65"/>
        <v>3073800</v>
      </c>
      <c r="Q275" s="8">
        <f t="shared" si="66"/>
        <v>584022</v>
      </c>
      <c r="R275" s="32">
        <v>0.19</v>
      </c>
      <c r="S275" s="8">
        <f t="shared" si="59"/>
        <v>3657822</v>
      </c>
      <c r="T275" s="8">
        <f t="shared" si="67"/>
        <v>2932800</v>
      </c>
      <c r="U275" s="8">
        <f t="shared" si="68"/>
        <v>2932800</v>
      </c>
      <c r="V275" s="8">
        <f t="shared" si="69"/>
        <v>557232</v>
      </c>
      <c r="W275" s="32">
        <v>0.19</v>
      </c>
      <c r="X275" s="8">
        <f t="shared" si="70"/>
        <v>3490032</v>
      </c>
    </row>
    <row r="276" spans="1:24" ht="12.75" thickBot="1" x14ac:dyDescent="0.25">
      <c r="A276" s="33">
        <v>211</v>
      </c>
      <c r="B276" s="18">
        <v>1</v>
      </c>
      <c r="C276" s="18" t="s">
        <v>578</v>
      </c>
      <c r="D276" s="78" t="s">
        <v>579</v>
      </c>
      <c r="E276" s="78"/>
      <c r="F276" s="78"/>
      <c r="G276" s="9" t="s">
        <v>355</v>
      </c>
      <c r="H276" s="18" t="s">
        <v>79</v>
      </c>
      <c r="I276" s="18" t="s">
        <v>580</v>
      </c>
      <c r="J276" s="15">
        <v>1320000</v>
      </c>
      <c r="K276" s="8">
        <f t="shared" si="63"/>
        <v>1320000</v>
      </c>
      <c r="L276" s="8">
        <f t="shared" si="61"/>
        <v>250800</v>
      </c>
      <c r="M276" s="32">
        <v>0.19</v>
      </c>
      <c r="N276" s="8">
        <f t="shared" si="62"/>
        <v>1570800</v>
      </c>
      <c r="O276" s="8">
        <f t="shared" si="64"/>
        <v>1438800</v>
      </c>
      <c r="P276" s="8">
        <f t="shared" si="65"/>
        <v>1438800</v>
      </c>
      <c r="Q276" s="8">
        <f t="shared" si="66"/>
        <v>273372</v>
      </c>
      <c r="R276" s="32">
        <v>0.19</v>
      </c>
      <c r="S276" s="8">
        <f t="shared" si="59"/>
        <v>1712172</v>
      </c>
      <c r="T276" s="8">
        <f t="shared" si="67"/>
        <v>1372800</v>
      </c>
      <c r="U276" s="8">
        <f t="shared" si="68"/>
        <v>1372800</v>
      </c>
      <c r="V276" s="8">
        <f t="shared" si="69"/>
        <v>260832</v>
      </c>
      <c r="W276" s="32">
        <v>0.19</v>
      </c>
      <c r="X276" s="8">
        <f t="shared" si="70"/>
        <v>1633632</v>
      </c>
    </row>
    <row r="277" spans="1:24" ht="12.75" thickBot="1" x14ac:dyDescent="0.25">
      <c r="A277" s="33">
        <v>212</v>
      </c>
      <c r="B277" s="18">
        <v>1</v>
      </c>
      <c r="C277" s="18" t="s">
        <v>581</v>
      </c>
      <c r="D277" s="78" t="s">
        <v>582</v>
      </c>
      <c r="E277" s="78"/>
      <c r="F277" s="78"/>
      <c r="G277" s="9" t="s">
        <v>355</v>
      </c>
      <c r="H277" s="18" t="s">
        <v>79</v>
      </c>
      <c r="I277" s="18" t="s">
        <v>583</v>
      </c>
      <c r="J277" s="15">
        <v>110000</v>
      </c>
      <c r="K277" s="8">
        <f t="shared" si="63"/>
        <v>110000</v>
      </c>
      <c r="L277" s="8">
        <f t="shared" si="61"/>
        <v>20900</v>
      </c>
      <c r="M277" s="32">
        <v>0.19</v>
      </c>
      <c r="N277" s="8">
        <f t="shared" si="62"/>
        <v>130900</v>
      </c>
      <c r="O277" s="8">
        <f t="shared" si="64"/>
        <v>119900.00000000001</v>
      </c>
      <c r="P277" s="8">
        <f t="shared" si="65"/>
        <v>119900.00000000001</v>
      </c>
      <c r="Q277" s="8">
        <f t="shared" si="66"/>
        <v>22781.000000000004</v>
      </c>
      <c r="R277" s="32">
        <v>0.19</v>
      </c>
      <c r="S277" s="8">
        <f t="shared" si="59"/>
        <v>142681.00000000003</v>
      </c>
      <c r="T277" s="8">
        <f t="shared" si="67"/>
        <v>114400</v>
      </c>
      <c r="U277" s="8">
        <f t="shared" si="68"/>
        <v>114400</v>
      </c>
      <c r="V277" s="8">
        <f t="shared" si="69"/>
        <v>21736</v>
      </c>
      <c r="W277" s="32">
        <v>0.19</v>
      </c>
      <c r="X277" s="8">
        <f t="shared" si="70"/>
        <v>136136</v>
      </c>
    </row>
    <row r="278" spans="1:24" ht="12.75" thickBot="1" x14ac:dyDescent="0.25">
      <c r="A278" s="33">
        <v>213</v>
      </c>
      <c r="B278" s="18">
        <v>1</v>
      </c>
      <c r="C278" s="18" t="s">
        <v>584</v>
      </c>
      <c r="D278" s="67" t="s">
        <v>585</v>
      </c>
      <c r="E278" s="67"/>
      <c r="F278" s="67"/>
      <c r="G278" s="9">
        <v>43191500</v>
      </c>
      <c r="H278" s="18" t="s">
        <v>79</v>
      </c>
      <c r="I278" s="18" t="s">
        <v>586</v>
      </c>
      <c r="J278" s="15">
        <v>1250000</v>
      </c>
      <c r="K278" s="8">
        <f t="shared" si="63"/>
        <v>1250000</v>
      </c>
      <c r="L278" s="8">
        <f t="shared" si="61"/>
        <v>237500</v>
      </c>
      <c r="M278" s="32">
        <v>0.19</v>
      </c>
      <c r="N278" s="8">
        <f t="shared" si="62"/>
        <v>1487500</v>
      </c>
      <c r="O278" s="8">
        <f t="shared" si="64"/>
        <v>1362500</v>
      </c>
      <c r="P278" s="8">
        <f t="shared" si="65"/>
        <v>1362500</v>
      </c>
      <c r="Q278" s="8">
        <f t="shared" si="66"/>
        <v>258875</v>
      </c>
      <c r="R278" s="32">
        <v>0.19</v>
      </c>
      <c r="S278" s="8">
        <f t="shared" si="59"/>
        <v>1621375</v>
      </c>
      <c r="T278" s="8">
        <f t="shared" si="67"/>
        <v>1300000</v>
      </c>
      <c r="U278" s="8">
        <f t="shared" si="68"/>
        <v>1300000</v>
      </c>
      <c r="V278" s="8">
        <f t="shared" si="69"/>
        <v>247000</v>
      </c>
      <c r="W278" s="32">
        <v>0.19</v>
      </c>
      <c r="X278" s="8">
        <f t="shared" si="70"/>
        <v>1547000</v>
      </c>
    </row>
    <row r="279" spans="1:24" ht="24.75" thickBot="1" x14ac:dyDescent="0.25">
      <c r="A279" s="33">
        <v>214</v>
      </c>
      <c r="B279" s="41">
        <v>1</v>
      </c>
      <c r="C279" s="41" t="s">
        <v>587</v>
      </c>
      <c r="D279" s="79" t="s">
        <v>588</v>
      </c>
      <c r="E279" s="80"/>
      <c r="F279" s="80"/>
      <c r="G279" s="42">
        <v>46182000</v>
      </c>
      <c r="H279" s="41" t="s">
        <v>18</v>
      </c>
      <c r="I279" s="41" t="s">
        <v>21</v>
      </c>
      <c r="J279" s="15">
        <v>42000</v>
      </c>
      <c r="K279" s="8">
        <f t="shared" si="63"/>
        <v>42000</v>
      </c>
      <c r="L279" s="8">
        <f t="shared" si="61"/>
        <v>7980</v>
      </c>
      <c r="M279" s="32">
        <v>0.19</v>
      </c>
      <c r="N279" s="8">
        <f t="shared" si="62"/>
        <v>49980</v>
      </c>
      <c r="O279" s="8">
        <f t="shared" si="64"/>
        <v>45780</v>
      </c>
      <c r="P279" s="8">
        <f t="shared" si="65"/>
        <v>45780</v>
      </c>
      <c r="Q279" s="8">
        <f t="shared" si="66"/>
        <v>8698.2000000000007</v>
      </c>
      <c r="R279" s="32">
        <v>0.19</v>
      </c>
      <c r="S279" s="8">
        <f t="shared" si="59"/>
        <v>54478.2</v>
      </c>
      <c r="T279" s="8">
        <f t="shared" si="67"/>
        <v>43680</v>
      </c>
      <c r="U279" s="8">
        <f t="shared" si="68"/>
        <v>43680</v>
      </c>
      <c r="V279" s="8">
        <f t="shared" si="69"/>
        <v>8299.2000000000007</v>
      </c>
      <c r="W279" s="32">
        <v>0.19</v>
      </c>
      <c r="X279" s="8">
        <f t="shared" si="70"/>
        <v>51979.199999999997</v>
      </c>
    </row>
    <row r="280" spans="1:24" ht="24.75" thickBot="1" x14ac:dyDescent="0.25">
      <c r="A280" s="33">
        <v>215</v>
      </c>
      <c r="B280" s="41">
        <v>1</v>
      </c>
      <c r="C280" s="41" t="s">
        <v>589</v>
      </c>
      <c r="D280" s="79" t="s">
        <v>590</v>
      </c>
      <c r="E280" s="80"/>
      <c r="F280" s="80"/>
      <c r="G280" s="42">
        <v>31211500</v>
      </c>
      <c r="H280" s="41" t="s">
        <v>79</v>
      </c>
      <c r="I280" s="41" t="s">
        <v>591</v>
      </c>
      <c r="J280" s="15">
        <v>16900</v>
      </c>
      <c r="K280" s="8">
        <f t="shared" si="63"/>
        <v>16900</v>
      </c>
      <c r="L280" s="8">
        <f t="shared" si="61"/>
        <v>3211</v>
      </c>
      <c r="M280" s="32">
        <v>0.19</v>
      </c>
      <c r="N280" s="8">
        <f t="shared" si="62"/>
        <v>20111</v>
      </c>
      <c r="O280" s="8">
        <f t="shared" si="64"/>
        <v>18421</v>
      </c>
      <c r="P280" s="8">
        <f t="shared" si="65"/>
        <v>18421</v>
      </c>
      <c r="Q280" s="8">
        <f t="shared" si="66"/>
        <v>3499.9900000000002</v>
      </c>
      <c r="R280" s="32">
        <v>0.19</v>
      </c>
      <c r="S280" s="8">
        <f t="shared" si="59"/>
        <v>21920.99</v>
      </c>
      <c r="T280" s="8">
        <f t="shared" si="67"/>
        <v>17576</v>
      </c>
      <c r="U280" s="8">
        <f t="shared" si="68"/>
        <v>17576</v>
      </c>
      <c r="V280" s="8">
        <f t="shared" si="69"/>
        <v>3339.44</v>
      </c>
      <c r="W280" s="32">
        <v>0.19</v>
      </c>
      <c r="X280" s="8">
        <f t="shared" si="70"/>
        <v>20915.439999999999</v>
      </c>
    </row>
    <row r="281" spans="1:24" ht="36.75" thickBot="1" x14ac:dyDescent="0.25">
      <c r="A281" s="33">
        <v>216</v>
      </c>
      <c r="B281" s="41">
        <v>1</v>
      </c>
      <c r="C281" s="41" t="s">
        <v>592</v>
      </c>
      <c r="D281" s="79" t="s">
        <v>593</v>
      </c>
      <c r="E281" s="80"/>
      <c r="F281" s="80"/>
      <c r="G281" s="43">
        <v>11121500</v>
      </c>
      <c r="H281" s="41" t="s">
        <v>79</v>
      </c>
      <c r="I281" s="41"/>
      <c r="J281" s="15">
        <v>125000</v>
      </c>
      <c r="K281" s="8">
        <f t="shared" si="63"/>
        <v>125000</v>
      </c>
      <c r="L281" s="8">
        <f t="shared" si="61"/>
        <v>23750</v>
      </c>
      <c r="M281" s="32">
        <v>0.19</v>
      </c>
      <c r="N281" s="8">
        <f t="shared" si="62"/>
        <v>148750</v>
      </c>
      <c r="O281" s="8">
        <f t="shared" si="64"/>
        <v>136250</v>
      </c>
      <c r="P281" s="8">
        <f t="shared" si="65"/>
        <v>136250</v>
      </c>
      <c r="Q281" s="8">
        <f t="shared" si="66"/>
        <v>25887.5</v>
      </c>
      <c r="R281" s="32">
        <v>0.19</v>
      </c>
      <c r="S281" s="8">
        <f t="shared" si="59"/>
        <v>162137.5</v>
      </c>
      <c r="T281" s="8">
        <f t="shared" si="67"/>
        <v>130000</v>
      </c>
      <c r="U281" s="8">
        <f t="shared" si="68"/>
        <v>130000</v>
      </c>
      <c r="V281" s="8">
        <f t="shared" si="69"/>
        <v>24700</v>
      </c>
      <c r="W281" s="32">
        <v>0.19</v>
      </c>
      <c r="X281" s="8">
        <f t="shared" si="70"/>
        <v>154700</v>
      </c>
    </row>
    <row r="282" spans="1:24" ht="12.75" thickBot="1" x14ac:dyDescent="0.25">
      <c r="A282" s="33">
        <v>217</v>
      </c>
      <c r="B282" s="41">
        <v>1</v>
      </c>
      <c r="C282" s="41" t="s">
        <v>594</v>
      </c>
      <c r="D282" s="79" t="s">
        <v>595</v>
      </c>
      <c r="E282" s="80"/>
      <c r="F282" s="80"/>
      <c r="G282" s="43">
        <v>31211500</v>
      </c>
      <c r="H282" s="41" t="s">
        <v>79</v>
      </c>
      <c r="I282" s="41"/>
      <c r="J282" s="15">
        <v>57000</v>
      </c>
      <c r="K282" s="8">
        <f t="shared" si="63"/>
        <v>57000</v>
      </c>
      <c r="L282" s="8">
        <f t="shared" si="61"/>
        <v>10830</v>
      </c>
      <c r="M282" s="32">
        <v>0.19</v>
      </c>
      <c r="N282" s="8">
        <f t="shared" si="62"/>
        <v>67830</v>
      </c>
      <c r="O282" s="8">
        <f t="shared" si="64"/>
        <v>62130.000000000007</v>
      </c>
      <c r="P282" s="8">
        <f t="shared" si="65"/>
        <v>62130.000000000007</v>
      </c>
      <c r="Q282" s="8">
        <f t="shared" si="66"/>
        <v>11804.7</v>
      </c>
      <c r="R282" s="32">
        <v>0.19</v>
      </c>
      <c r="S282" s="8">
        <f t="shared" si="59"/>
        <v>73934.700000000012</v>
      </c>
      <c r="T282" s="8">
        <f t="shared" si="67"/>
        <v>59280</v>
      </c>
      <c r="U282" s="8">
        <f t="shared" si="68"/>
        <v>59280</v>
      </c>
      <c r="V282" s="8">
        <f t="shared" si="69"/>
        <v>11263.2</v>
      </c>
      <c r="W282" s="32">
        <v>0.19</v>
      </c>
      <c r="X282" s="8">
        <f t="shared" si="70"/>
        <v>70543.199999999997</v>
      </c>
    </row>
    <row r="283" spans="1:24" ht="24.75" thickBot="1" x14ac:dyDescent="0.25">
      <c r="A283" s="33">
        <v>218</v>
      </c>
      <c r="B283" s="18">
        <v>1</v>
      </c>
      <c r="C283" s="18" t="s">
        <v>596</v>
      </c>
      <c r="D283" s="67" t="s">
        <v>597</v>
      </c>
      <c r="E283" s="67"/>
      <c r="F283" s="67"/>
      <c r="G283" s="18">
        <v>53101900</v>
      </c>
      <c r="H283" s="18" t="s">
        <v>18</v>
      </c>
      <c r="I283" s="18" t="s">
        <v>21</v>
      </c>
      <c r="J283" s="15">
        <v>445000</v>
      </c>
      <c r="K283" s="8">
        <f t="shared" si="63"/>
        <v>445000</v>
      </c>
      <c r="L283" s="8">
        <f t="shared" si="61"/>
        <v>84550</v>
      </c>
      <c r="M283" s="32">
        <v>0.19</v>
      </c>
      <c r="N283" s="8">
        <f t="shared" si="62"/>
        <v>529550</v>
      </c>
      <c r="O283" s="8">
        <f t="shared" si="64"/>
        <v>485050.00000000006</v>
      </c>
      <c r="P283" s="8">
        <f t="shared" si="65"/>
        <v>485050.00000000006</v>
      </c>
      <c r="Q283" s="8">
        <f t="shared" si="66"/>
        <v>92159.500000000015</v>
      </c>
      <c r="R283" s="32">
        <v>0.19</v>
      </c>
      <c r="S283" s="8">
        <f t="shared" si="59"/>
        <v>577209.50000000012</v>
      </c>
      <c r="T283" s="8">
        <f t="shared" si="67"/>
        <v>462800</v>
      </c>
      <c r="U283" s="8">
        <f t="shared" si="68"/>
        <v>462800</v>
      </c>
      <c r="V283" s="8">
        <f t="shared" si="69"/>
        <v>87932</v>
      </c>
      <c r="W283" s="32">
        <v>0.19</v>
      </c>
      <c r="X283" s="8">
        <f t="shared" si="70"/>
        <v>550732</v>
      </c>
    </row>
    <row r="284" spans="1:24" ht="12.75" thickBot="1" x14ac:dyDescent="0.25">
      <c r="A284" s="33">
        <v>219</v>
      </c>
      <c r="B284" s="18">
        <v>1</v>
      </c>
      <c r="C284" s="18" t="s">
        <v>598</v>
      </c>
      <c r="D284" s="67" t="s">
        <v>599</v>
      </c>
      <c r="E284" s="67"/>
      <c r="F284" s="67"/>
      <c r="G284" s="18" t="s">
        <v>355</v>
      </c>
      <c r="H284" s="18" t="s">
        <v>18</v>
      </c>
      <c r="I284" s="18" t="s">
        <v>21</v>
      </c>
      <c r="J284" s="15">
        <v>1280000</v>
      </c>
      <c r="K284" s="8">
        <f t="shared" si="63"/>
        <v>1280000</v>
      </c>
      <c r="L284" s="8">
        <f t="shared" si="61"/>
        <v>243200</v>
      </c>
      <c r="M284" s="32">
        <v>0.19</v>
      </c>
      <c r="N284" s="8">
        <f t="shared" si="62"/>
        <v>1523200</v>
      </c>
      <c r="O284" s="8">
        <f t="shared" si="64"/>
        <v>1395200</v>
      </c>
      <c r="P284" s="8">
        <f t="shared" si="65"/>
        <v>1395200</v>
      </c>
      <c r="Q284" s="8">
        <f t="shared" si="66"/>
        <v>265088</v>
      </c>
      <c r="R284" s="32">
        <v>0.19</v>
      </c>
      <c r="S284" s="8">
        <f t="shared" si="59"/>
        <v>1660288</v>
      </c>
      <c r="T284" s="8">
        <f t="shared" si="67"/>
        <v>1331200</v>
      </c>
      <c r="U284" s="8">
        <f t="shared" si="68"/>
        <v>1331200</v>
      </c>
      <c r="V284" s="8">
        <f t="shared" si="69"/>
        <v>252928</v>
      </c>
      <c r="W284" s="32">
        <v>0.19</v>
      </c>
      <c r="X284" s="8">
        <f t="shared" si="70"/>
        <v>1584128</v>
      </c>
    </row>
    <row r="285" spans="1:24" ht="12.75" thickBot="1" x14ac:dyDescent="0.25">
      <c r="A285" s="33">
        <v>220</v>
      </c>
      <c r="B285" s="18">
        <v>1</v>
      </c>
      <c r="C285" s="18" t="s">
        <v>600</v>
      </c>
      <c r="D285" s="67" t="s">
        <v>601</v>
      </c>
      <c r="E285" s="67"/>
      <c r="F285" s="67"/>
      <c r="G285" s="18">
        <v>53141600</v>
      </c>
      <c r="H285" s="18" t="s">
        <v>18</v>
      </c>
      <c r="I285" s="18" t="s">
        <v>21</v>
      </c>
      <c r="J285" s="15">
        <v>57000</v>
      </c>
      <c r="K285" s="8">
        <f t="shared" si="63"/>
        <v>57000</v>
      </c>
      <c r="L285" s="8">
        <f t="shared" si="61"/>
        <v>10830</v>
      </c>
      <c r="M285" s="32">
        <v>0.19</v>
      </c>
      <c r="N285" s="8">
        <f t="shared" si="62"/>
        <v>67830</v>
      </c>
      <c r="O285" s="8">
        <f t="shared" si="64"/>
        <v>62130.000000000007</v>
      </c>
      <c r="P285" s="8">
        <f t="shared" si="65"/>
        <v>62130.000000000007</v>
      </c>
      <c r="Q285" s="8">
        <f t="shared" si="66"/>
        <v>11804.7</v>
      </c>
      <c r="R285" s="32">
        <v>0.19</v>
      </c>
      <c r="S285" s="8">
        <f t="shared" si="59"/>
        <v>73934.700000000012</v>
      </c>
      <c r="T285" s="8">
        <f t="shared" si="67"/>
        <v>59280</v>
      </c>
      <c r="U285" s="8">
        <f t="shared" si="68"/>
        <v>59280</v>
      </c>
      <c r="V285" s="8">
        <f t="shared" si="69"/>
        <v>11263.2</v>
      </c>
      <c r="W285" s="32">
        <v>0.19</v>
      </c>
      <c r="X285" s="8">
        <f t="shared" si="70"/>
        <v>70543.199999999997</v>
      </c>
    </row>
    <row r="286" spans="1:24" ht="12.75" thickBot="1" x14ac:dyDescent="0.25">
      <c r="A286" s="33">
        <v>221</v>
      </c>
      <c r="B286" s="18">
        <v>1</v>
      </c>
      <c r="C286" s="18" t="s">
        <v>602</v>
      </c>
      <c r="D286" s="67" t="s">
        <v>603</v>
      </c>
      <c r="E286" s="67"/>
      <c r="F286" s="67"/>
      <c r="G286" s="18">
        <v>53141600</v>
      </c>
      <c r="H286" s="18" t="s">
        <v>79</v>
      </c>
      <c r="I286" s="18"/>
      <c r="J286" s="15">
        <v>95000</v>
      </c>
      <c r="K286" s="8">
        <f t="shared" si="63"/>
        <v>95000</v>
      </c>
      <c r="L286" s="8">
        <f t="shared" si="61"/>
        <v>18050</v>
      </c>
      <c r="M286" s="32">
        <v>0.19</v>
      </c>
      <c r="N286" s="8">
        <f t="shared" si="62"/>
        <v>113050</v>
      </c>
      <c r="O286" s="8">
        <f t="shared" si="64"/>
        <v>103550.00000000001</v>
      </c>
      <c r="P286" s="8">
        <f t="shared" si="65"/>
        <v>103550.00000000001</v>
      </c>
      <c r="Q286" s="8">
        <f t="shared" si="66"/>
        <v>19674.500000000004</v>
      </c>
      <c r="R286" s="32">
        <v>0.19</v>
      </c>
      <c r="S286" s="8">
        <f t="shared" si="59"/>
        <v>123224.50000000001</v>
      </c>
      <c r="T286" s="8">
        <f t="shared" si="67"/>
        <v>98800</v>
      </c>
      <c r="U286" s="8">
        <f t="shared" si="68"/>
        <v>98800</v>
      </c>
      <c r="V286" s="8">
        <f t="shared" si="69"/>
        <v>18772</v>
      </c>
      <c r="W286" s="32">
        <v>0.19</v>
      </c>
      <c r="X286" s="8">
        <f t="shared" si="70"/>
        <v>117572</v>
      </c>
    </row>
    <row r="287" spans="1:24" ht="12.75" thickBot="1" x14ac:dyDescent="0.25">
      <c r="A287" s="33">
        <v>222</v>
      </c>
      <c r="B287" s="18">
        <v>1</v>
      </c>
      <c r="C287" s="18" t="s">
        <v>604</v>
      </c>
      <c r="D287" s="67" t="s">
        <v>605</v>
      </c>
      <c r="E287" s="67"/>
      <c r="F287" s="67"/>
      <c r="G287" s="18">
        <v>11151500</v>
      </c>
      <c r="H287" s="18" t="s">
        <v>79</v>
      </c>
      <c r="I287" s="18"/>
      <c r="J287" s="15">
        <v>150000</v>
      </c>
      <c r="K287" s="8">
        <f t="shared" si="63"/>
        <v>150000</v>
      </c>
      <c r="L287" s="8">
        <f t="shared" si="61"/>
        <v>28500</v>
      </c>
      <c r="M287" s="32">
        <v>0.19</v>
      </c>
      <c r="N287" s="8">
        <f t="shared" si="62"/>
        <v>178500</v>
      </c>
      <c r="O287" s="8">
        <f t="shared" si="64"/>
        <v>163500</v>
      </c>
      <c r="P287" s="8">
        <f t="shared" si="65"/>
        <v>163500</v>
      </c>
      <c r="Q287" s="8">
        <f t="shared" si="66"/>
        <v>31065</v>
      </c>
      <c r="R287" s="32">
        <v>0.19</v>
      </c>
      <c r="S287" s="8">
        <f t="shared" si="59"/>
        <v>194565</v>
      </c>
      <c r="T287" s="8">
        <f t="shared" si="67"/>
        <v>156000</v>
      </c>
      <c r="U287" s="8">
        <f t="shared" si="68"/>
        <v>156000</v>
      </c>
      <c r="V287" s="8">
        <f t="shared" si="69"/>
        <v>29640</v>
      </c>
      <c r="W287" s="32">
        <v>0.19</v>
      </c>
      <c r="X287" s="8">
        <f t="shared" si="70"/>
        <v>185640</v>
      </c>
    </row>
    <row r="288" spans="1:24" ht="24.75" thickBot="1" x14ac:dyDescent="0.25">
      <c r="A288" s="33">
        <v>223</v>
      </c>
      <c r="B288" s="18">
        <v>1</v>
      </c>
      <c r="C288" s="18" t="s">
        <v>606</v>
      </c>
      <c r="D288" s="67" t="s">
        <v>607</v>
      </c>
      <c r="E288" s="67"/>
      <c r="F288" s="67"/>
      <c r="G288" s="18">
        <v>11151500</v>
      </c>
      <c r="H288" s="18" t="s">
        <v>79</v>
      </c>
      <c r="I288" s="18"/>
      <c r="J288" s="15">
        <v>1075000</v>
      </c>
      <c r="K288" s="8">
        <f t="shared" si="63"/>
        <v>1075000</v>
      </c>
      <c r="L288" s="8">
        <f t="shared" si="61"/>
        <v>204250</v>
      </c>
      <c r="M288" s="32">
        <v>0.19</v>
      </c>
      <c r="N288" s="8">
        <f t="shared" si="62"/>
        <v>1279250</v>
      </c>
      <c r="O288" s="8">
        <f t="shared" si="64"/>
        <v>1171750</v>
      </c>
      <c r="P288" s="8">
        <f t="shared" si="65"/>
        <v>1171750</v>
      </c>
      <c r="Q288" s="8">
        <f t="shared" si="66"/>
        <v>222632.5</v>
      </c>
      <c r="R288" s="32">
        <v>0.19</v>
      </c>
      <c r="S288" s="8">
        <f t="shared" si="59"/>
        <v>1394382.5</v>
      </c>
      <c r="T288" s="8">
        <f t="shared" si="67"/>
        <v>1118000</v>
      </c>
      <c r="U288" s="8">
        <f t="shared" si="68"/>
        <v>1118000</v>
      </c>
      <c r="V288" s="8">
        <f t="shared" si="69"/>
        <v>212420</v>
      </c>
      <c r="W288" s="32">
        <v>0.19</v>
      </c>
      <c r="X288" s="8">
        <f t="shared" si="70"/>
        <v>1330420</v>
      </c>
    </row>
    <row r="289" spans="1:24" ht="30" customHeight="1" thickBot="1" x14ac:dyDescent="0.25">
      <c r="A289" s="33">
        <v>224</v>
      </c>
      <c r="B289" s="18">
        <v>1</v>
      </c>
      <c r="C289" s="18" t="s">
        <v>608</v>
      </c>
      <c r="D289" s="81" t="s">
        <v>609</v>
      </c>
      <c r="E289" s="81"/>
      <c r="F289" s="81"/>
      <c r="G289" s="12">
        <v>20143000</v>
      </c>
      <c r="H289" s="10" t="s">
        <v>79</v>
      </c>
      <c r="I289" s="10"/>
      <c r="J289" s="15">
        <v>95000</v>
      </c>
      <c r="K289" s="8">
        <f t="shared" si="63"/>
        <v>95000</v>
      </c>
      <c r="L289" s="8">
        <f t="shared" si="61"/>
        <v>18050</v>
      </c>
      <c r="M289" s="32">
        <v>0.19</v>
      </c>
      <c r="N289" s="8">
        <f t="shared" si="62"/>
        <v>113050</v>
      </c>
      <c r="O289" s="8">
        <f t="shared" si="64"/>
        <v>103550.00000000001</v>
      </c>
      <c r="P289" s="8">
        <f t="shared" si="65"/>
        <v>103550.00000000001</v>
      </c>
      <c r="Q289" s="8">
        <f t="shared" si="66"/>
        <v>19674.500000000004</v>
      </c>
      <c r="R289" s="32">
        <v>0.19</v>
      </c>
      <c r="S289" s="8">
        <f t="shared" si="59"/>
        <v>123224.50000000001</v>
      </c>
      <c r="T289" s="8">
        <f t="shared" si="67"/>
        <v>98800</v>
      </c>
      <c r="U289" s="8">
        <f t="shared" si="68"/>
        <v>98800</v>
      </c>
      <c r="V289" s="8">
        <f t="shared" si="69"/>
        <v>18772</v>
      </c>
      <c r="W289" s="32">
        <v>0.19</v>
      </c>
      <c r="X289" s="8">
        <f t="shared" si="70"/>
        <v>117572</v>
      </c>
    </row>
    <row r="290" spans="1:24" ht="12.75" thickBot="1" x14ac:dyDescent="0.25">
      <c r="A290" s="33">
        <v>225</v>
      </c>
      <c r="B290" s="18">
        <v>1</v>
      </c>
      <c r="C290" s="18" t="s">
        <v>610</v>
      </c>
      <c r="D290" s="67" t="s">
        <v>611</v>
      </c>
      <c r="E290" s="67"/>
      <c r="F290" s="67"/>
      <c r="G290" s="18">
        <v>44121700</v>
      </c>
      <c r="H290" s="18" t="s">
        <v>79</v>
      </c>
      <c r="I290" s="18" t="s">
        <v>612</v>
      </c>
      <c r="J290" s="15">
        <v>57600</v>
      </c>
      <c r="K290" s="8">
        <f t="shared" si="63"/>
        <v>57600</v>
      </c>
      <c r="L290" s="8">
        <f t="shared" si="61"/>
        <v>10944</v>
      </c>
      <c r="M290" s="32">
        <v>0.19</v>
      </c>
      <c r="N290" s="8">
        <f t="shared" si="62"/>
        <v>68544</v>
      </c>
      <c r="O290" s="8">
        <f t="shared" si="64"/>
        <v>62784.000000000007</v>
      </c>
      <c r="P290" s="8">
        <f t="shared" si="65"/>
        <v>62784.000000000007</v>
      </c>
      <c r="Q290" s="8">
        <f t="shared" si="66"/>
        <v>11928.960000000001</v>
      </c>
      <c r="R290" s="32">
        <v>0.19</v>
      </c>
      <c r="S290" s="8">
        <f t="shared" si="59"/>
        <v>74712.960000000006</v>
      </c>
      <c r="T290" s="8">
        <f t="shared" si="67"/>
        <v>59904</v>
      </c>
      <c r="U290" s="8">
        <f t="shared" si="68"/>
        <v>59904</v>
      </c>
      <c r="V290" s="8">
        <f t="shared" si="69"/>
        <v>11381.76</v>
      </c>
      <c r="W290" s="32">
        <v>0.19</v>
      </c>
      <c r="X290" s="8">
        <f t="shared" si="70"/>
        <v>71285.759999999995</v>
      </c>
    </row>
    <row r="291" spans="1:24" ht="12.75" thickBot="1" x14ac:dyDescent="0.25">
      <c r="A291" s="33">
        <v>226</v>
      </c>
      <c r="B291" s="18">
        <v>1</v>
      </c>
      <c r="C291" s="18" t="s">
        <v>613</v>
      </c>
      <c r="D291" s="67" t="s">
        <v>614</v>
      </c>
      <c r="E291" s="67"/>
      <c r="F291" s="67"/>
      <c r="G291" s="18" t="s">
        <v>214</v>
      </c>
      <c r="H291" s="18" t="s">
        <v>79</v>
      </c>
      <c r="I291" s="18" t="s">
        <v>615</v>
      </c>
      <c r="J291" s="15">
        <v>63000</v>
      </c>
      <c r="K291" s="8">
        <f t="shared" si="63"/>
        <v>63000</v>
      </c>
      <c r="L291" s="8">
        <f t="shared" si="61"/>
        <v>11970</v>
      </c>
      <c r="M291" s="32">
        <v>0.19</v>
      </c>
      <c r="N291" s="8">
        <f t="shared" si="62"/>
        <v>74970</v>
      </c>
      <c r="O291" s="8">
        <f t="shared" si="64"/>
        <v>68670</v>
      </c>
      <c r="P291" s="8">
        <f t="shared" si="65"/>
        <v>68670</v>
      </c>
      <c r="Q291" s="8">
        <f t="shared" si="66"/>
        <v>13047.3</v>
      </c>
      <c r="R291" s="32">
        <v>0.19</v>
      </c>
      <c r="S291" s="8">
        <f t="shared" si="59"/>
        <v>81717.3</v>
      </c>
      <c r="T291" s="8">
        <f t="shared" si="67"/>
        <v>65520</v>
      </c>
      <c r="U291" s="8">
        <f t="shared" si="68"/>
        <v>65520</v>
      </c>
      <c r="V291" s="8">
        <f t="shared" si="69"/>
        <v>12448.8</v>
      </c>
      <c r="W291" s="32">
        <v>0.19</v>
      </c>
      <c r="X291" s="8">
        <f t="shared" si="70"/>
        <v>77968.800000000003</v>
      </c>
    </row>
    <row r="292" spans="1:24" ht="12.75" thickBot="1" x14ac:dyDescent="0.25">
      <c r="A292" s="33">
        <v>227</v>
      </c>
      <c r="B292" s="18">
        <v>1</v>
      </c>
      <c r="C292" s="18" t="s">
        <v>616</v>
      </c>
      <c r="D292" s="67" t="s">
        <v>617</v>
      </c>
      <c r="E292" s="67"/>
      <c r="F292" s="67"/>
      <c r="G292" s="18">
        <v>14111500</v>
      </c>
      <c r="H292" s="18" t="s">
        <v>79</v>
      </c>
      <c r="I292" s="18"/>
      <c r="J292" s="15">
        <v>23800</v>
      </c>
      <c r="K292" s="8">
        <f t="shared" si="63"/>
        <v>23800</v>
      </c>
      <c r="L292" s="8">
        <f t="shared" si="61"/>
        <v>4522</v>
      </c>
      <c r="M292" s="32">
        <v>0.19</v>
      </c>
      <c r="N292" s="8">
        <f t="shared" si="62"/>
        <v>28322</v>
      </c>
      <c r="O292" s="8">
        <f t="shared" si="64"/>
        <v>25942.000000000004</v>
      </c>
      <c r="P292" s="8">
        <f t="shared" si="65"/>
        <v>25942.000000000004</v>
      </c>
      <c r="Q292" s="8">
        <f t="shared" si="66"/>
        <v>4928.9800000000005</v>
      </c>
      <c r="R292" s="32">
        <v>0.19</v>
      </c>
      <c r="S292" s="8">
        <f t="shared" si="59"/>
        <v>30870.980000000003</v>
      </c>
      <c r="T292" s="8">
        <f t="shared" si="67"/>
        <v>24752</v>
      </c>
      <c r="U292" s="8">
        <f t="shared" si="68"/>
        <v>24752</v>
      </c>
      <c r="V292" s="8">
        <f t="shared" si="69"/>
        <v>4702.88</v>
      </c>
      <c r="W292" s="32">
        <v>0.19</v>
      </c>
      <c r="X292" s="8">
        <f t="shared" si="70"/>
        <v>29454.880000000001</v>
      </c>
    </row>
    <row r="293" spans="1:24" ht="12.75" thickBot="1" x14ac:dyDescent="0.25">
      <c r="A293" s="33">
        <v>228</v>
      </c>
      <c r="B293" s="18">
        <v>1</v>
      </c>
      <c r="C293" s="18" t="s">
        <v>618</v>
      </c>
      <c r="D293" s="67" t="s">
        <v>619</v>
      </c>
      <c r="E293" s="67"/>
      <c r="F293" s="67"/>
      <c r="G293" s="18">
        <v>60141101</v>
      </c>
      <c r="H293" s="18" t="s">
        <v>79</v>
      </c>
      <c r="I293" s="18"/>
      <c r="J293" s="15">
        <v>42800</v>
      </c>
      <c r="K293" s="8">
        <f t="shared" si="63"/>
        <v>42800</v>
      </c>
      <c r="L293" s="8">
        <f t="shared" si="61"/>
        <v>8132</v>
      </c>
      <c r="M293" s="32">
        <v>0.19</v>
      </c>
      <c r="N293" s="8">
        <f t="shared" si="62"/>
        <v>50932</v>
      </c>
      <c r="O293" s="8">
        <f t="shared" si="64"/>
        <v>46652</v>
      </c>
      <c r="P293" s="8">
        <f t="shared" si="65"/>
        <v>46652</v>
      </c>
      <c r="Q293" s="8">
        <f t="shared" si="66"/>
        <v>8863.8799999999992</v>
      </c>
      <c r="R293" s="32">
        <v>0.19</v>
      </c>
      <c r="S293" s="8">
        <f t="shared" si="59"/>
        <v>55515.88</v>
      </c>
      <c r="T293" s="8">
        <f t="shared" si="67"/>
        <v>44512</v>
      </c>
      <c r="U293" s="8">
        <f t="shared" si="68"/>
        <v>44512</v>
      </c>
      <c r="V293" s="8">
        <f t="shared" si="69"/>
        <v>8457.2800000000007</v>
      </c>
      <c r="W293" s="32">
        <v>0.19</v>
      </c>
      <c r="X293" s="8">
        <f t="shared" si="70"/>
        <v>52969.279999999999</v>
      </c>
    </row>
    <row r="294" spans="1:24" ht="12.75" thickBot="1" x14ac:dyDescent="0.25">
      <c r="A294" s="33">
        <v>229</v>
      </c>
      <c r="B294" s="18">
        <v>1</v>
      </c>
      <c r="C294" s="18" t="s">
        <v>620</v>
      </c>
      <c r="D294" s="67" t="s">
        <v>621</v>
      </c>
      <c r="E294" s="67"/>
      <c r="F294" s="67"/>
      <c r="G294" s="18">
        <v>60141101</v>
      </c>
      <c r="H294" s="18" t="s">
        <v>79</v>
      </c>
      <c r="I294" s="18"/>
      <c r="J294" s="15">
        <v>95000</v>
      </c>
      <c r="K294" s="8">
        <f t="shared" si="63"/>
        <v>95000</v>
      </c>
      <c r="L294" s="8">
        <f t="shared" si="61"/>
        <v>18050</v>
      </c>
      <c r="M294" s="32">
        <v>0.19</v>
      </c>
      <c r="N294" s="8">
        <f t="shared" si="62"/>
        <v>113050</v>
      </c>
      <c r="O294" s="8">
        <f t="shared" si="64"/>
        <v>103550.00000000001</v>
      </c>
      <c r="P294" s="8">
        <f t="shared" si="65"/>
        <v>103550.00000000001</v>
      </c>
      <c r="Q294" s="8">
        <f t="shared" si="66"/>
        <v>19674.500000000004</v>
      </c>
      <c r="R294" s="32">
        <v>0.19</v>
      </c>
      <c r="S294" s="8">
        <f t="shared" si="59"/>
        <v>123224.50000000001</v>
      </c>
      <c r="T294" s="8">
        <f t="shared" si="67"/>
        <v>98800</v>
      </c>
      <c r="U294" s="8">
        <f t="shared" si="68"/>
        <v>98800</v>
      </c>
      <c r="V294" s="8">
        <f t="shared" si="69"/>
        <v>18772</v>
      </c>
      <c r="W294" s="32">
        <v>0.19</v>
      </c>
      <c r="X294" s="8">
        <f t="shared" si="70"/>
        <v>117572</v>
      </c>
    </row>
    <row r="295" spans="1:24" ht="12.75" thickBot="1" x14ac:dyDescent="0.25">
      <c r="A295" s="33">
        <v>230</v>
      </c>
      <c r="B295" s="18">
        <v>1</v>
      </c>
      <c r="C295" s="18" t="s">
        <v>622</v>
      </c>
      <c r="D295" s="78" t="s">
        <v>623</v>
      </c>
      <c r="E295" s="78"/>
      <c r="F295" s="78"/>
      <c r="G295" s="18">
        <v>56110000</v>
      </c>
      <c r="H295" s="10" t="s">
        <v>79</v>
      </c>
      <c r="I295" s="10" t="s">
        <v>624</v>
      </c>
      <c r="J295" s="15">
        <v>44000</v>
      </c>
      <c r="K295" s="8">
        <f t="shared" si="63"/>
        <v>44000</v>
      </c>
      <c r="L295" s="8">
        <f t="shared" si="61"/>
        <v>8360</v>
      </c>
      <c r="M295" s="32">
        <v>0.19</v>
      </c>
      <c r="N295" s="8">
        <f t="shared" si="62"/>
        <v>52360</v>
      </c>
      <c r="O295" s="8">
        <f t="shared" si="64"/>
        <v>47960</v>
      </c>
      <c r="P295" s="8">
        <f t="shared" si="65"/>
        <v>47960</v>
      </c>
      <c r="Q295" s="8">
        <f t="shared" si="66"/>
        <v>9112.4</v>
      </c>
      <c r="R295" s="32">
        <v>0.19</v>
      </c>
      <c r="S295" s="8">
        <f t="shared" ref="S295:S358" si="71">P295+Q295</f>
        <v>57072.4</v>
      </c>
      <c r="T295" s="8">
        <f t="shared" si="67"/>
        <v>45760</v>
      </c>
      <c r="U295" s="8">
        <f t="shared" si="68"/>
        <v>45760</v>
      </c>
      <c r="V295" s="8">
        <f t="shared" si="69"/>
        <v>8694.4</v>
      </c>
      <c r="W295" s="32">
        <v>0.19</v>
      </c>
      <c r="X295" s="8">
        <f t="shared" si="70"/>
        <v>54454.400000000001</v>
      </c>
    </row>
    <row r="296" spans="1:24" ht="12.75" thickBot="1" x14ac:dyDescent="0.25">
      <c r="A296" s="33">
        <v>231</v>
      </c>
      <c r="B296" s="18">
        <v>1</v>
      </c>
      <c r="C296" s="18" t="s">
        <v>625</v>
      </c>
      <c r="D296" s="81" t="s">
        <v>626</v>
      </c>
      <c r="E296" s="81"/>
      <c r="F296" s="81"/>
      <c r="G296" s="12" t="s">
        <v>214</v>
      </c>
      <c r="H296" s="10" t="s">
        <v>79</v>
      </c>
      <c r="I296" s="10" t="s">
        <v>627</v>
      </c>
      <c r="J296" s="15">
        <v>15500</v>
      </c>
      <c r="K296" s="8">
        <f t="shared" si="63"/>
        <v>15500</v>
      </c>
      <c r="L296" s="8">
        <f t="shared" si="61"/>
        <v>2945</v>
      </c>
      <c r="M296" s="32">
        <v>0.19</v>
      </c>
      <c r="N296" s="8">
        <f t="shared" si="62"/>
        <v>18445</v>
      </c>
      <c r="O296" s="8">
        <f t="shared" si="64"/>
        <v>16895</v>
      </c>
      <c r="P296" s="8">
        <f t="shared" si="65"/>
        <v>16895</v>
      </c>
      <c r="Q296" s="8">
        <f t="shared" si="66"/>
        <v>3210.05</v>
      </c>
      <c r="R296" s="32">
        <v>0.19</v>
      </c>
      <c r="S296" s="8">
        <f t="shared" si="71"/>
        <v>20105.05</v>
      </c>
      <c r="T296" s="8">
        <f t="shared" si="67"/>
        <v>16120</v>
      </c>
      <c r="U296" s="8">
        <f t="shared" si="68"/>
        <v>16120</v>
      </c>
      <c r="V296" s="8">
        <f t="shared" si="69"/>
        <v>3062.8</v>
      </c>
      <c r="W296" s="32">
        <v>0.19</v>
      </c>
      <c r="X296" s="8">
        <f t="shared" si="70"/>
        <v>19182.8</v>
      </c>
    </row>
    <row r="297" spans="1:24" ht="12.75" thickBot="1" x14ac:dyDescent="0.25">
      <c r="A297" s="33">
        <v>232</v>
      </c>
      <c r="B297" s="18">
        <v>1</v>
      </c>
      <c r="C297" s="18" t="s">
        <v>628</v>
      </c>
      <c r="D297" s="78" t="s">
        <v>629</v>
      </c>
      <c r="E297" s="78"/>
      <c r="F297" s="78"/>
      <c r="G297" s="18">
        <v>60141101</v>
      </c>
      <c r="H297" s="10" t="s">
        <v>79</v>
      </c>
      <c r="I297" s="10"/>
      <c r="J297" s="15">
        <v>95000</v>
      </c>
      <c r="K297" s="8">
        <f t="shared" si="63"/>
        <v>95000</v>
      </c>
      <c r="L297" s="8">
        <f t="shared" si="61"/>
        <v>18050</v>
      </c>
      <c r="M297" s="32">
        <v>0.19</v>
      </c>
      <c r="N297" s="8">
        <f t="shared" si="62"/>
        <v>113050</v>
      </c>
      <c r="O297" s="8">
        <f t="shared" si="64"/>
        <v>103550.00000000001</v>
      </c>
      <c r="P297" s="8">
        <f t="shared" si="65"/>
        <v>103550.00000000001</v>
      </c>
      <c r="Q297" s="8">
        <f t="shared" si="66"/>
        <v>19674.500000000004</v>
      </c>
      <c r="R297" s="32">
        <v>0.19</v>
      </c>
      <c r="S297" s="8">
        <f t="shared" si="71"/>
        <v>123224.50000000001</v>
      </c>
      <c r="T297" s="8">
        <f t="shared" si="67"/>
        <v>98800</v>
      </c>
      <c r="U297" s="8">
        <f t="shared" si="68"/>
        <v>98800</v>
      </c>
      <c r="V297" s="8">
        <f t="shared" si="69"/>
        <v>18772</v>
      </c>
      <c r="W297" s="32">
        <v>0.19</v>
      </c>
      <c r="X297" s="8">
        <f t="shared" si="70"/>
        <v>117572</v>
      </c>
    </row>
    <row r="298" spans="1:24" ht="24.75" thickBot="1" x14ac:dyDescent="0.25">
      <c r="A298" s="33">
        <v>233</v>
      </c>
      <c r="B298" s="18">
        <v>1</v>
      </c>
      <c r="C298" s="18" t="s">
        <v>602</v>
      </c>
      <c r="D298" s="78" t="s">
        <v>630</v>
      </c>
      <c r="E298" s="78"/>
      <c r="F298" s="78"/>
      <c r="G298" s="18">
        <v>44121600</v>
      </c>
      <c r="H298" s="10" t="s">
        <v>79</v>
      </c>
      <c r="I298" s="44" t="s">
        <v>631</v>
      </c>
      <c r="J298" s="15">
        <v>4700</v>
      </c>
      <c r="K298" s="8">
        <f t="shared" si="63"/>
        <v>4700</v>
      </c>
      <c r="L298" s="8">
        <f t="shared" si="61"/>
        <v>893</v>
      </c>
      <c r="M298" s="32">
        <v>0.19</v>
      </c>
      <c r="N298" s="8">
        <f t="shared" si="62"/>
        <v>5593</v>
      </c>
      <c r="O298" s="8">
        <f t="shared" si="64"/>
        <v>5123</v>
      </c>
      <c r="P298" s="8">
        <f t="shared" si="65"/>
        <v>5123</v>
      </c>
      <c r="Q298" s="8">
        <f t="shared" si="66"/>
        <v>973.37</v>
      </c>
      <c r="R298" s="32">
        <v>0.19</v>
      </c>
      <c r="S298" s="8">
        <f t="shared" si="71"/>
        <v>6096.37</v>
      </c>
      <c r="T298" s="8">
        <f t="shared" si="67"/>
        <v>4888</v>
      </c>
      <c r="U298" s="8">
        <f t="shared" si="68"/>
        <v>4888</v>
      </c>
      <c r="V298" s="8">
        <f t="shared" si="69"/>
        <v>928.72</v>
      </c>
      <c r="W298" s="32">
        <v>0.19</v>
      </c>
      <c r="X298" s="8">
        <f t="shared" si="70"/>
        <v>5816.72</v>
      </c>
    </row>
    <row r="299" spans="1:24" ht="12.75" thickBot="1" x14ac:dyDescent="0.25">
      <c r="A299" s="33">
        <v>234</v>
      </c>
      <c r="B299" s="18">
        <v>1</v>
      </c>
      <c r="C299" s="10" t="s">
        <v>632</v>
      </c>
      <c r="D299" s="78" t="s">
        <v>633</v>
      </c>
      <c r="E299" s="78"/>
      <c r="F299" s="78"/>
      <c r="G299" s="18">
        <v>14111828</v>
      </c>
      <c r="H299" s="18" t="s">
        <v>79</v>
      </c>
      <c r="I299" s="10" t="s">
        <v>634</v>
      </c>
      <c r="J299" s="15">
        <v>36200</v>
      </c>
      <c r="K299" s="8">
        <f t="shared" si="63"/>
        <v>36200</v>
      </c>
      <c r="L299" s="8">
        <f t="shared" si="61"/>
        <v>6878</v>
      </c>
      <c r="M299" s="32">
        <v>0.19</v>
      </c>
      <c r="N299" s="8">
        <f t="shared" si="62"/>
        <v>43078</v>
      </c>
      <c r="O299" s="8">
        <f t="shared" si="64"/>
        <v>39458</v>
      </c>
      <c r="P299" s="8">
        <f t="shared" si="65"/>
        <v>39458</v>
      </c>
      <c r="Q299" s="8">
        <f t="shared" si="66"/>
        <v>7497.02</v>
      </c>
      <c r="R299" s="32">
        <v>0.19</v>
      </c>
      <c r="S299" s="8">
        <f t="shared" si="71"/>
        <v>46955.020000000004</v>
      </c>
      <c r="T299" s="8">
        <f t="shared" si="67"/>
        <v>37648</v>
      </c>
      <c r="U299" s="8">
        <f t="shared" si="68"/>
        <v>37648</v>
      </c>
      <c r="V299" s="8">
        <f t="shared" si="69"/>
        <v>7153.12</v>
      </c>
      <c r="W299" s="32">
        <v>0.19</v>
      </c>
      <c r="X299" s="8">
        <f t="shared" si="70"/>
        <v>44801.120000000003</v>
      </c>
    </row>
    <row r="300" spans="1:24" ht="12.75" thickBot="1" x14ac:dyDescent="0.25">
      <c r="A300" s="33">
        <v>235</v>
      </c>
      <c r="B300" s="18">
        <v>1</v>
      </c>
      <c r="C300" s="10" t="s">
        <v>635</v>
      </c>
      <c r="D300" s="78" t="s">
        <v>636</v>
      </c>
      <c r="E300" s="78"/>
      <c r="F300" s="78"/>
      <c r="G300" s="18">
        <v>60121200</v>
      </c>
      <c r="H300" s="10" t="s">
        <v>79</v>
      </c>
      <c r="I300" s="10" t="s">
        <v>637</v>
      </c>
      <c r="J300" s="15">
        <v>33700</v>
      </c>
      <c r="K300" s="8">
        <f t="shared" si="63"/>
        <v>33700</v>
      </c>
      <c r="L300" s="8">
        <f t="shared" si="61"/>
        <v>6403</v>
      </c>
      <c r="M300" s="32">
        <v>0.19</v>
      </c>
      <c r="N300" s="8">
        <f t="shared" si="62"/>
        <v>40103</v>
      </c>
      <c r="O300" s="8">
        <f t="shared" si="64"/>
        <v>36733</v>
      </c>
      <c r="P300" s="8">
        <f t="shared" si="65"/>
        <v>36733</v>
      </c>
      <c r="Q300" s="8">
        <f t="shared" si="66"/>
        <v>6979.27</v>
      </c>
      <c r="R300" s="32">
        <v>0.19</v>
      </c>
      <c r="S300" s="8">
        <f t="shared" si="71"/>
        <v>43712.270000000004</v>
      </c>
      <c r="T300" s="8">
        <f t="shared" si="67"/>
        <v>35048</v>
      </c>
      <c r="U300" s="8">
        <f t="shared" si="68"/>
        <v>35048</v>
      </c>
      <c r="V300" s="8">
        <f t="shared" si="69"/>
        <v>6659.12</v>
      </c>
      <c r="W300" s="32">
        <v>0.19</v>
      </c>
      <c r="X300" s="8">
        <f t="shared" si="70"/>
        <v>41707.120000000003</v>
      </c>
    </row>
    <row r="301" spans="1:24" ht="12.75" thickBot="1" x14ac:dyDescent="0.25">
      <c r="A301" s="33">
        <v>236</v>
      </c>
      <c r="B301" s="18">
        <v>1</v>
      </c>
      <c r="C301" s="10" t="s">
        <v>638</v>
      </c>
      <c r="D301" s="78" t="s">
        <v>639</v>
      </c>
      <c r="E301" s="78"/>
      <c r="F301" s="78"/>
      <c r="G301" s="18">
        <v>14111500</v>
      </c>
      <c r="H301" s="10" t="s">
        <v>79</v>
      </c>
      <c r="I301" s="10"/>
      <c r="J301" s="15">
        <v>65000</v>
      </c>
      <c r="K301" s="8">
        <f t="shared" si="63"/>
        <v>65000</v>
      </c>
      <c r="L301" s="8">
        <f t="shared" si="61"/>
        <v>12350</v>
      </c>
      <c r="M301" s="32">
        <v>0.19</v>
      </c>
      <c r="N301" s="8">
        <f t="shared" si="62"/>
        <v>77350</v>
      </c>
      <c r="O301" s="8">
        <f t="shared" si="64"/>
        <v>70850</v>
      </c>
      <c r="P301" s="8">
        <f t="shared" si="65"/>
        <v>70850</v>
      </c>
      <c r="Q301" s="8">
        <f t="shared" si="66"/>
        <v>13461.5</v>
      </c>
      <c r="R301" s="32">
        <v>0.19</v>
      </c>
      <c r="S301" s="8">
        <f t="shared" si="71"/>
        <v>84311.5</v>
      </c>
      <c r="T301" s="8">
        <f t="shared" si="67"/>
        <v>67600</v>
      </c>
      <c r="U301" s="8">
        <f t="shared" si="68"/>
        <v>67600</v>
      </c>
      <c r="V301" s="8">
        <f t="shared" si="69"/>
        <v>12844</v>
      </c>
      <c r="W301" s="32">
        <v>0.19</v>
      </c>
      <c r="X301" s="8">
        <f t="shared" si="70"/>
        <v>80444</v>
      </c>
    </row>
    <row r="302" spans="1:24" ht="12.75" thickBot="1" x14ac:dyDescent="0.25">
      <c r="A302" s="33">
        <v>237</v>
      </c>
      <c r="B302" s="18">
        <v>1</v>
      </c>
      <c r="C302" s="10" t="s">
        <v>640</v>
      </c>
      <c r="D302" s="78" t="s">
        <v>641</v>
      </c>
      <c r="E302" s="78"/>
      <c r="F302" s="78"/>
      <c r="G302" s="18">
        <v>14111828</v>
      </c>
      <c r="H302" s="10" t="s">
        <v>79</v>
      </c>
      <c r="I302" s="10"/>
      <c r="J302" s="15">
        <v>15500</v>
      </c>
      <c r="K302" s="8">
        <f t="shared" si="63"/>
        <v>15500</v>
      </c>
      <c r="L302" s="8">
        <f t="shared" si="61"/>
        <v>2945</v>
      </c>
      <c r="M302" s="32">
        <v>0.19</v>
      </c>
      <c r="N302" s="8">
        <f t="shared" si="62"/>
        <v>18445</v>
      </c>
      <c r="O302" s="8">
        <f t="shared" si="64"/>
        <v>16895</v>
      </c>
      <c r="P302" s="8">
        <f t="shared" si="65"/>
        <v>16895</v>
      </c>
      <c r="Q302" s="8">
        <f t="shared" si="66"/>
        <v>3210.05</v>
      </c>
      <c r="R302" s="32">
        <v>0.19</v>
      </c>
      <c r="S302" s="8">
        <f t="shared" si="71"/>
        <v>20105.05</v>
      </c>
      <c r="T302" s="8">
        <f t="shared" si="67"/>
        <v>16120</v>
      </c>
      <c r="U302" s="8">
        <f t="shared" si="68"/>
        <v>16120</v>
      </c>
      <c r="V302" s="8">
        <f t="shared" si="69"/>
        <v>3062.8</v>
      </c>
      <c r="W302" s="32">
        <v>0.19</v>
      </c>
      <c r="X302" s="8">
        <f t="shared" si="70"/>
        <v>19182.8</v>
      </c>
    </row>
    <row r="303" spans="1:24" ht="36.75" thickBot="1" x14ac:dyDescent="0.25">
      <c r="A303" s="33">
        <v>238</v>
      </c>
      <c r="B303" s="11">
        <v>1</v>
      </c>
      <c r="C303" s="11" t="s">
        <v>642</v>
      </c>
      <c r="D303" s="70" t="s">
        <v>643</v>
      </c>
      <c r="E303" s="70"/>
      <c r="F303" s="70"/>
      <c r="G303" s="11">
        <v>30151900</v>
      </c>
      <c r="H303" s="11" t="s">
        <v>18</v>
      </c>
      <c r="I303" s="11" t="s">
        <v>21</v>
      </c>
      <c r="J303" s="15">
        <v>2480000</v>
      </c>
      <c r="K303" s="8">
        <f t="shared" si="63"/>
        <v>2480000</v>
      </c>
      <c r="L303" s="8">
        <f t="shared" si="61"/>
        <v>471200</v>
      </c>
      <c r="M303" s="32">
        <v>0.19</v>
      </c>
      <c r="N303" s="8">
        <f t="shared" si="62"/>
        <v>2951200</v>
      </c>
      <c r="O303" s="8">
        <f t="shared" si="64"/>
        <v>2703200</v>
      </c>
      <c r="P303" s="8">
        <f t="shared" si="65"/>
        <v>2703200</v>
      </c>
      <c r="Q303" s="8">
        <f t="shared" si="66"/>
        <v>513608</v>
      </c>
      <c r="R303" s="32">
        <v>0.19</v>
      </c>
      <c r="S303" s="8">
        <f t="shared" si="71"/>
        <v>3216808</v>
      </c>
      <c r="T303" s="8">
        <f t="shared" si="67"/>
        <v>2579200</v>
      </c>
      <c r="U303" s="8">
        <f t="shared" si="68"/>
        <v>2579200</v>
      </c>
      <c r="V303" s="8">
        <f t="shared" si="69"/>
        <v>490048</v>
      </c>
      <c r="W303" s="32">
        <v>0.19</v>
      </c>
      <c r="X303" s="8">
        <f t="shared" si="70"/>
        <v>3069248</v>
      </c>
    </row>
    <row r="304" spans="1:24" ht="24.75" thickBot="1" x14ac:dyDescent="0.25">
      <c r="A304" s="33">
        <v>239</v>
      </c>
      <c r="B304" s="11">
        <v>1</v>
      </c>
      <c r="C304" s="11" t="s">
        <v>644</v>
      </c>
      <c r="D304" s="70" t="s">
        <v>645</v>
      </c>
      <c r="E304" s="70"/>
      <c r="F304" s="70"/>
      <c r="G304" s="11">
        <v>56101519</v>
      </c>
      <c r="H304" s="11" t="s">
        <v>79</v>
      </c>
      <c r="I304" s="11" t="s">
        <v>21</v>
      </c>
      <c r="J304" s="15">
        <v>428500</v>
      </c>
      <c r="K304" s="8">
        <f t="shared" si="63"/>
        <v>428500</v>
      </c>
      <c r="L304" s="8">
        <f t="shared" si="61"/>
        <v>81415</v>
      </c>
      <c r="M304" s="32">
        <v>0.19</v>
      </c>
      <c r="N304" s="8">
        <f t="shared" si="62"/>
        <v>509915</v>
      </c>
      <c r="O304" s="8">
        <f t="shared" si="64"/>
        <v>467065.00000000006</v>
      </c>
      <c r="P304" s="8">
        <f t="shared" si="65"/>
        <v>467065.00000000006</v>
      </c>
      <c r="Q304" s="8">
        <f t="shared" si="66"/>
        <v>88742.35</v>
      </c>
      <c r="R304" s="32">
        <v>0.19</v>
      </c>
      <c r="S304" s="8">
        <f t="shared" si="71"/>
        <v>555807.35000000009</v>
      </c>
      <c r="T304" s="8">
        <f t="shared" si="67"/>
        <v>445640</v>
      </c>
      <c r="U304" s="8">
        <f t="shared" si="68"/>
        <v>445640</v>
      </c>
      <c r="V304" s="8">
        <f t="shared" si="69"/>
        <v>84671.6</v>
      </c>
      <c r="W304" s="32">
        <v>0.19</v>
      </c>
      <c r="X304" s="8">
        <f t="shared" si="70"/>
        <v>530311.6</v>
      </c>
    </row>
    <row r="305" spans="1:24" ht="137.25" customHeight="1" thickBot="1" x14ac:dyDescent="0.25">
      <c r="A305" s="33">
        <v>240</v>
      </c>
      <c r="B305" s="11">
        <v>1</v>
      </c>
      <c r="C305" s="11" t="s">
        <v>646</v>
      </c>
      <c r="D305" s="70" t="s">
        <v>647</v>
      </c>
      <c r="E305" s="70"/>
      <c r="F305" s="70"/>
      <c r="G305" s="11">
        <v>26110000</v>
      </c>
      <c r="H305" s="11" t="s">
        <v>79</v>
      </c>
      <c r="I305" s="11" t="s">
        <v>21</v>
      </c>
      <c r="J305" s="15">
        <v>6200000</v>
      </c>
      <c r="K305" s="8">
        <f t="shared" si="63"/>
        <v>6200000</v>
      </c>
      <c r="L305" s="8">
        <f t="shared" si="61"/>
        <v>1178000</v>
      </c>
      <c r="M305" s="32">
        <v>0.19</v>
      </c>
      <c r="N305" s="8">
        <f t="shared" si="62"/>
        <v>7378000</v>
      </c>
      <c r="O305" s="8">
        <f t="shared" si="64"/>
        <v>6758000.0000000009</v>
      </c>
      <c r="P305" s="8">
        <f t="shared" si="65"/>
        <v>6758000.0000000009</v>
      </c>
      <c r="Q305" s="8">
        <f t="shared" si="66"/>
        <v>1284020.0000000002</v>
      </c>
      <c r="R305" s="32">
        <v>0.19</v>
      </c>
      <c r="S305" s="8">
        <f t="shared" si="71"/>
        <v>8042020.0000000009</v>
      </c>
      <c r="T305" s="8">
        <f t="shared" si="67"/>
        <v>6448000</v>
      </c>
      <c r="U305" s="8">
        <f t="shared" si="68"/>
        <v>6448000</v>
      </c>
      <c r="V305" s="8">
        <f t="shared" si="69"/>
        <v>1225120</v>
      </c>
      <c r="W305" s="32">
        <v>0.19</v>
      </c>
      <c r="X305" s="8">
        <f t="shared" si="70"/>
        <v>7673120</v>
      </c>
    </row>
    <row r="306" spans="1:24" ht="24.75" thickBot="1" x14ac:dyDescent="0.25">
      <c r="A306" s="33">
        <v>241</v>
      </c>
      <c r="B306" s="11">
        <v>1</v>
      </c>
      <c r="C306" s="11" t="s">
        <v>648</v>
      </c>
      <c r="D306" s="70" t="s">
        <v>649</v>
      </c>
      <c r="E306" s="70"/>
      <c r="F306" s="70"/>
      <c r="G306" s="11">
        <v>53141600</v>
      </c>
      <c r="H306" s="11" t="s">
        <v>79</v>
      </c>
      <c r="I306" s="11" t="s">
        <v>21</v>
      </c>
      <c r="J306" s="15">
        <v>4500000</v>
      </c>
      <c r="K306" s="8">
        <f t="shared" si="63"/>
        <v>4500000</v>
      </c>
      <c r="L306" s="8">
        <f t="shared" si="61"/>
        <v>855000</v>
      </c>
      <c r="M306" s="32">
        <v>0.19</v>
      </c>
      <c r="N306" s="8">
        <f t="shared" si="62"/>
        <v>5355000</v>
      </c>
      <c r="O306" s="8">
        <f t="shared" si="64"/>
        <v>4905000</v>
      </c>
      <c r="P306" s="8">
        <f t="shared" si="65"/>
        <v>4905000</v>
      </c>
      <c r="Q306" s="8">
        <f t="shared" si="66"/>
        <v>931950</v>
      </c>
      <c r="R306" s="32">
        <v>0.19</v>
      </c>
      <c r="S306" s="8">
        <f t="shared" si="71"/>
        <v>5836950</v>
      </c>
      <c r="T306" s="8">
        <f t="shared" si="67"/>
        <v>4680000</v>
      </c>
      <c r="U306" s="8">
        <f t="shared" si="68"/>
        <v>4680000</v>
      </c>
      <c r="V306" s="8">
        <f t="shared" si="69"/>
        <v>889200</v>
      </c>
      <c r="W306" s="32">
        <v>0.19</v>
      </c>
      <c r="X306" s="8">
        <f t="shared" si="70"/>
        <v>5569200</v>
      </c>
    </row>
    <row r="307" spans="1:24" ht="24.75" thickBot="1" x14ac:dyDescent="0.25">
      <c r="A307" s="33">
        <v>242</v>
      </c>
      <c r="B307" s="11">
        <v>1</v>
      </c>
      <c r="C307" s="11" t="s">
        <v>650</v>
      </c>
      <c r="D307" s="70" t="s">
        <v>651</v>
      </c>
      <c r="E307" s="70"/>
      <c r="F307" s="70"/>
      <c r="G307" s="11">
        <v>83121600</v>
      </c>
      <c r="H307" s="11" t="s">
        <v>79</v>
      </c>
      <c r="I307" s="11" t="s">
        <v>21</v>
      </c>
      <c r="J307" s="15">
        <v>530000</v>
      </c>
      <c r="K307" s="8">
        <f t="shared" si="63"/>
        <v>530000</v>
      </c>
      <c r="L307" s="8">
        <f t="shared" si="61"/>
        <v>100700</v>
      </c>
      <c r="M307" s="32">
        <v>0.19</v>
      </c>
      <c r="N307" s="8">
        <f t="shared" si="62"/>
        <v>630700</v>
      </c>
      <c r="O307" s="8">
        <f t="shared" si="64"/>
        <v>577700</v>
      </c>
      <c r="P307" s="8">
        <f t="shared" si="65"/>
        <v>577700</v>
      </c>
      <c r="Q307" s="8">
        <f t="shared" si="66"/>
        <v>109763</v>
      </c>
      <c r="R307" s="32">
        <v>0.19</v>
      </c>
      <c r="S307" s="8">
        <f t="shared" si="71"/>
        <v>687463</v>
      </c>
      <c r="T307" s="8">
        <f t="shared" si="67"/>
        <v>551200</v>
      </c>
      <c r="U307" s="8">
        <f t="shared" si="68"/>
        <v>551200</v>
      </c>
      <c r="V307" s="8">
        <f t="shared" si="69"/>
        <v>104728</v>
      </c>
      <c r="W307" s="32">
        <v>0.19</v>
      </c>
      <c r="X307" s="8">
        <f t="shared" si="70"/>
        <v>655928</v>
      </c>
    </row>
    <row r="308" spans="1:24" ht="24.75" thickBot="1" x14ac:dyDescent="0.25">
      <c r="A308" s="33">
        <v>243</v>
      </c>
      <c r="B308" s="11">
        <v>1</v>
      </c>
      <c r="C308" s="11" t="s">
        <v>652</v>
      </c>
      <c r="D308" s="70" t="s">
        <v>653</v>
      </c>
      <c r="E308" s="70"/>
      <c r="F308" s="70"/>
      <c r="G308" s="11">
        <v>52161500</v>
      </c>
      <c r="H308" s="11" t="s">
        <v>79</v>
      </c>
      <c r="I308" s="11" t="s">
        <v>21</v>
      </c>
      <c r="J308" s="15">
        <v>4100000</v>
      </c>
      <c r="K308" s="8">
        <f t="shared" si="63"/>
        <v>4100000</v>
      </c>
      <c r="L308" s="8">
        <f t="shared" si="61"/>
        <v>779000</v>
      </c>
      <c r="M308" s="32">
        <v>0.19</v>
      </c>
      <c r="N308" s="8">
        <f t="shared" si="62"/>
        <v>4879000</v>
      </c>
      <c r="O308" s="8">
        <f t="shared" si="64"/>
        <v>4469000</v>
      </c>
      <c r="P308" s="8">
        <f t="shared" si="65"/>
        <v>4469000</v>
      </c>
      <c r="Q308" s="8">
        <f t="shared" si="66"/>
        <v>849110</v>
      </c>
      <c r="R308" s="32">
        <v>0.19</v>
      </c>
      <c r="S308" s="8">
        <f t="shared" si="71"/>
        <v>5318110</v>
      </c>
      <c r="T308" s="8">
        <f t="shared" si="67"/>
        <v>4264000</v>
      </c>
      <c r="U308" s="8">
        <f t="shared" si="68"/>
        <v>4264000</v>
      </c>
      <c r="V308" s="8">
        <f t="shared" si="69"/>
        <v>810160</v>
      </c>
      <c r="W308" s="32">
        <v>0.19</v>
      </c>
      <c r="X308" s="8">
        <f t="shared" si="70"/>
        <v>5074160</v>
      </c>
    </row>
    <row r="309" spans="1:24" ht="24.75" thickBot="1" x14ac:dyDescent="0.25">
      <c r="A309" s="33">
        <v>244</v>
      </c>
      <c r="B309" s="11">
        <v>1</v>
      </c>
      <c r="C309" s="11" t="s">
        <v>654</v>
      </c>
      <c r="D309" s="70" t="s">
        <v>655</v>
      </c>
      <c r="E309" s="70"/>
      <c r="F309" s="70"/>
      <c r="G309" s="11">
        <v>52161500</v>
      </c>
      <c r="H309" s="11" t="s">
        <v>79</v>
      </c>
      <c r="I309" s="11" t="s">
        <v>21</v>
      </c>
      <c r="J309" s="15">
        <v>2590000</v>
      </c>
      <c r="K309" s="8">
        <f t="shared" si="63"/>
        <v>2590000</v>
      </c>
      <c r="L309" s="8">
        <f t="shared" si="61"/>
        <v>492100</v>
      </c>
      <c r="M309" s="32">
        <v>0.19</v>
      </c>
      <c r="N309" s="8">
        <f t="shared" si="62"/>
        <v>3082100</v>
      </c>
      <c r="O309" s="8">
        <f t="shared" si="64"/>
        <v>2823100</v>
      </c>
      <c r="P309" s="8">
        <f t="shared" si="65"/>
        <v>2823100</v>
      </c>
      <c r="Q309" s="8">
        <f t="shared" si="66"/>
        <v>536389</v>
      </c>
      <c r="R309" s="32">
        <v>0.19</v>
      </c>
      <c r="S309" s="8">
        <f t="shared" si="71"/>
        <v>3359489</v>
      </c>
      <c r="T309" s="8">
        <f t="shared" si="67"/>
        <v>2693600</v>
      </c>
      <c r="U309" s="8">
        <f t="shared" si="68"/>
        <v>2693600</v>
      </c>
      <c r="V309" s="8">
        <f t="shared" si="69"/>
        <v>511784</v>
      </c>
      <c r="W309" s="32">
        <v>0.19</v>
      </c>
      <c r="X309" s="8">
        <f t="shared" si="70"/>
        <v>3205384</v>
      </c>
    </row>
    <row r="310" spans="1:24" ht="24.75" thickBot="1" x14ac:dyDescent="0.25">
      <c r="A310" s="33">
        <v>245</v>
      </c>
      <c r="B310" s="11">
        <v>1</v>
      </c>
      <c r="C310" s="11" t="s">
        <v>656</v>
      </c>
      <c r="D310" s="70" t="s">
        <v>657</v>
      </c>
      <c r="E310" s="70"/>
      <c r="F310" s="70"/>
      <c r="G310" s="11">
        <v>42172000</v>
      </c>
      <c r="H310" s="11" t="s">
        <v>79</v>
      </c>
      <c r="I310" s="11" t="s">
        <v>21</v>
      </c>
      <c r="J310" s="15">
        <v>128000</v>
      </c>
      <c r="K310" s="8">
        <f t="shared" si="63"/>
        <v>128000</v>
      </c>
      <c r="L310" s="8">
        <f t="shared" si="61"/>
        <v>24320</v>
      </c>
      <c r="M310" s="32">
        <v>0.19</v>
      </c>
      <c r="N310" s="8">
        <f t="shared" si="62"/>
        <v>152320</v>
      </c>
      <c r="O310" s="8">
        <f t="shared" si="64"/>
        <v>139520</v>
      </c>
      <c r="P310" s="8">
        <f t="shared" si="65"/>
        <v>139520</v>
      </c>
      <c r="Q310" s="8">
        <f t="shared" si="66"/>
        <v>26508.799999999999</v>
      </c>
      <c r="R310" s="32">
        <v>0.19</v>
      </c>
      <c r="S310" s="8">
        <f t="shared" si="71"/>
        <v>166028.79999999999</v>
      </c>
      <c r="T310" s="8">
        <f t="shared" si="67"/>
        <v>133120</v>
      </c>
      <c r="U310" s="8">
        <f t="shared" si="68"/>
        <v>133120</v>
      </c>
      <c r="V310" s="8">
        <f t="shared" si="69"/>
        <v>25292.799999999999</v>
      </c>
      <c r="W310" s="32">
        <v>0.19</v>
      </c>
      <c r="X310" s="8">
        <f t="shared" si="70"/>
        <v>158412.79999999999</v>
      </c>
    </row>
    <row r="311" spans="1:24" ht="50.25" customHeight="1" thickBot="1" x14ac:dyDescent="0.25">
      <c r="A311" s="33">
        <v>246</v>
      </c>
      <c r="B311" s="11">
        <v>1</v>
      </c>
      <c r="C311" s="11" t="s">
        <v>658</v>
      </c>
      <c r="D311" s="70" t="s">
        <v>659</v>
      </c>
      <c r="E311" s="70"/>
      <c r="F311" s="70"/>
      <c r="G311" s="11">
        <v>24101900</v>
      </c>
      <c r="H311" s="11" t="s">
        <v>79</v>
      </c>
      <c r="I311" s="11" t="s">
        <v>21</v>
      </c>
      <c r="J311" s="15">
        <v>308000</v>
      </c>
      <c r="K311" s="8">
        <f t="shared" si="63"/>
        <v>308000</v>
      </c>
      <c r="L311" s="8">
        <f t="shared" si="61"/>
        <v>58520</v>
      </c>
      <c r="M311" s="32">
        <v>0.19</v>
      </c>
      <c r="N311" s="8">
        <f t="shared" si="62"/>
        <v>366520</v>
      </c>
      <c r="O311" s="8">
        <f t="shared" si="64"/>
        <v>335720</v>
      </c>
      <c r="P311" s="8">
        <f t="shared" si="65"/>
        <v>335720</v>
      </c>
      <c r="Q311" s="8">
        <f t="shared" si="66"/>
        <v>63786.8</v>
      </c>
      <c r="R311" s="32">
        <v>0.19</v>
      </c>
      <c r="S311" s="8">
        <f t="shared" si="71"/>
        <v>399506.8</v>
      </c>
      <c r="T311" s="8">
        <f t="shared" si="67"/>
        <v>320320</v>
      </c>
      <c r="U311" s="8">
        <f t="shared" si="68"/>
        <v>320320</v>
      </c>
      <c r="V311" s="8">
        <f t="shared" si="69"/>
        <v>60860.800000000003</v>
      </c>
      <c r="W311" s="32">
        <v>0.19</v>
      </c>
      <c r="X311" s="8">
        <f t="shared" si="70"/>
        <v>381180.8</v>
      </c>
    </row>
    <row r="312" spans="1:24" ht="24.75" thickBot="1" x14ac:dyDescent="0.25">
      <c r="A312" s="33">
        <v>247</v>
      </c>
      <c r="B312" s="11">
        <v>1</v>
      </c>
      <c r="C312" s="11" t="s">
        <v>660</v>
      </c>
      <c r="D312" s="83" t="s">
        <v>661</v>
      </c>
      <c r="E312" s="83"/>
      <c r="F312" s="83"/>
      <c r="G312" s="11">
        <v>53141600</v>
      </c>
      <c r="H312" s="11" t="s">
        <v>79</v>
      </c>
      <c r="I312" s="34" t="s">
        <v>21</v>
      </c>
      <c r="J312" s="15">
        <v>92000</v>
      </c>
      <c r="K312" s="8">
        <f t="shared" si="63"/>
        <v>92000</v>
      </c>
      <c r="L312" s="8">
        <f t="shared" si="61"/>
        <v>17480</v>
      </c>
      <c r="M312" s="32">
        <v>0.19</v>
      </c>
      <c r="N312" s="8">
        <f t="shared" si="62"/>
        <v>109480</v>
      </c>
      <c r="O312" s="8">
        <f t="shared" si="64"/>
        <v>100280.00000000001</v>
      </c>
      <c r="P312" s="8">
        <f t="shared" si="65"/>
        <v>100280.00000000001</v>
      </c>
      <c r="Q312" s="8">
        <f t="shared" si="66"/>
        <v>19053.200000000004</v>
      </c>
      <c r="R312" s="32">
        <v>0.19</v>
      </c>
      <c r="S312" s="8">
        <f t="shared" si="71"/>
        <v>119333.20000000001</v>
      </c>
      <c r="T312" s="8">
        <f t="shared" si="67"/>
        <v>95680</v>
      </c>
      <c r="U312" s="8">
        <f t="shared" si="68"/>
        <v>95680</v>
      </c>
      <c r="V312" s="8">
        <f t="shared" si="69"/>
        <v>18179.2</v>
      </c>
      <c r="W312" s="32">
        <v>0.19</v>
      </c>
      <c r="X312" s="8">
        <f t="shared" si="70"/>
        <v>113859.2</v>
      </c>
    </row>
    <row r="313" spans="1:24" ht="48.75" thickBot="1" x14ac:dyDescent="0.25">
      <c r="A313" s="33">
        <v>248</v>
      </c>
      <c r="B313" s="11">
        <v>1</v>
      </c>
      <c r="C313" s="11" t="s">
        <v>662</v>
      </c>
      <c r="D313" s="82" t="s">
        <v>663</v>
      </c>
      <c r="E313" s="82"/>
      <c r="F313" s="82"/>
      <c r="G313" s="11">
        <v>52151800</v>
      </c>
      <c r="H313" s="11" t="s">
        <v>79</v>
      </c>
      <c r="I313" s="34" t="s">
        <v>21</v>
      </c>
      <c r="J313" s="15">
        <v>302000</v>
      </c>
      <c r="K313" s="8">
        <f t="shared" si="63"/>
        <v>302000</v>
      </c>
      <c r="L313" s="8">
        <f t="shared" si="61"/>
        <v>57380</v>
      </c>
      <c r="M313" s="32">
        <v>0.19</v>
      </c>
      <c r="N313" s="8">
        <f t="shared" si="62"/>
        <v>359380</v>
      </c>
      <c r="O313" s="8">
        <f t="shared" si="64"/>
        <v>329180</v>
      </c>
      <c r="P313" s="8">
        <f t="shared" si="65"/>
        <v>329180</v>
      </c>
      <c r="Q313" s="8">
        <f t="shared" si="66"/>
        <v>62544.200000000004</v>
      </c>
      <c r="R313" s="32">
        <v>0.19</v>
      </c>
      <c r="S313" s="8">
        <f t="shared" si="71"/>
        <v>391724.2</v>
      </c>
      <c r="T313" s="8">
        <f t="shared" si="67"/>
        <v>314080</v>
      </c>
      <c r="U313" s="8">
        <f t="shared" si="68"/>
        <v>314080</v>
      </c>
      <c r="V313" s="8">
        <f t="shared" si="69"/>
        <v>59675.199999999997</v>
      </c>
      <c r="W313" s="32">
        <v>0.19</v>
      </c>
      <c r="X313" s="8">
        <f t="shared" si="70"/>
        <v>373755.2</v>
      </c>
    </row>
    <row r="314" spans="1:24" ht="12.75" thickBot="1" x14ac:dyDescent="0.25">
      <c r="A314" s="33">
        <v>249</v>
      </c>
      <c r="B314" s="11">
        <v>1</v>
      </c>
      <c r="C314" s="11" t="s">
        <v>664</v>
      </c>
      <c r="D314" s="82" t="s">
        <v>665</v>
      </c>
      <c r="E314" s="82"/>
      <c r="F314" s="82"/>
      <c r="G314" s="11">
        <v>56121900</v>
      </c>
      <c r="H314" s="11" t="s">
        <v>79</v>
      </c>
      <c r="I314" s="34" t="s">
        <v>21</v>
      </c>
      <c r="J314" s="15">
        <v>1350000</v>
      </c>
      <c r="K314" s="8">
        <f t="shared" si="63"/>
        <v>1350000</v>
      </c>
      <c r="L314" s="8">
        <f t="shared" si="61"/>
        <v>256500</v>
      </c>
      <c r="M314" s="32">
        <v>0.19</v>
      </c>
      <c r="N314" s="8">
        <f t="shared" si="62"/>
        <v>1606500</v>
      </c>
      <c r="O314" s="8">
        <f t="shared" si="64"/>
        <v>1471500</v>
      </c>
      <c r="P314" s="8">
        <f t="shared" si="65"/>
        <v>1471500</v>
      </c>
      <c r="Q314" s="8">
        <f t="shared" si="66"/>
        <v>279585</v>
      </c>
      <c r="R314" s="32">
        <v>0.19</v>
      </c>
      <c r="S314" s="8">
        <f t="shared" si="71"/>
        <v>1751085</v>
      </c>
      <c r="T314" s="8">
        <f t="shared" si="67"/>
        <v>1404000</v>
      </c>
      <c r="U314" s="8">
        <f t="shared" si="68"/>
        <v>1404000</v>
      </c>
      <c r="V314" s="8">
        <f t="shared" si="69"/>
        <v>266760</v>
      </c>
      <c r="W314" s="32">
        <v>0.19</v>
      </c>
      <c r="X314" s="8">
        <f t="shared" si="70"/>
        <v>1670760</v>
      </c>
    </row>
    <row r="315" spans="1:24" ht="27" customHeight="1" thickBot="1" x14ac:dyDescent="0.25">
      <c r="A315" s="33">
        <v>250</v>
      </c>
      <c r="B315" s="34">
        <v>1</v>
      </c>
      <c r="C315" s="11" t="s">
        <v>666</v>
      </c>
      <c r="D315" s="82" t="s">
        <v>667</v>
      </c>
      <c r="E315" s="82"/>
      <c r="F315" s="82"/>
      <c r="G315" s="11">
        <v>27113204</v>
      </c>
      <c r="H315" s="34" t="s">
        <v>79</v>
      </c>
      <c r="I315" s="34" t="s">
        <v>21</v>
      </c>
      <c r="J315" s="15">
        <v>306000</v>
      </c>
      <c r="K315" s="8">
        <f t="shared" si="63"/>
        <v>306000</v>
      </c>
      <c r="L315" s="8">
        <f t="shared" si="61"/>
        <v>58140</v>
      </c>
      <c r="M315" s="32">
        <v>0.19</v>
      </c>
      <c r="N315" s="8">
        <f t="shared" si="62"/>
        <v>364140</v>
      </c>
      <c r="O315" s="8">
        <f t="shared" si="64"/>
        <v>333540</v>
      </c>
      <c r="P315" s="8">
        <f t="shared" si="65"/>
        <v>333540</v>
      </c>
      <c r="Q315" s="8">
        <f t="shared" si="66"/>
        <v>63372.6</v>
      </c>
      <c r="R315" s="32">
        <v>0.19</v>
      </c>
      <c r="S315" s="8">
        <f t="shared" si="71"/>
        <v>396912.6</v>
      </c>
      <c r="T315" s="8">
        <f t="shared" si="67"/>
        <v>318240</v>
      </c>
      <c r="U315" s="8">
        <f t="shared" si="68"/>
        <v>318240</v>
      </c>
      <c r="V315" s="8">
        <f t="shared" si="69"/>
        <v>60465.599999999999</v>
      </c>
      <c r="W315" s="32">
        <v>0.19</v>
      </c>
      <c r="X315" s="8">
        <f t="shared" si="70"/>
        <v>378705.6</v>
      </c>
    </row>
    <row r="316" spans="1:24" ht="158.25" customHeight="1" thickBot="1" x14ac:dyDescent="0.25">
      <c r="A316" s="33">
        <v>251</v>
      </c>
      <c r="B316" s="34">
        <v>1</v>
      </c>
      <c r="C316" s="11" t="s">
        <v>668</v>
      </c>
      <c r="D316" s="82" t="s">
        <v>669</v>
      </c>
      <c r="E316" s="82"/>
      <c r="F316" s="82"/>
      <c r="G316" s="11">
        <v>52161500</v>
      </c>
      <c r="H316" s="34" t="s">
        <v>79</v>
      </c>
      <c r="I316" s="34" t="s">
        <v>21</v>
      </c>
      <c r="J316" s="15">
        <v>3000000</v>
      </c>
      <c r="K316" s="8">
        <f t="shared" si="63"/>
        <v>3000000</v>
      </c>
      <c r="L316" s="8">
        <f t="shared" si="61"/>
        <v>570000</v>
      </c>
      <c r="M316" s="32">
        <v>0.19</v>
      </c>
      <c r="N316" s="8">
        <f t="shared" si="62"/>
        <v>3570000</v>
      </c>
      <c r="O316" s="8">
        <f t="shared" si="64"/>
        <v>3270000.0000000005</v>
      </c>
      <c r="P316" s="8">
        <f t="shared" si="65"/>
        <v>3270000.0000000005</v>
      </c>
      <c r="Q316" s="8">
        <f t="shared" si="66"/>
        <v>621300.00000000012</v>
      </c>
      <c r="R316" s="32">
        <v>0.19</v>
      </c>
      <c r="S316" s="8">
        <f t="shared" si="71"/>
        <v>3891300.0000000005</v>
      </c>
      <c r="T316" s="8">
        <f t="shared" si="67"/>
        <v>3120000</v>
      </c>
      <c r="U316" s="8">
        <f t="shared" si="68"/>
        <v>3120000</v>
      </c>
      <c r="V316" s="8">
        <f t="shared" si="69"/>
        <v>592800</v>
      </c>
      <c r="W316" s="32">
        <v>0.19</v>
      </c>
      <c r="X316" s="8">
        <f t="shared" si="70"/>
        <v>3712800</v>
      </c>
    </row>
    <row r="317" spans="1:24" ht="12.75" thickBot="1" x14ac:dyDescent="0.25">
      <c r="A317" s="33">
        <v>252</v>
      </c>
      <c r="B317" s="34">
        <v>1</v>
      </c>
      <c r="C317" s="11" t="s">
        <v>670</v>
      </c>
      <c r="D317" s="82" t="s">
        <v>671</v>
      </c>
      <c r="E317" s="82"/>
      <c r="F317" s="82"/>
      <c r="G317" s="11">
        <v>52161500</v>
      </c>
      <c r="H317" s="34" t="s">
        <v>79</v>
      </c>
      <c r="I317" s="34" t="s">
        <v>21</v>
      </c>
      <c r="J317" s="15">
        <v>385000</v>
      </c>
      <c r="K317" s="8">
        <f t="shared" si="63"/>
        <v>385000</v>
      </c>
      <c r="L317" s="8">
        <f t="shared" si="61"/>
        <v>73150</v>
      </c>
      <c r="M317" s="32">
        <v>0.19</v>
      </c>
      <c r="N317" s="8">
        <f t="shared" si="62"/>
        <v>458150</v>
      </c>
      <c r="O317" s="8">
        <f t="shared" si="64"/>
        <v>419650.00000000006</v>
      </c>
      <c r="P317" s="8">
        <f t="shared" si="65"/>
        <v>419650.00000000006</v>
      </c>
      <c r="Q317" s="8">
        <f t="shared" si="66"/>
        <v>79733.500000000015</v>
      </c>
      <c r="R317" s="32">
        <v>0.19</v>
      </c>
      <c r="S317" s="8">
        <f t="shared" si="71"/>
        <v>499383.50000000006</v>
      </c>
      <c r="T317" s="8">
        <f t="shared" si="67"/>
        <v>400400</v>
      </c>
      <c r="U317" s="8">
        <f t="shared" si="68"/>
        <v>400400</v>
      </c>
      <c r="V317" s="8">
        <f t="shared" si="69"/>
        <v>76076</v>
      </c>
      <c r="W317" s="32">
        <v>0.19</v>
      </c>
      <c r="X317" s="8">
        <f t="shared" si="70"/>
        <v>476476</v>
      </c>
    </row>
    <row r="318" spans="1:24" ht="12.75" thickBot="1" x14ac:dyDescent="0.25">
      <c r="A318" s="33">
        <v>253</v>
      </c>
      <c r="B318" s="34">
        <v>1</v>
      </c>
      <c r="C318" s="11" t="s">
        <v>520</v>
      </c>
      <c r="D318" s="82" t="s">
        <v>672</v>
      </c>
      <c r="E318" s="82"/>
      <c r="F318" s="82"/>
      <c r="G318" s="11">
        <v>31241700</v>
      </c>
      <c r="H318" s="34" t="s">
        <v>79</v>
      </c>
      <c r="I318" s="34" t="s">
        <v>21</v>
      </c>
      <c r="J318" s="15">
        <v>370000</v>
      </c>
      <c r="K318" s="8">
        <f t="shared" si="63"/>
        <v>370000</v>
      </c>
      <c r="L318" s="8">
        <f t="shared" si="61"/>
        <v>70300</v>
      </c>
      <c r="M318" s="32">
        <v>0.19</v>
      </c>
      <c r="N318" s="8">
        <f t="shared" si="62"/>
        <v>440300</v>
      </c>
      <c r="O318" s="8">
        <f t="shared" si="64"/>
        <v>403300.00000000006</v>
      </c>
      <c r="P318" s="8">
        <f t="shared" si="65"/>
        <v>403300.00000000006</v>
      </c>
      <c r="Q318" s="8">
        <f t="shared" si="66"/>
        <v>76627.000000000015</v>
      </c>
      <c r="R318" s="32">
        <v>0.19</v>
      </c>
      <c r="S318" s="8">
        <f t="shared" si="71"/>
        <v>479927.00000000006</v>
      </c>
      <c r="T318" s="8">
        <f t="shared" si="67"/>
        <v>384800</v>
      </c>
      <c r="U318" s="8">
        <f t="shared" si="68"/>
        <v>384800</v>
      </c>
      <c r="V318" s="8">
        <f t="shared" si="69"/>
        <v>73112</v>
      </c>
      <c r="W318" s="32">
        <v>0.19</v>
      </c>
      <c r="X318" s="8">
        <f t="shared" si="70"/>
        <v>457912</v>
      </c>
    </row>
    <row r="319" spans="1:24" ht="12.75" thickBot="1" x14ac:dyDescent="0.25">
      <c r="A319" s="33">
        <v>254</v>
      </c>
      <c r="B319" s="34">
        <v>1</v>
      </c>
      <c r="C319" s="11" t="s">
        <v>673</v>
      </c>
      <c r="D319" s="82" t="s">
        <v>674</v>
      </c>
      <c r="E319" s="82"/>
      <c r="F319" s="82"/>
      <c r="G319" s="11">
        <v>27113204</v>
      </c>
      <c r="H319" s="11" t="s">
        <v>79</v>
      </c>
      <c r="I319" s="34" t="s">
        <v>21</v>
      </c>
      <c r="J319" s="15">
        <v>57000</v>
      </c>
      <c r="K319" s="8">
        <f t="shared" si="63"/>
        <v>57000</v>
      </c>
      <c r="L319" s="8">
        <f t="shared" si="61"/>
        <v>10830</v>
      </c>
      <c r="M319" s="32">
        <v>0.19</v>
      </c>
      <c r="N319" s="8">
        <f t="shared" si="62"/>
        <v>67830</v>
      </c>
      <c r="O319" s="8">
        <f t="shared" si="64"/>
        <v>62130.000000000007</v>
      </c>
      <c r="P319" s="8">
        <f t="shared" si="65"/>
        <v>62130.000000000007</v>
      </c>
      <c r="Q319" s="8">
        <f t="shared" si="66"/>
        <v>11804.7</v>
      </c>
      <c r="R319" s="32">
        <v>0.19</v>
      </c>
      <c r="S319" s="8">
        <f t="shared" si="71"/>
        <v>73934.700000000012</v>
      </c>
      <c r="T319" s="8">
        <f t="shared" si="67"/>
        <v>59280</v>
      </c>
      <c r="U319" s="8">
        <f t="shared" si="68"/>
        <v>59280</v>
      </c>
      <c r="V319" s="8">
        <f t="shared" si="69"/>
        <v>11263.2</v>
      </c>
      <c r="W319" s="32">
        <v>0.19</v>
      </c>
      <c r="X319" s="8">
        <f t="shared" si="70"/>
        <v>70543.199999999997</v>
      </c>
    </row>
    <row r="320" spans="1:24" ht="12.75" thickBot="1" x14ac:dyDescent="0.25">
      <c r="A320" s="33">
        <v>255</v>
      </c>
      <c r="B320" s="18">
        <v>1</v>
      </c>
      <c r="C320" s="18" t="s">
        <v>675</v>
      </c>
      <c r="D320" s="78" t="s">
        <v>676</v>
      </c>
      <c r="E320" s="81"/>
      <c r="F320" s="81"/>
      <c r="G320" s="12">
        <v>25161500</v>
      </c>
      <c r="H320" s="18" t="s">
        <v>79</v>
      </c>
      <c r="I320" s="18" t="s">
        <v>21</v>
      </c>
      <c r="J320" s="15">
        <v>570000</v>
      </c>
      <c r="K320" s="8">
        <f t="shared" si="63"/>
        <v>570000</v>
      </c>
      <c r="L320" s="8">
        <f t="shared" si="61"/>
        <v>108300</v>
      </c>
      <c r="M320" s="32">
        <v>0.19</v>
      </c>
      <c r="N320" s="8">
        <f t="shared" si="62"/>
        <v>678300</v>
      </c>
      <c r="O320" s="8">
        <f t="shared" si="64"/>
        <v>621300</v>
      </c>
      <c r="P320" s="8">
        <f t="shared" si="65"/>
        <v>621300</v>
      </c>
      <c r="Q320" s="8">
        <f t="shared" si="66"/>
        <v>118047</v>
      </c>
      <c r="R320" s="32">
        <v>0.19</v>
      </c>
      <c r="S320" s="8">
        <f t="shared" si="71"/>
        <v>739347</v>
      </c>
      <c r="T320" s="8">
        <f t="shared" si="67"/>
        <v>592800</v>
      </c>
      <c r="U320" s="8">
        <f t="shared" si="68"/>
        <v>592800</v>
      </c>
      <c r="V320" s="8">
        <f t="shared" si="69"/>
        <v>112632</v>
      </c>
      <c r="W320" s="32">
        <v>0.19</v>
      </c>
      <c r="X320" s="8">
        <f t="shared" si="70"/>
        <v>705432</v>
      </c>
    </row>
    <row r="321" spans="1:24" ht="12.75" thickBot="1" x14ac:dyDescent="0.25">
      <c r="A321" s="33">
        <v>256</v>
      </c>
      <c r="B321" s="18">
        <v>1</v>
      </c>
      <c r="C321" s="18" t="s">
        <v>677</v>
      </c>
      <c r="D321" s="78" t="s">
        <v>678</v>
      </c>
      <c r="E321" s="81"/>
      <c r="F321" s="81"/>
      <c r="G321" s="12">
        <v>46181700</v>
      </c>
      <c r="H321" s="18" t="s">
        <v>79</v>
      </c>
      <c r="I321" s="18" t="s">
        <v>21</v>
      </c>
      <c r="J321" s="15">
        <v>235000</v>
      </c>
      <c r="K321" s="8">
        <f t="shared" si="63"/>
        <v>235000</v>
      </c>
      <c r="L321" s="8">
        <f t="shared" si="61"/>
        <v>44650</v>
      </c>
      <c r="M321" s="32">
        <v>0.19</v>
      </c>
      <c r="N321" s="8">
        <f t="shared" si="62"/>
        <v>279650</v>
      </c>
      <c r="O321" s="8">
        <f t="shared" si="64"/>
        <v>256150.00000000003</v>
      </c>
      <c r="P321" s="8">
        <f t="shared" si="65"/>
        <v>256150.00000000003</v>
      </c>
      <c r="Q321" s="8">
        <f t="shared" si="66"/>
        <v>48668.500000000007</v>
      </c>
      <c r="R321" s="32">
        <v>0.19</v>
      </c>
      <c r="S321" s="8">
        <f t="shared" si="71"/>
        <v>304818.50000000006</v>
      </c>
      <c r="T321" s="8">
        <f t="shared" si="67"/>
        <v>244400</v>
      </c>
      <c r="U321" s="8">
        <f t="shared" si="68"/>
        <v>244400</v>
      </c>
      <c r="V321" s="8">
        <f t="shared" si="69"/>
        <v>46436</v>
      </c>
      <c r="W321" s="32">
        <v>0.19</v>
      </c>
      <c r="X321" s="8">
        <f t="shared" si="70"/>
        <v>290836</v>
      </c>
    </row>
    <row r="322" spans="1:24" ht="12.75" thickBot="1" x14ac:dyDescent="0.25">
      <c r="A322" s="33">
        <v>257</v>
      </c>
      <c r="B322" s="18">
        <v>1</v>
      </c>
      <c r="C322" s="18" t="s">
        <v>677</v>
      </c>
      <c r="D322" s="78" t="s">
        <v>679</v>
      </c>
      <c r="E322" s="81"/>
      <c r="F322" s="81"/>
      <c r="G322" s="12">
        <v>46181700</v>
      </c>
      <c r="H322" s="18" t="s">
        <v>79</v>
      </c>
      <c r="I322" s="18" t="s">
        <v>21</v>
      </c>
      <c r="J322" s="15">
        <v>372000</v>
      </c>
      <c r="K322" s="8">
        <f t="shared" si="63"/>
        <v>372000</v>
      </c>
      <c r="L322" s="8">
        <f t="shared" ref="L322:L347" si="72">K322*M322</f>
        <v>70680</v>
      </c>
      <c r="M322" s="32">
        <v>0.19</v>
      </c>
      <c r="N322" s="8">
        <f t="shared" ref="N322:N347" si="73">K322+L322</f>
        <v>442680</v>
      </c>
      <c r="O322" s="8">
        <f t="shared" si="64"/>
        <v>405480.00000000006</v>
      </c>
      <c r="P322" s="8">
        <f t="shared" si="65"/>
        <v>405480.00000000006</v>
      </c>
      <c r="Q322" s="8">
        <f t="shared" si="66"/>
        <v>77041.200000000012</v>
      </c>
      <c r="R322" s="32">
        <v>0.19</v>
      </c>
      <c r="S322" s="8">
        <f t="shared" si="71"/>
        <v>482521.20000000007</v>
      </c>
      <c r="T322" s="8">
        <f t="shared" si="67"/>
        <v>386880</v>
      </c>
      <c r="U322" s="8">
        <f t="shared" si="68"/>
        <v>386880</v>
      </c>
      <c r="V322" s="8">
        <f t="shared" si="69"/>
        <v>73507.199999999997</v>
      </c>
      <c r="W322" s="32">
        <v>0.19</v>
      </c>
      <c r="X322" s="8">
        <f t="shared" si="70"/>
        <v>460387.2</v>
      </c>
    </row>
    <row r="323" spans="1:24" ht="36.75" thickBot="1" x14ac:dyDescent="0.25">
      <c r="A323" s="33">
        <v>258</v>
      </c>
      <c r="B323" s="18">
        <v>1</v>
      </c>
      <c r="C323" s="18" t="s">
        <v>680</v>
      </c>
      <c r="D323" s="78" t="s">
        <v>681</v>
      </c>
      <c r="E323" s="81"/>
      <c r="F323" s="81"/>
      <c r="G323" s="12">
        <v>25161500</v>
      </c>
      <c r="H323" s="18" t="s">
        <v>79</v>
      </c>
      <c r="I323" s="10"/>
      <c r="J323" s="15">
        <v>1400000</v>
      </c>
      <c r="K323" s="8">
        <f t="shared" si="63"/>
        <v>1400000</v>
      </c>
      <c r="L323" s="8">
        <f t="shared" si="72"/>
        <v>266000</v>
      </c>
      <c r="M323" s="32">
        <v>0.19</v>
      </c>
      <c r="N323" s="8">
        <f t="shared" si="73"/>
        <v>1666000</v>
      </c>
      <c r="O323" s="8">
        <f t="shared" si="64"/>
        <v>1526000</v>
      </c>
      <c r="P323" s="8">
        <f t="shared" si="65"/>
        <v>1526000</v>
      </c>
      <c r="Q323" s="8">
        <f t="shared" si="66"/>
        <v>289940</v>
      </c>
      <c r="R323" s="32">
        <v>0.19</v>
      </c>
      <c r="S323" s="8">
        <f t="shared" si="71"/>
        <v>1815940</v>
      </c>
      <c r="T323" s="8">
        <f t="shared" si="67"/>
        <v>1456000</v>
      </c>
      <c r="U323" s="8">
        <f t="shared" si="68"/>
        <v>1456000</v>
      </c>
      <c r="V323" s="8">
        <f t="shared" si="69"/>
        <v>276640</v>
      </c>
      <c r="W323" s="32">
        <v>0.19</v>
      </c>
      <c r="X323" s="8">
        <f t="shared" si="70"/>
        <v>1732640</v>
      </c>
    </row>
    <row r="324" spans="1:24" ht="12.75" thickBot="1" x14ac:dyDescent="0.25">
      <c r="A324" s="33">
        <v>259</v>
      </c>
      <c r="B324" s="18">
        <v>1</v>
      </c>
      <c r="C324" s="18" t="s">
        <v>682</v>
      </c>
      <c r="D324" s="78" t="s">
        <v>683</v>
      </c>
      <c r="E324" s="81"/>
      <c r="F324" s="81"/>
      <c r="G324" s="12">
        <v>83121600</v>
      </c>
      <c r="H324" s="18" t="s">
        <v>79</v>
      </c>
      <c r="I324" s="18" t="s">
        <v>21</v>
      </c>
      <c r="J324" s="15">
        <v>2890000</v>
      </c>
      <c r="K324" s="8">
        <f t="shared" si="63"/>
        <v>2890000</v>
      </c>
      <c r="L324" s="8">
        <f t="shared" si="72"/>
        <v>549100</v>
      </c>
      <c r="M324" s="32">
        <v>0.19</v>
      </c>
      <c r="N324" s="8">
        <f t="shared" si="73"/>
        <v>3439100</v>
      </c>
      <c r="O324" s="8">
        <f t="shared" si="64"/>
        <v>3150100</v>
      </c>
      <c r="P324" s="8">
        <f t="shared" si="65"/>
        <v>3150100</v>
      </c>
      <c r="Q324" s="8">
        <f t="shared" si="66"/>
        <v>598519</v>
      </c>
      <c r="R324" s="32">
        <v>0.19</v>
      </c>
      <c r="S324" s="8">
        <f t="shared" si="71"/>
        <v>3748619</v>
      </c>
      <c r="T324" s="8">
        <f t="shared" si="67"/>
        <v>3005600</v>
      </c>
      <c r="U324" s="8">
        <f t="shared" si="68"/>
        <v>3005600</v>
      </c>
      <c r="V324" s="8">
        <f t="shared" si="69"/>
        <v>571064</v>
      </c>
      <c r="W324" s="32">
        <v>0.19</v>
      </c>
      <c r="X324" s="8">
        <f t="shared" si="70"/>
        <v>3576664</v>
      </c>
    </row>
    <row r="325" spans="1:24" ht="12.75" thickBot="1" x14ac:dyDescent="0.25">
      <c r="A325" s="33">
        <v>260</v>
      </c>
      <c r="B325" s="12">
        <v>1</v>
      </c>
      <c r="C325" s="12" t="s">
        <v>684</v>
      </c>
      <c r="D325" s="78" t="s">
        <v>685</v>
      </c>
      <c r="E325" s="81"/>
      <c r="F325" s="81"/>
      <c r="G325" s="12">
        <v>83121600</v>
      </c>
      <c r="H325" s="12" t="s">
        <v>79</v>
      </c>
      <c r="I325" s="10" t="s">
        <v>21</v>
      </c>
      <c r="J325" s="15">
        <v>165000</v>
      </c>
      <c r="K325" s="8">
        <f t="shared" si="63"/>
        <v>165000</v>
      </c>
      <c r="L325" s="8">
        <f t="shared" si="72"/>
        <v>31350</v>
      </c>
      <c r="M325" s="32">
        <v>0.19</v>
      </c>
      <c r="N325" s="8">
        <f t="shared" si="73"/>
        <v>196350</v>
      </c>
      <c r="O325" s="8">
        <f t="shared" si="64"/>
        <v>179850</v>
      </c>
      <c r="P325" s="8">
        <f t="shared" si="65"/>
        <v>179850</v>
      </c>
      <c r="Q325" s="8">
        <f t="shared" si="66"/>
        <v>34171.5</v>
      </c>
      <c r="R325" s="32">
        <v>0.19</v>
      </c>
      <c r="S325" s="8">
        <f t="shared" si="71"/>
        <v>214021.5</v>
      </c>
      <c r="T325" s="8">
        <f t="shared" si="67"/>
        <v>171600</v>
      </c>
      <c r="U325" s="8">
        <f t="shared" si="68"/>
        <v>171600</v>
      </c>
      <c r="V325" s="8">
        <f t="shared" si="69"/>
        <v>32604</v>
      </c>
      <c r="W325" s="32">
        <v>0.19</v>
      </c>
      <c r="X325" s="8">
        <f t="shared" si="70"/>
        <v>204204</v>
      </c>
    </row>
    <row r="326" spans="1:24" ht="36.75" thickBot="1" x14ac:dyDescent="0.25">
      <c r="A326" s="33">
        <v>261</v>
      </c>
      <c r="B326" s="12">
        <v>1</v>
      </c>
      <c r="C326" s="18" t="s">
        <v>686</v>
      </c>
      <c r="D326" s="78" t="s">
        <v>687</v>
      </c>
      <c r="E326" s="81"/>
      <c r="F326" s="81"/>
      <c r="G326" s="12">
        <v>56131600</v>
      </c>
      <c r="H326" s="12" t="s">
        <v>79</v>
      </c>
      <c r="I326" s="10" t="s">
        <v>21</v>
      </c>
      <c r="J326" s="15">
        <v>145000</v>
      </c>
      <c r="K326" s="8">
        <f t="shared" si="63"/>
        <v>145000</v>
      </c>
      <c r="L326" s="8">
        <f t="shared" si="72"/>
        <v>27550</v>
      </c>
      <c r="M326" s="32">
        <v>0.19</v>
      </c>
      <c r="N326" s="8">
        <f t="shared" si="73"/>
        <v>172550</v>
      </c>
      <c r="O326" s="8">
        <f t="shared" si="64"/>
        <v>158050</v>
      </c>
      <c r="P326" s="8">
        <f t="shared" si="65"/>
        <v>158050</v>
      </c>
      <c r="Q326" s="8">
        <f t="shared" si="66"/>
        <v>30029.5</v>
      </c>
      <c r="R326" s="32">
        <v>0.19</v>
      </c>
      <c r="S326" s="8">
        <f t="shared" si="71"/>
        <v>188079.5</v>
      </c>
      <c r="T326" s="8">
        <f t="shared" si="67"/>
        <v>150800</v>
      </c>
      <c r="U326" s="8">
        <f t="shared" si="68"/>
        <v>150800</v>
      </c>
      <c r="V326" s="8">
        <f t="shared" si="69"/>
        <v>28652</v>
      </c>
      <c r="W326" s="32">
        <v>0.19</v>
      </c>
      <c r="X326" s="8">
        <f t="shared" si="70"/>
        <v>179452</v>
      </c>
    </row>
    <row r="327" spans="1:24" ht="12.75" thickBot="1" x14ac:dyDescent="0.25">
      <c r="A327" s="33">
        <v>262</v>
      </c>
      <c r="B327" s="12">
        <v>1</v>
      </c>
      <c r="C327" s="12" t="s">
        <v>688</v>
      </c>
      <c r="D327" s="78" t="s">
        <v>689</v>
      </c>
      <c r="E327" s="81"/>
      <c r="F327" s="81"/>
      <c r="G327" s="12">
        <v>80141600</v>
      </c>
      <c r="H327" s="12" t="s">
        <v>79</v>
      </c>
      <c r="I327" s="10" t="s">
        <v>21</v>
      </c>
      <c r="J327" s="15">
        <v>4200000</v>
      </c>
      <c r="K327" s="8">
        <f t="shared" si="63"/>
        <v>4200000</v>
      </c>
      <c r="L327" s="8">
        <f t="shared" si="72"/>
        <v>798000</v>
      </c>
      <c r="M327" s="32">
        <v>0.19</v>
      </c>
      <c r="N327" s="8">
        <f t="shared" si="73"/>
        <v>4998000</v>
      </c>
      <c r="O327" s="8">
        <f t="shared" si="64"/>
        <v>4578000</v>
      </c>
      <c r="P327" s="8">
        <f t="shared" si="65"/>
        <v>4578000</v>
      </c>
      <c r="Q327" s="8">
        <f t="shared" si="66"/>
        <v>869820</v>
      </c>
      <c r="R327" s="32">
        <v>0.19</v>
      </c>
      <c r="S327" s="8">
        <f t="shared" si="71"/>
        <v>5447820</v>
      </c>
      <c r="T327" s="8">
        <f t="shared" si="67"/>
        <v>4368000</v>
      </c>
      <c r="U327" s="8">
        <f t="shared" si="68"/>
        <v>4368000</v>
      </c>
      <c r="V327" s="8">
        <f t="shared" si="69"/>
        <v>829920</v>
      </c>
      <c r="W327" s="32">
        <v>0.19</v>
      </c>
      <c r="X327" s="8">
        <f t="shared" si="70"/>
        <v>5197920</v>
      </c>
    </row>
    <row r="328" spans="1:24" ht="12.75" thickBot="1" x14ac:dyDescent="0.25">
      <c r="A328" s="33">
        <v>263</v>
      </c>
      <c r="B328" s="12">
        <v>1</v>
      </c>
      <c r="C328" s="12" t="s">
        <v>690</v>
      </c>
      <c r="D328" s="78" t="s">
        <v>691</v>
      </c>
      <c r="E328" s="81"/>
      <c r="F328" s="81"/>
      <c r="G328" s="12">
        <v>80141600</v>
      </c>
      <c r="H328" s="12" t="s">
        <v>79</v>
      </c>
      <c r="I328" s="10" t="s">
        <v>21</v>
      </c>
      <c r="J328" s="15">
        <v>9900000</v>
      </c>
      <c r="K328" s="8">
        <f t="shared" si="63"/>
        <v>9900000</v>
      </c>
      <c r="L328" s="8">
        <f t="shared" si="72"/>
        <v>1881000</v>
      </c>
      <c r="M328" s="32">
        <v>0.19</v>
      </c>
      <c r="N328" s="8">
        <f t="shared" si="73"/>
        <v>11781000</v>
      </c>
      <c r="O328" s="8">
        <f t="shared" si="64"/>
        <v>10791000</v>
      </c>
      <c r="P328" s="8">
        <f t="shared" si="65"/>
        <v>10791000</v>
      </c>
      <c r="Q328" s="8">
        <f t="shared" si="66"/>
        <v>2050290</v>
      </c>
      <c r="R328" s="32">
        <v>0.19</v>
      </c>
      <c r="S328" s="8">
        <f t="shared" si="71"/>
        <v>12841290</v>
      </c>
      <c r="T328" s="8">
        <f t="shared" si="67"/>
        <v>10296000</v>
      </c>
      <c r="U328" s="8">
        <f t="shared" si="68"/>
        <v>10296000</v>
      </c>
      <c r="V328" s="8">
        <f t="shared" si="69"/>
        <v>1956240</v>
      </c>
      <c r="W328" s="32">
        <v>0.19</v>
      </c>
      <c r="X328" s="8">
        <f t="shared" si="70"/>
        <v>12252240</v>
      </c>
    </row>
    <row r="329" spans="1:24" ht="12.75" thickBot="1" x14ac:dyDescent="0.25">
      <c r="A329" s="33">
        <v>264</v>
      </c>
      <c r="B329" s="12">
        <v>1</v>
      </c>
      <c r="C329" s="12" t="s">
        <v>692</v>
      </c>
      <c r="D329" s="78" t="s">
        <v>693</v>
      </c>
      <c r="E329" s="81"/>
      <c r="F329" s="81"/>
      <c r="G329" s="12">
        <v>24111500</v>
      </c>
      <c r="H329" s="12" t="s">
        <v>79</v>
      </c>
      <c r="I329" s="10" t="s">
        <v>21</v>
      </c>
      <c r="J329" s="15">
        <v>15700</v>
      </c>
      <c r="K329" s="8">
        <f t="shared" ref="K329:K347" si="74">J329*B329</f>
        <v>15700</v>
      </c>
      <c r="L329" s="8">
        <f t="shared" si="72"/>
        <v>2983</v>
      </c>
      <c r="M329" s="32">
        <v>0.19</v>
      </c>
      <c r="N329" s="8">
        <f t="shared" si="73"/>
        <v>18683</v>
      </c>
      <c r="O329" s="8">
        <f t="shared" si="64"/>
        <v>17113</v>
      </c>
      <c r="P329" s="8">
        <f t="shared" si="65"/>
        <v>17113</v>
      </c>
      <c r="Q329" s="8">
        <f t="shared" si="66"/>
        <v>3251.4700000000003</v>
      </c>
      <c r="R329" s="32">
        <v>0.19</v>
      </c>
      <c r="S329" s="8">
        <f t="shared" si="71"/>
        <v>20364.47</v>
      </c>
      <c r="T329" s="8">
        <f t="shared" si="67"/>
        <v>16328</v>
      </c>
      <c r="U329" s="8">
        <f t="shared" si="68"/>
        <v>16328</v>
      </c>
      <c r="V329" s="8">
        <f t="shared" si="69"/>
        <v>3102.32</v>
      </c>
      <c r="W329" s="32">
        <v>0.19</v>
      </c>
      <c r="X329" s="8">
        <f t="shared" si="70"/>
        <v>19430.32</v>
      </c>
    </row>
    <row r="330" spans="1:24" ht="12.75" thickBot="1" x14ac:dyDescent="0.25">
      <c r="A330" s="33">
        <v>265</v>
      </c>
      <c r="B330" s="12">
        <v>1</v>
      </c>
      <c r="C330" s="12" t="s">
        <v>694</v>
      </c>
      <c r="D330" s="78" t="s">
        <v>695</v>
      </c>
      <c r="E330" s="81"/>
      <c r="F330" s="81"/>
      <c r="G330" s="12">
        <v>24122000</v>
      </c>
      <c r="H330" s="12" t="s">
        <v>79</v>
      </c>
      <c r="I330" s="10" t="s">
        <v>21</v>
      </c>
      <c r="J330" s="15">
        <v>18000</v>
      </c>
      <c r="K330" s="8">
        <f t="shared" si="74"/>
        <v>18000</v>
      </c>
      <c r="L330" s="8">
        <f t="shared" si="72"/>
        <v>3420</v>
      </c>
      <c r="M330" s="32">
        <v>0.19</v>
      </c>
      <c r="N330" s="8">
        <f t="shared" si="73"/>
        <v>21420</v>
      </c>
      <c r="O330" s="8">
        <f t="shared" ref="O330:O365" si="75">J330*1.09</f>
        <v>19620</v>
      </c>
      <c r="P330" s="8">
        <f t="shared" ref="P330:P365" si="76">O330*B330</f>
        <v>19620</v>
      </c>
      <c r="Q330" s="8">
        <f t="shared" ref="Q330:Q365" si="77">P330*R330</f>
        <v>3727.8</v>
      </c>
      <c r="R330" s="32">
        <v>0.19</v>
      </c>
      <c r="S330" s="8">
        <f t="shared" si="71"/>
        <v>23347.8</v>
      </c>
      <c r="T330" s="8">
        <f t="shared" ref="T330:T365" si="78">J330*1.04</f>
        <v>18720</v>
      </c>
      <c r="U330" s="8">
        <f t="shared" ref="U330:U365" si="79">T330*B330</f>
        <v>18720</v>
      </c>
      <c r="V330" s="8">
        <f t="shared" ref="V330:V365" si="80">U330*W330</f>
        <v>3556.8</v>
      </c>
      <c r="W330" s="32">
        <v>0.19</v>
      </c>
      <c r="X330" s="8">
        <f t="shared" ref="X330:X365" si="81">U330+V330</f>
        <v>22276.799999999999</v>
      </c>
    </row>
    <row r="331" spans="1:24" ht="52.5" customHeight="1" thickBot="1" x14ac:dyDescent="0.25">
      <c r="A331" s="33">
        <v>266</v>
      </c>
      <c r="B331" s="12">
        <v>1</v>
      </c>
      <c r="C331" s="12" t="s">
        <v>696</v>
      </c>
      <c r="D331" s="78" t="s">
        <v>697</v>
      </c>
      <c r="E331" s="78"/>
      <c r="F331" s="78"/>
      <c r="G331" s="18">
        <v>53102400</v>
      </c>
      <c r="H331" s="12" t="s">
        <v>79</v>
      </c>
      <c r="I331" s="10"/>
      <c r="J331" s="15">
        <v>45200</v>
      </c>
      <c r="K331" s="8">
        <f t="shared" si="74"/>
        <v>45200</v>
      </c>
      <c r="L331" s="8">
        <f t="shared" si="72"/>
        <v>8588</v>
      </c>
      <c r="M331" s="32">
        <v>0.19</v>
      </c>
      <c r="N331" s="8">
        <f t="shared" si="73"/>
        <v>53788</v>
      </c>
      <c r="O331" s="8">
        <f t="shared" si="75"/>
        <v>49268</v>
      </c>
      <c r="P331" s="8">
        <f t="shared" si="76"/>
        <v>49268</v>
      </c>
      <c r="Q331" s="8">
        <f t="shared" si="77"/>
        <v>9360.92</v>
      </c>
      <c r="R331" s="32">
        <v>0.19</v>
      </c>
      <c r="S331" s="8">
        <f t="shared" si="71"/>
        <v>58628.92</v>
      </c>
      <c r="T331" s="8">
        <f t="shared" si="78"/>
        <v>47008</v>
      </c>
      <c r="U331" s="8">
        <f t="shared" si="79"/>
        <v>47008</v>
      </c>
      <c r="V331" s="8">
        <f t="shared" si="80"/>
        <v>8931.52</v>
      </c>
      <c r="W331" s="32">
        <v>0.19</v>
      </c>
      <c r="X331" s="8">
        <f t="shared" si="81"/>
        <v>55939.520000000004</v>
      </c>
    </row>
    <row r="332" spans="1:24" ht="39" customHeight="1" thickBot="1" x14ac:dyDescent="0.25">
      <c r="A332" s="33">
        <v>267</v>
      </c>
      <c r="B332" s="12">
        <v>1</v>
      </c>
      <c r="C332" s="12" t="s">
        <v>698</v>
      </c>
      <c r="D332" s="78" t="s">
        <v>699</v>
      </c>
      <c r="E332" s="81"/>
      <c r="F332" s="81"/>
      <c r="G332" s="12">
        <v>55101500</v>
      </c>
      <c r="H332" s="12" t="s">
        <v>79</v>
      </c>
      <c r="I332" s="10" t="s">
        <v>21</v>
      </c>
      <c r="J332" s="15">
        <v>14800</v>
      </c>
      <c r="K332" s="8">
        <f t="shared" si="74"/>
        <v>14800</v>
      </c>
      <c r="L332" s="8">
        <f t="shared" si="72"/>
        <v>2812</v>
      </c>
      <c r="M332" s="32">
        <v>0.19</v>
      </c>
      <c r="N332" s="8">
        <f t="shared" si="73"/>
        <v>17612</v>
      </c>
      <c r="O332" s="8">
        <f t="shared" si="75"/>
        <v>16132.000000000002</v>
      </c>
      <c r="P332" s="8">
        <f t="shared" si="76"/>
        <v>16132.000000000002</v>
      </c>
      <c r="Q332" s="8">
        <f t="shared" si="77"/>
        <v>3065.0800000000004</v>
      </c>
      <c r="R332" s="32">
        <v>0.19</v>
      </c>
      <c r="S332" s="8">
        <f t="shared" si="71"/>
        <v>19197.080000000002</v>
      </c>
      <c r="T332" s="8">
        <f t="shared" si="78"/>
        <v>15392</v>
      </c>
      <c r="U332" s="8">
        <f t="shared" si="79"/>
        <v>15392</v>
      </c>
      <c r="V332" s="8">
        <f t="shared" si="80"/>
        <v>2924.48</v>
      </c>
      <c r="W332" s="32">
        <v>0.19</v>
      </c>
      <c r="X332" s="8">
        <f t="shared" si="81"/>
        <v>18316.48</v>
      </c>
    </row>
    <row r="333" spans="1:24" ht="12.75" thickBot="1" x14ac:dyDescent="0.25">
      <c r="A333" s="33">
        <v>268</v>
      </c>
      <c r="B333" s="12">
        <v>1</v>
      </c>
      <c r="C333" s="12" t="s">
        <v>700</v>
      </c>
      <c r="D333" s="78" t="s">
        <v>701</v>
      </c>
      <c r="E333" s="81"/>
      <c r="F333" s="81"/>
      <c r="G333" s="12">
        <v>83121600</v>
      </c>
      <c r="H333" s="12" t="s">
        <v>79</v>
      </c>
      <c r="I333" s="10" t="s">
        <v>21</v>
      </c>
      <c r="J333" s="15">
        <v>360000</v>
      </c>
      <c r="K333" s="8">
        <f t="shared" si="74"/>
        <v>360000</v>
      </c>
      <c r="L333" s="8">
        <f t="shared" si="72"/>
        <v>68400</v>
      </c>
      <c r="M333" s="32">
        <v>0.19</v>
      </c>
      <c r="N333" s="8">
        <f t="shared" si="73"/>
        <v>428400</v>
      </c>
      <c r="O333" s="8">
        <f t="shared" si="75"/>
        <v>392400</v>
      </c>
      <c r="P333" s="8">
        <f t="shared" si="76"/>
        <v>392400</v>
      </c>
      <c r="Q333" s="8">
        <f t="shared" si="77"/>
        <v>74556</v>
      </c>
      <c r="R333" s="32">
        <v>0.19</v>
      </c>
      <c r="S333" s="8">
        <f t="shared" si="71"/>
        <v>466956</v>
      </c>
      <c r="T333" s="8">
        <f t="shared" si="78"/>
        <v>374400</v>
      </c>
      <c r="U333" s="8">
        <f t="shared" si="79"/>
        <v>374400</v>
      </c>
      <c r="V333" s="8">
        <f t="shared" si="80"/>
        <v>71136</v>
      </c>
      <c r="W333" s="32">
        <v>0.19</v>
      </c>
      <c r="X333" s="8">
        <f t="shared" si="81"/>
        <v>445536</v>
      </c>
    </row>
    <row r="334" spans="1:24" ht="12.75" thickBot="1" x14ac:dyDescent="0.25">
      <c r="A334" s="33">
        <v>269</v>
      </c>
      <c r="B334" s="12">
        <v>1</v>
      </c>
      <c r="C334" s="12" t="s">
        <v>702</v>
      </c>
      <c r="D334" s="78" t="s">
        <v>703</v>
      </c>
      <c r="E334" s="81"/>
      <c r="F334" s="81"/>
      <c r="G334" s="12">
        <v>90151800</v>
      </c>
      <c r="H334" s="12" t="s">
        <v>79</v>
      </c>
      <c r="I334" s="10" t="s">
        <v>21</v>
      </c>
      <c r="J334" s="15">
        <v>850000</v>
      </c>
      <c r="K334" s="8">
        <f t="shared" si="74"/>
        <v>850000</v>
      </c>
      <c r="L334" s="8">
        <f t="shared" si="72"/>
        <v>161500</v>
      </c>
      <c r="M334" s="32">
        <v>0.19</v>
      </c>
      <c r="N334" s="8">
        <f t="shared" si="73"/>
        <v>1011500</v>
      </c>
      <c r="O334" s="8">
        <f t="shared" si="75"/>
        <v>926500.00000000012</v>
      </c>
      <c r="P334" s="8">
        <f t="shared" si="76"/>
        <v>926500.00000000012</v>
      </c>
      <c r="Q334" s="8">
        <f t="shared" si="77"/>
        <v>176035.00000000003</v>
      </c>
      <c r="R334" s="32">
        <v>0.19</v>
      </c>
      <c r="S334" s="8">
        <f t="shared" si="71"/>
        <v>1102535.0000000002</v>
      </c>
      <c r="T334" s="8">
        <f t="shared" si="78"/>
        <v>884000</v>
      </c>
      <c r="U334" s="8">
        <f t="shared" si="79"/>
        <v>884000</v>
      </c>
      <c r="V334" s="8">
        <f t="shared" si="80"/>
        <v>167960</v>
      </c>
      <c r="W334" s="32">
        <v>0.19</v>
      </c>
      <c r="X334" s="8">
        <f t="shared" si="81"/>
        <v>1051960</v>
      </c>
    </row>
    <row r="335" spans="1:24" ht="79.5" customHeight="1" thickBot="1" x14ac:dyDescent="0.25">
      <c r="A335" s="33">
        <v>270</v>
      </c>
      <c r="B335" s="12">
        <v>1</v>
      </c>
      <c r="C335" s="18" t="s">
        <v>704</v>
      </c>
      <c r="D335" s="78" t="s">
        <v>705</v>
      </c>
      <c r="E335" s="78"/>
      <c r="F335" s="78"/>
      <c r="G335" s="18">
        <v>26131800</v>
      </c>
      <c r="H335" s="18" t="s">
        <v>79</v>
      </c>
      <c r="I335" s="10" t="s">
        <v>402</v>
      </c>
      <c r="J335" s="15">
        <v>130000</v>
      </c>
      <c r="K335" s="8">
        <f t="shared" si="74"/>
        <v>130000</v>
      </c>
      <c r="L335" s="8">
        <f t="shared" si="72"/>
        <v>24700</v>
      </c>
      <c r="M335" s="32">
        <v>0.19</v>
      </c>
      <c r="N335" s="8">
        <f t="shared" si="73"/>
        <v>154700</v>
      </c>
      <c r="O335" s="8">
        <f t="shared" si="75"/>
        <v>141700</v>
      </c>
      <c r="P335" s="8">
        <f t="shared" si="76"/>
        <v>141700</v>
      </c>
      <c r="Q335" s="8">
        <f t="shared" si="77"/>
        <v>26923</v>
      </c>
      <c r="R335" s="32">
        <v>0.19</v>
      </c>
      <c r="S335" s="8">
        <f t="shared" si="71"/>
        <v>168623</v>
      </c>
      <c r="T335" s="8">
        <f t="shared" si="78"/>
        <v>135200</v>
      </c>
      <c r="U335" s="8">
        <f t="shared" si="79"/>
        <v>135200</v>
      </c>
      <c r="V335" s="8">
        <f t="shared" si="80"/>
        <v>25688</v>
      </c>
      <c r="W335" s="32">
        <v>0.19</v>
      </c>
      <c r="X335" s="8">
        <f t="shared" si="81"/>
        <v>160888</v>
      </c>
    </row>
    <row r="336" spans="1:24" ht="36.75" thickBot="1" x14ac:dyDescent="0.25">
      <c r="A336" s="33">
        <v>271</v>
      </c>
      <c r="B336" s="18">
        <v>1</v>
      </c>
      <c r="C336" s="18" t="s">
        <v>706</v>
      </c>
      <c r="D336" s="67" t="s">
        <v>707</v>
      </c>
      <c r="E336" s="67"/>
      <c r="F336" s="67"/>
      <c r="G336" s="18">
        <v>6012300</v>
      </c>
      <c r="H336" s="18" t="s">
        <v>18</v>
      </c>
      <c r="I336" s="13" t="s">
        <v>21</v>
      </c>
      <c r="J336" s="15">
        <v>93000</v>
      </c>
      <c r="K336" s="8">
        <f t="shared" si="74"/>
        <v>93000</v>
      </c>
      <c r="L336" s="8">
        <f t="shared" si="72"/>
        <v>17670</v>
      </c>
      <c r="M336" s="32">
        <v>0.19</v>
      </c>
      <c r="N336" s="8">
        <f t="shared" si="73"/>
        <v>110670</v>
      </c>
      <c r="O336" s="8">
        <f t="shared" si="75"/>
        <v>101370.00000000001</v>
      </c>
      <c r="P336" s="8">
        <f t="shared" si="76"/>
        <v>101370.00000000001</v>
      </c>
      <c r="Q336" s="8">
        <f t="shared" si="77"/>
        <v>19260.300000000003</v>
      </c>
      <c r="R336" s="32">
        <v>0.19</v>
      </c>
      <c r="S336" s="8">
        <f t="shared" si="71"/>
        <v>120630.30000000002</v>
      </c>
      <c r="T336" s="8">
        <f t="shared" si="78"/>
        <v>96720</v>
      </c>
      <c r="U336" s="8">
        <f t="shared" si="79"/>
        <v>96720</v>
      </c>
      <c r="V336" s="8">
        <f t="shared" si="80"/>
        <v>18376.8</v>
      </c>
      <c r="W336" s="32">
        <v>0.19</v>
      </c>
      <c r="X336" s="8">
        <f t="shared" si="81"/>
        <v>115096.8</v>
      </c>
    </row>
    <row r="337" spans="1:24" ht="24.75" thickBot="1" x14ac:dyDescent="0.25">
      <c r="A337" s="33">
        <v>272</v>
      </c>
      <c r="B337" s="19">
        <v>1</v>
      </c>
      <c r="C337" s="19" t="s">
        <v>708</v>
      </c>
      <c r="D337" s="62" t="s">
        <v>709</v>
      </c>
      <c r="E337" s="62"/>
      <c r="F337" s="62"/>
      <c r="G337" s="19">
        <v>14110000</v>
      </c>
      <c r="H337" s="19" t="s">
        <v>79</v>
      </c>
      <c r="I337" s="19" t="s">
        <v>710</v>
      </c>
      <c r="J337" s="15">
        <v>185000</v>
      </c>
      <c r="K337" s="8">
        <f t="shared" si="74"/>
        <v>185000</v>
      </c>
      <c r="L337" s="8">
        <f t="shared" si="72"/>
        <v>35150</v>
      </c>
      <c r="M337" s="32">
        <v>0.19</v>
      </c>
      <c r="N337" s="8">
        <f t="shared" si="73"/>
        <v>220150</v>
      </c>
      <c r="O337" s="8">
        <f t="shared" si="75"/>
        <v>201650.00000000003</v>
      </c>
      <c r="P337" s="8">
        <f t="shared" si="76"/>
        <v>201650.00000000003</v>
      </c>
      <c r="Q337" s="8">
        <f t="shared" si="77"/>
        <v>38313.500000000007</v>
      </c>
      <c r="R337" s="32">
        <v>0.19</v>
      </c>
      <c r="S337" s="8">
        <f t="shared" si="71"/>
        <v>239963.50000000003</v>
      </c>
      <c r="T337" s="8">
        <f t="shared" si="78"/>
        <v>192400</v>
      </c>
      <c r="U337" s="8">
        <f t="shared" si="79"/>
        <v>192400</v>
      </c>
      <c r="V337" s="8">
        <f t="shared" si="80"/>
        <v>36556</v>
      </c>
      <c r="W337" s="32">
        <v>0.19</v>
      </c>
      <c r="X337" s="8">
        <f t="shared" si="81"/>
        <v>228956</v>
      </c>
    </row>
    <row r="338" spans="1:24" ht="24.75" thickBot="1" x14ac:dyDescent="0.25">
      <c r="A338" s="33">
        <v>273</v>
      </c>
      <c r="B338" s="19">
        <v>1</v>
      </c>
      <c r="C338" s="19" t="s">
        <v>711</v>
      </c>
      <c r="D338" s="62" t="s">
        <v>712</v>
      </c>
      <c r="E338" s="62"/>
      <c r="F338" s="62"/>
      <c r="G338" s="19">
        <v>60121200</v>
      </c>
      <c r="H338" s="19" t="s">
        <v>79</v>
      </c>
      <c r="I338" s="19" t="s">
        <v>713</v>
      </c>
      <c r="J338" s="15">
        <v>195000</v>
      </c>
      <c r="K338" s="8">
        <f t="shared" si="74"/>
        <v>195000</v>
      </c>
      <c r="L338" s="8">
        <f t="shared" si="72"/>
        <v>37050</v>
      </c>
      <c r="M338" s="32">
        <v>0.19</v>
      </c>
      <c r="N338" s="8">
        <f t="shared" si="73"/>
        <v>232050</v>
      </c>
      <c r="O338" s="8">
        <f t="shared" si="75"/>
        <v>212550.00000000003</v>
      </c>
      <c r="P338" s="8">
        <f t="shared" si="76"/>
        <v>212550.00000000003</v>
      </c>
      <c r="Q338" s="8">
        <f t="shared" si="77"/>
        <v>40384.500000000007</v>
      </c>
      <c r="R338" s="32">
        <v>0.19</v>
      </c>
      <c r="S338" s="8">
        <f t="shared" si="71"/>
        <v>252934.50000000003</v>
      </c>
      <c r="T338" s="8">
        <f t="shared" si="78"/>
        <v>202800</v>
      </c>
      <c r="U338" s="8">
        <f t="shared" si="79"/>
        <v>202800</v>
      </c>
      <c r="V338" s="8">
        <f t="shared" si="80"/>
        <v>38532</v>
      </c>
      <c r="W338" s="32">
        <v>0.19</v>
      </c>
      <c r="X338" s="8">
        <f t="shared" si="81"/>
        <v>241332</v>
      </c>
    </row>
    <row r="339" spans="1:24" ht="31.5" customHeight="1" thickBot="1" x14ac:dyDescent="0.25">
      <c r="A339" s="33">
        <v>274</v>
      </c>
      <c r="B339" s="19">
        <v>1</v>
      </c>
      <c r="C339" s="19" t="s">
        <v>714</v>
      </c>
      <c r="D339" s="62" t="s">
        <v>715</v>
      </c>
      <c r="E339" s="62"/>
      <c r="F339" s="62"/>
      <c r="G339" s="19">
        <v>83121600</v>
      </c>
      <c r="H339" s="19" t="s">
        <v>79</v>
      </c>
      <c r="I339" s="19"/>
      <c r="J339" s="15">
        <v>2100000</v>
      </c>
      <c r="K339" s="8">
        <f t="shared" si="74"/>
        <v>2100000</v>
      </c>
      <c r="L339" s="8">
        <f t="shared" si="72"/>
        <v>399000</v>
      </c>
      <c r="M339" s="32">
        <v>0.19</v>
      </c>
      <c r="N339" s="8">
        <f t="shared" si="73"/>
        <v>2499000</v>
      </c>
      <c r="O339" s="8">
        <f t="shared" si="75"/>
        <v>2289000</v>
      </c>
      <c r="P339" s="8">
        <f t="shared" si="76"/>
        <v>2289000</v>
      </c>
      <c r="Q339" s="8">
        <f t="shared" si="77"/>
        <v>434910</v>
      </c>
      <c r="R339" s="32">
        <v>0.19</v>
      </c>
      <c r="S339" s="8">
        <f t="shared" si="71"/>
        <v>2723910</v>
      </c>
      <c r="T339" s="8">
        <f t="shared" si="78"/>
        <v>2184000</v>
      </c>
      <c r="U339" s="8">
        <f t="shared" si="79"/>
        <v>2184000</v>
      </c>
      <c r="V339" s="8">
        <f t="shared" si="80"/>
        <v>414960</v>
      </c>
      <c r="W339" s="32">
        <v>0.19</v>
      </c>
      <c r="X339" s="8">
        <f t="shared" si="81"/>
        <v>2598960</v>
      </c>
    </row>
    <row r="340" spans="1:24" ht="24.75" thickBot="1" x14ac:dyDescent="0.25">
      <c r="A340" s="33">
        <v>275</v>
      </c>
      <c r="B340" s="19">
        <v>1</v>
      </c>
      <c r="C340" s="19" t="s">
        <v>716</v>
      </c>
      <c r="D340" s="62" t="s">
        <v>717</v>
      </c>
      <c r="E340" s="62"/>
      <c r="F340" s="62"/>
      <c r="G340" s="19">
        <v>14111828</v>
      </c>
      <c r="H340" s="19" t="s">
        <v>79</v>
      </c>
      <c r="I340" s="19" t="s">
        <v>718</v>
      </c>
      <c r="J340" s="15">
        <v>145000</v>
      </c>
      <c r="K340" s="8">
        <f t="shared" si="74"/>
        <v>145000</v>
      </c>
      <c r="L340" s="8">
        <f t="shared" si="72"/>
        <v>27550</v>
      </c>
      <c r="M340" s="32">
        <v>0.19</v>
      </c>
      <c r="N340" s="8">
        <f t="shared" si="73"/>
        <v>172550</v>
      </c>
      <c r="O340" s="8">
        <f t="shared" si="75"/>
        <v>158050</v>
      </c>
      <c r="P340" s="8">
        <f t="shared" si="76"/>
        <v>158050</v>
      </c>
      <c r="Q340" s="8">
        <f t="shared" si="77"/>
        <v>30029.5</v>
      </c>
      <c r="R340" s="32">
        <v>0.19</v>
      </c>
      <c r="S340" s="8">
        <f t="shared" si="71"/>
        <v>188079.5</v>
      </c>
      <c r="T340" s="8">
        <f t="shared" si="78"/>
        <v>150800</v>
      </c>
      <c r="U340" s="8">
        <f t="shared" si="79"/>
        <v>150800</v>
      </c>
      <c r="V340" s="8">
        <f t="shared" si="80"/>
        <v>28652</v>
      </c>
      <c r="W340" s="32">
        <v>0.19</v>
      </c>
      <c r="X340" s="8">
        <f t="shared" si="81"/>
        <v>179452</v>
      </c>
    </row>
    <row r="341" spans="1:24" ht="36.75" thickBot="1" x14ac:dyDescent="0.25">
      <c r="A341" s="33">
        <v>276</v>
      </c>
      <c r="B341" s="19">
        <v>1</v>
      </c>
      <c r="C341" s="19" t="s">
        <v>719</v>
      </c>
      <c r="D341" s="62" t="s">
        <v>720</v>
      </c>
      <c r="E341" s="62"/>
      <c r="F341" s="62"/>
      <c r="G341" s="19">
        <v>60122700</v>
      </c>
      <c r="H341" s="19" t="s">
        <v>79</v>
      </c>
      <c r="I341" s="19" t="s">
        <v>721</v>
      </c>
      <c r="J341" s="15">
        <v>8900</v>
      </c>
      <c r="K341" s="8">
        <f t="shared" si="74"/>
        <v>8900</v>
      </c>
      <c r="L341" s="8">
        <f t="shared" si="72"/>
        <v>1691</v>
      </c>
      <c r="M341" s="32">
        <v>0.19</v>
      </c>
      <c r="N341" s="8">
        <f t="shared" si="73"/>
        <v>10591</v>
      </c>
      <c r="O341" s="8">
        <f t="shared" si="75"/>
        <v>9701</v>
      </c>
      <c r="P341" s="8">
        <f t="shared" si="76"/>
        <v>9701</v>
      </c>
      <c r="Q341" s="8">
        <f t="shared" si="77"/>
        <v>1843.19</v>
      </c>
      <c r="R341" s="32">
        <v>0.19</v>
      </c>
      <c r="S341" s="8">
        <f t="shared" si="71"/>
        <v>11544.19</v>
      </c>
      <c r="T341" s="8">
        <f t="shared" si="78"/>
        <v>9256</v>
      </c>
      <c r="U341" s="8">
        <f t="shared" si="79"/>
        <v>9256</v>
      </c>
      <c r="V341" s="8">
        <f t="shared" si="80"/>
        <v>1758.64</v>
      </c>
      <c r="W341" s="32">
        <v>0.19</v>
      </c>
      <c r="X341" s="8">
        <f t="shared" si="81"/>
        <v>11014.64</v>
      </c>
    </row>
    <row r="342" spans="1:24" ht="36.75" thickBot="1" x14ac:dyDescent="0.25">
      <c r="A342" s="33">
        <v>277</v>
      </c>
      <c r="B342" s="19">
        <v>1</v>
      </c>
      <c r="C342" s="19" t="s">
        <v>722</v>
      </c>
      <c r="D342" s="62" t="s">
        <v>723</v>
      </c>
      <c r="E342" s="62"/>
      <c r="F342" s="62"/>
      <c r="G342" s="20">
        <v>60121200</v>
      </c>
      <c r="H342" s="19" t="s">
        <v>79</v>
      </c>
      <c r="I342" s="19"/>
      <c r="J342" s="15">
        <v>16500</v>
      </c>
      <c r="K342" s="8">
        <f t="shared" si="74"/>
        <v>16500</v>
      </c>
      <c r="L342" s="8">
        <f t="shared" si="72"/>
        <v>3135</v>
      </c>
      <c r="M342" s="32">
        <v>0.19</v>
      </c>
      <c r="N342" s="8">
        <f t="shared" si="73"/>
        <v>19635</v>
      </c>
      <c r="O342" s="8">
        <f t="shared" si="75"/>
        <v>17985</v>
      </c>
      <c r="P342" s="8">
        <f t="shared" si="76"/>
        <v>17985</v>
      </c>
      <c r="Q342" s="8">
        <f t="shared" si="77"/>
        <v>3417.15</v>
      </c>
      <c r="R342" s="32">
        <v>0.19</v>
      </c>
      <c r="S342" s="8">
        <f t="shared" si="71"/>
        <v>21402.15</v>
      </c>
      <c r="T342" s="8">
        <f t="shared" si="78"/>
        <v>17160</v>
      </c>
      <c r="U342" s="8">
        <f t="shared" si="79"/>
        <v>17160</v>
      </c>
      <c r="V342" s="8">
        <f t="shared" si="80"/>
        <v>3260.4</v>
      </c>
      <c r="W342" s="32">
        <v>0.19</v>
      </c>
      <c r="X342" s="8">
        <f t="shared" si="81"/>
        <v>20420.400000000001</v>
      </c>
    </row>
    <row r="343" spans="1:24" ht="48.75" thickBot="1" x14ac:dyDescent="0.25">
      <c r="A343" s="33">
        <v>278</v>
      </c>
      <c r="B343" s="19">
        <v>1</v>
      </c>
      <c r="C343" s="19" t="s">
        <v>724</v>
      </c>
      <c r="D343" s="62" t="s">
        <v>725</v>
      </c>
      <c r="E343" s="62"/>
      <c r="F343" s="62"/>
      <c r="G343" s="20">
        <v>60121200</v>
      </c>
      <c r="H343" s="19" t="s">
        <v>79</v>
      </c>
      <c r="I343" s="19" t="s">
        <v>726</v>
      </c>
      <c r="J343" s="15">
        <v>28200</v>
      </c>
      <c r="K343" s="8">
        <f t="shared" si="74"/>
        <v>28200</v>
      </c>
      <c r="L343" s="8">
        <f t="shared" si="72"/>
        <v>5358</v>
      </c>
      <c r="M343" s="32">
        <v>0.19</v>
      </c>
      <c r="N343" s="8">
        <f t="shared" si="73"/>
        <v>33558</v>
      </c>
      <c r="O343" s="8">
        <f t="shared" si="75"/>
        <v>30738.000000000004</v>
      </c>
      <c r="P343" s="8">
        <f t="shared" si="76"/>
        <v>30738.000000000004</v>
      </c>
      <c r="Q343" s="8">
        <f t="shared" si="77"/>
        <v>5840.2200000000012</v>
      </c>
      <c r="R343" s="32">
        <v>0.19</v>
      </c>
      <c r="S343" s="8">
        <f t="shared" si="71"/>
        <v>36578.22</v>
      </c>
      <c r="T343" s="8">
        <f t="shared" si="78"/>
        <v>29328</v>
      </c>
      <c r="U343" s="8">
        <f t="shared" si="79"/>
        <v>29328</v>
      </c>
      <c r="V343" s="8">
        <f t="shared" si="80"/>
        <v>5572.32</v>
      </c>
      <c r="W343" s="32">
        <v>0.19</v>
      </c>
      <c r="X343" s="8">
        <f t="shared" si="81"/>
        <v>34900.32</v>
      </c>
    </row>
    <row r="344" spans="1:24" ht="48.75" thickBot="1" x14ac:dyDescent="0.25">
      <c r="A344" s="33">
        <v>279</v>
      </c>
      <c r="B344" s="19">
        <v>1</v>
      </c>
      <c r="C344" s="19" t="s">
        <v>727</v>
      </c>
      <c r="D344" s="62" t="s">
        <v>728</v>
      </c>
      <c r="E344" s="62"/>
      <c r="F344" s="62"/>
      <c r="G344" s="20">
        <v>60121200</v>
      </c>
      <c r="H344" s="19" t="s">
        <v>79</v>
      </c>
      <c r="I344" s="19" t="s">
        <v>726</v>
      </c>
      <c r="J344" s="15">
        <v>18600</v>
      </c>
      <c r="K344" s="8">
        <f t="shared" si="74"/>
        <v>18600</v>
      </c>
      <c r="L344" s="8">
        <f t="shared" si="72"/>
        <v>3534</v>
      </c>
      <c r="M344" s="32">
        <v>0.19</v>
      </c>
      <c r="N344" s="8">
        <f t="shared" si="73"/>
        <v>22134</v>
      </c>
      <c r="O344" s="8">
        <f t="shared" si="75"/>
        <v>20274</v>
      </c>
      <c r="P344" s="8">
        <f t="shared" si="76"/>
        <v>20274</v>
      </c>
      <c r="Q344" s="8">
        <f t="shared" si="77"/>
        <v>3852.06</v>
      </c>
      <c r="R344" s="32">
        <v>0.19</v>
      </c>
      <c r="S344" s="8">
        <f t="shared" si="71"/>
        <v>24126.06</v>
      </c>
      <c r="T344" s="8">
        <f t="shared" si="78"/>
        <v>19344</v>
      </c>
      <c r="U344" s="8">
        <f t="shared" si="79"/>
        <v>19344</v>
      </c>
      <c r="V344" s="8">
        <f t="shared" si="80"/>
        <v>3675.36</v>
      </c>
      <c r="W344" s="32">
        <v>0.19</v>
      </c>
      <c r="X344" s="8">
        <f t="shared" si="81"/>
        <v>23019.360000000001</v>
      </c>
    </row>
    <row r="345" spans="1:24" ht="48.75" thickBot="1" x14ac:dyDescent="0.25">
      <c r="A345" s="33">
        <v>280</v>
      </c>
      <c r="B345" s="19">
        <v>1</v>
      </c>
      <c r="C345" s="19" t="s">
        <v>729</v>
      </c>
      <c r="D345" s="62" t="s">
        <v>730</v>
      </c>
      <c r="E345" s="62"/>
      <c r="F345" s="62"/>
      <c r="G345" s="20">
        <v>60121200</v>
      </c>
      <c r="H345" s="19" t="s">
        <v>79</v>
      </c>
      <c r="I345" s="19" t="s">
        <v>726</v>
      </c>
      <c r="J345" s="15">
        <v>24100</v>
      </c>
      <c r="K345" s="8">
        <f t="shared" si="74"/>
        <v>24100</v>
      </c>
      <c r="L345" s="8">
        <f t="shared" si="72"/>
        <v>4579</v>
      </c>
      <c r="M345" s="32">
        <v>0.19</v>
      </c>
      <c r="N345" s="8">
        <f t="shared" si="73"/>
        <v>28679</v>
      </c>
      <c r="O345" s="8">
        <f t="shared" si="75"/>
        <v>26269.000000000004</v>
      </c>
      <c r="P345" s="8">
        <f t="shared" si="76"/>
        <v>26269.000000000004</v>
      </c>
      <c r="Q345" s="8">
        <f t="shared" si="77"/>
        <v>4991.1100000000006</v>
      </c>
      <c r="R345" s="32">
        <v>0.19</v>
      </c>
      <c r="S345" s="8">
        <f t="shared" si="71"/>
        <v>31260.110000000004</v>
      </c>
      <c r="T345" s="8">
        <f t="shared" si="78"/>
        <v>25064</v>
      </c>
      <c r="U345" s="8">
        <f t="shared" si="79"/>
        <v>25064</v>
      </c>
      <c r="V345" s="8">
        <f t="shared" si="80"/>
        <v>4762.16</v>
      </c>
      <c r="W345" s="32">
        <v>0.19</v>
      </c>
      <c r="X345" s="8">
        <f t="shared" si="81"/>
        <v>29826.16</v>
      </c>
    </row>
    <row r="346" spans="1:24" ht="186" customHeight="1" thickBot="1" x14ac:dyDescent="0.25">
      <c r="A346" s="33">
        <v>281</v>
      </c>
      <c r="B346" s="19">
        <v>1</v>
      </c>
      <c r="C346" s="19" t="s">
        <v>731</v>
      </c>
      <c r="D346" s="62" t="s">
        <v>732</v>
      </c>
      <c r="E346" s="62"/>
      <c r="F346" s="62"/>
      <c r="G346" s="20">
        <v>60121200</v>
      </c>
      <c r="H346" s="19" t="s">
        <v>79</v>
      </c>
      <c r="I346" s="19" t="s">
        <v>733</v>
      </c>
      <c r="J346" s="15">
        <v>210000</v>
      </c>
      <c r="K346" s="8">
        <f t="shared" si="74"/>
        <v>210000</v>
      </c>
      <c r="L346" s="8">
        <f t="shared" si="72"/>
        <v>39900</v>
      </c>
      <c r="M346" s="32">
        <v>0.19</v>
      </c>
      <c r="N346" s="8">
        <f t="shared" si="73"/>
        <v>249900</v>
      </c>
      <c r="O346" s="8">
        <f t="shared" si="75"/>
        <v>228900.00000000003</v>
      </c>
      <c r="P346" s="8">
        <f t="shared" si="76"/>
        <v>228900.00000000003</v>
      </c>
      <c r="Q346" s="8">
        <f t="shared" si="77"/>
        <v>43491.000000000007</v>
      </c>
      <c r="R346" s="32">
        <v>0.19</v>
      </c>
      <c r="S346" s="8">
        <f t="shared" si="71"/>
        <v>272391.00000000006</v>
      </c>
      <c r="T346" s="8">
        <f t="shared" si="78"/>
        <v>218400</v>
      </c>
      <c r="U346" s="8">
        <f t="shared" si="79"/>
        <v>218400</v>
      </c>
      <c r="V346" s="8">
        <f t="shared" si="80"/>
        <v>41496</v>
      </c>
      <c r="W346" s="32">
        <v>0.19</v>
      </c>
      <c r="X346" s="8">
        <f t="shared" si="81"/>
        <v>259896</v>
      </c>
    </row>
    <row r="347" spans="1:24" ht="36.75" thickBot="1" x14ac:dyDescent="0.25">
      <c r="A347" s="33">
        <v>282</v>
      </c>
      <c r="B347" s="19">
        <v>1</v>
      </c>
      <c r="C347" s="19" t="s">
        <v>734</v>
      </c>
      <c r="D347" s="62" t="s">
        <v>735</v>
      </c>
      <c r="E347" s="62"/>
      <c r="F347" s="62"/>
      <c r="G347" s="20">
        <v>60121200</v>
      </c>
      <c r="H347" s="19" t="s">
        <v>79</v>
      </c>
      <c r="I347" s="19"/>
      <c r="J347" s="15">
        <v>77000</v>
      </c>
      <c r="K347" s="8">
        <f t="shared" si="74"/>
        <v>77000</v>
      </c>
      <c r="L347" s="8">
        <f t="shared" si="72"/>
        <v>14630</v>
      </c>
      <c r="M347" s="32">
        <v>0.19</v>
      </c>
      <c r="N347" s="8">
        <f t="shared" si="73"/>
        <v>91630</v>
      </c>
      <c r="O347" s="8">
        <f t="shared" si="75"/>
        <v>83930</v>
      </c>
      <c r="P347" s="8">
        <f t="shared" si="76"/>
        <v>83930</v>
      </c>
      <c r="Q347" s="8">
        <f t="shared" si="77"/>
        <v>15946.7</v>
      </c>
      <c r="R347" s="32">
        <v>0.19</v>
      </c>
      <c r="S347" s="8">
        <f t="shared" si="71"/>
        <v>99876.7</v>
      </c>
      <c r="T347" s="8">
        <f t="shared" si="78"/>
        <v>80080</v>
      </c>
      <c r="U347" s="8">
        <f t="shared" si="79"/>
        <v>80080</v>
      </c>
      <c r="V347" s="8">
        <f t="shared" si="80"/>
        <v>15215.2</v>
      </c>
      <c r="W347" s="32">
        <v>0.19</v>
      </c>
      <c r="X347" s="8">
        <f t="shared" si="81"/>
        <v>95295.2</v>
      </c>
    </row>
    <row r="348" spans="1:24" ht="12.75" thickBot="1" x14ac:dyDescent="0.25">
      <c r="A348" s="33">
        <v>283</v>
      </c>
      <c r="B348" s="19">
        <v>1</v>
      </c>
      <c r="C348" s="19" t="s">
        <v>736</v>
      </c>
      <c r="D348" s="72" t="s">
        <v>737</v>
      </c>
      <c r="E348" s="72"/>
      <c r="F348" s="72"/>
      <c r="G348" s="86">
        <v>60121200</v>
      </c>
      <c r="H348" s="64" t="s">
        <v>79</v>
      </c>
      <c r="I348" s="64"/>
      <c r="J348" s="84">
        <v>2300</v>
      </c>
      <c r="K348" s="84">
        <f>J348*B348</f>
        <v>2300</v>
      </c>
      <c r="L348" s="84">
        <f>K348*M348</f>
        <v>437</v>
      </c>
      <c r="M348" s="49">
        <v>0.19</v>
      </c>
      <c r="N348" s="85">
        <f>K348+L348</f>
        <v>2737</v>
      </c>
      <c r="O348" s="46">
        <f t="shared" si="75"/>
        <v>2507</v>
      </c>
      <c r="P348" s="46">
        <f t="shared" si="76"/>
        <v>2507</v>
      </c>
      <c r="Q348" s="46">
        <f t="shared" si="77"/>
        <v>476.33</v>
      </c>
      <c r="R348" s="49">
        <v>0.19</v>
      </c>
      <c r="S348" s="46">
        <f t="shared" si="71"/>
        <v>2983.33</v>
      </c>
      <c r="T348" s="46">
        <f t="shared" si="78"/>
        <v>2392</v>
      </c>
      <c r="U348" s="46">
        <f t="shared" si="79"/>
        <v>2392</v>
      </c>
      <c r="V348" s="46">
        <f t="shared" si="80"/>
        <v>454.48</v>
      </c>
      <c r="W348" s="50">
        <v>0.19</v>
      </c>
      <c r="X348" s="46">
        <f t="shared" si="81"/>
        <v>2846.48</v>
      </c>
    </row>
    <row r="349" spans="1:24" ht="12.75" thickBot="1" x14ac:dyDescent="0.25">
      <c r="A349" s="33">
        <v>284</v>
      </c>
      <c r="B349" s="19">
        <v>1</v>
      </c>
      <c r="C349" s="19" t="s">
        <v>738</v>
      </c>
      <c r="D349" s="72"/>
      <c r="E349" s="72"/>
      <c r="F349" s="72"/>
      <c r="G349" s="86"/>
      <c r="H349" s="64"/>
      <c r="I349" s="64"/>
      <c r="J349" s="84"/>
      <c r="K349" s="84"/>
      <c r="L349" s="84"/>
      <c r="M349" s="49"/>
      <c r="N349" s="85"/>
      <c r="O349" s="47"/>
      <c r="P349" s="47"/>
      <c r="Q349" s="47"/>
      <c r="R349" s="49"/>
      <c r="S349" s="47"/>
      <c r="T349" s="47"/>
      <c r="U349" s="47"/>
      <c r="V349" s="47"/>
      <c r="W349" s="51"/>
      <c r="X349" s="47"/>
    </row>
    <row r="350" spans="1:24" ht="12.75" thickBot="1" x14ac:dyDescent="0.25">
      <c r="A350" s="33">
        <v>285</v>
      </c>
      <c r="B350" s="19">
        <v>1</v>
      </c>
      <c r="C350" s="19" t="s">
        <v>739</v>
      </c>
      <c r="D350" s="72"/>
      <c r="E350" s="72"/>
      <c r="F350" s="72"/>
      <c r="G350" s="86"/>
      <c r="H350" s="64"/>
      <c r="I350" s="64"/>
      <c r="J350" s="84"/>
      <c r="K350" s="84"/>
      <c r="L350" s="84"/>
      <c r="M350" s="49"/>
      <c r="N350" s="85"/>
      <c r="O350" s="47"/>
      <c r="P350" s="47"/>
      <c r="Q350" s="47"/>
      <c r="R350" s="49"/>
      <c r="S350" s="47"/>
      <c r="T350" s="47"/>
      <c r="U350" s="47"/>
      <c r="V350" s="47"/>
      <c r="W350" s="51"/>
      <c r="X350" s="47"/>
    </row>
    <row r="351" spans="1:24" ht="12.75" thickBot="1" x14ac:dyDescent="0.25">
      <c r="A351" s="33">
        <v>286</v>
      </c>
      <c r="B351" s="19">
        <v>1</v>
      </c>
      <c r="C351" s="19" t="s">
        <v>740</v>
      </c>
      <c r="D351" s="72"/>
      <c r="E351" s="72"/>
      <c r="F351" s="72"/>
      <c r="G351" s="86"/>
      <c r="H351" s="64"/>
      <c r="I351" s="64"/>
      <c r="J351" s="84"/>
      <c r="K351" s="84"/>
      <c r="L351" s="84"/>
      <c r="M351" s="49"/>
      <c r="N351" s="85"/>
      <c r="O351" s="47"/>
      <c r="P351" s="47"/>
      <c r="Q351" s="47"/>
      <c r="R351" s="49"/>
      <c r="S351" s="47"/>
      <c r="T351" s="47"/>
      <c r="U351" s="47"/>
      <c r="V351" s="47"/>
      <c r="W351" s="51"/>
      <c r="X351" s="47"/>
    </row>
    <row r="352" spans="1:24" ht="12.75" thickBot="1" x14ac:dyDescent="0.25">
      <c r="A352" s="33">
        <v>287</v>
      </c>
      <c r="B352" s="19">
        <v>1</v>
      </c>
      <c r="C352" s="19" t="s">
        <v>741</v>
      </c>
      <c r="D352" s="72"/>
      <c r="E352" s="72"/>
      <c r="F352" s="72"/>
      <c r="G352" s="86"/>
      <c r="H352" s="64"/>
      <c r="I352" s="64"/>
      <c r="J352" s="84"/>
      <c r="K352" s="84"/>
      <c r="L352" s="84"/>
      <c r="M352" s="49"/>
      <c r="N352" s="85"/>
      <c r="O352" s="47"/>
      <c r="P352" s="47"/>
      <c r="Q352" s="47"/>
      <c r="R352" s="49"/>
      <c r="S352" s="47"/>
      <c r="T352" s="47"/>
      <c r="U352" s="47"/>
      <c r="V352" s="47"/>
      <c r="W352" s="51"/>
      <c r="X352" s="47"/>
    </row>
    <row r="353" spans="1:24" ht="12.75" thickBot="1" x14ac:dyDescent="0.25">
      <c r="A353" s="33">
        <v>288</v>
      </c>
      <c r="B353" s="19">
        <v>1</v>
      </c>
      <c r="C353" s="19" t="s">
        <v>742</v>
      </c>
      <c r="D353" s="72"/>
      <c r="E353" s="72"/>
      <c r="F353" s="72"/>
      <c r="G353" s="86"/>
      <c r="H353" s="64"/>
      <c r="I353" s="64"/>
      <c r="J353" s="84"/>
      <c r="K353" s="84"/>
      <c r="L353" s="84"/>
      <c r="M353" s="49"/>
      <c r="N353" s="85"/>
      <c r="O353" s="48"/>
      <c r="P353" s="48"/>
      <c r="Q353" s="48"/>
      <c r="R353" s="49"/>
      <c r="S353" s="48"/>
      <c r="T353" s="48"/>
      <c r="U353" s="48"/>
      <c r="V353" s="48"/>
      <c r="W353" s="52"/>
      <c r="X353" s="48"/>
    </row>
    <row r="354" spans="1:24" ht="12.75" thickBot="1" x14ac:dyDescent="0.25">
      <c r="A354" s="33">
        <v>289</v>
      </c>
      <c r="B354" s="19">
        <v>1</v>
      </c>
      <c r="C354" s="19" t="s">
        <v>743</v>
      </c>
      <c r="D354" s="62" t="s">
        <v>744</v>
      </c>
      <c r="E354" s="62"/>
      <c r="F354" s="62"/>
      <c r="G354" s="19">
        <v>60105810</v>
      </c>
      <c r="H354" s="19" t="s">
        <v>745</v>
      </c>
      <c r="I354" s="19"/>
      <c r="J354" s="15">
        <v>66500</v>
      </c>
      <c r="K354" s="8">
        <f t="shared" ref="K354:K365" si="82">J354*B354</f>
        <v>66500</v>
      </c>
      <c r="L354" s="8">
        <f t="shared" ref="L354:L365" si="83">K354*M354</f>
        <v>12635</v>
      </c>
      <c r="M354" s="16">
        <v>0.19</v>
      </c>
      <c r="N354" s="8">
        <f t="shared" ref="N354:N365" si="84">K354+L354</f>
        <v>79135</v>
      </c>
      <c r="O354" s="8">
        <f t="shared" si="75"/>
        <v>72485</v>
      </c>
      <c r="P354" s="8">
        <f t="shared" si="76"/>
        <v>72485</v>
      </c>
      <c r="Q354" s="8">
        <f t="shared" si="77"/>
        <v>13772.15</v>
      </c>
      <c r="R354" s="16">
        <v>0.19</v>
      </c>
      <c r="S354" s="8">
        <f t="shared" si="71"/>
        <v>86257.15</v>
      </c>
      <c r="T354" s="8">
        <f t="shared" si="78"/>
        <v>69160</v>
      </c>
      <c r="U354" s="8">
        <f t="shared" si="79"/>
        <v>69160</v>
      </c>
      <c r="V354" s="8">
        <f t="shared" si="80"/>
        <v>13140.4</v>
      </c>
      <c r="W354" s="16">
        <v>0.19</v>
      </c>
      <c r="X354" s="8">
        <f t="shared" si="81"/>
        <v>82300.399999999994</v>
      </c>
    </row>
    <row r="355" spans="1:24" ht="12.75" thickBot="1" x14ac:dyDescent="0.25">
      <c r="A355" s="33">
        <v>290</v>
      </c>
      <c r="B355" s="19">
        <v>1</v>
      </c>
      <c r="C355" s="19" t="s">
        <v>746</v>
      </c>
      <c r="D355" s="62" t="s">
        <v>747</v>
      </c>
      <c r="E355" s="62"/>
      <c r="F355" s="62"/>
      <c r="G355" s="19">
        <v>31151500</v>
      </c>
      <c r="H355" s="19" t="s">
        <v>745</v>
      </c>
      <c r="I355" s="19"/>
      <c r="J355" s="15">
        <v>14500</v>
      </c>
      <c r="K355" s="8">
        <f t="shared" si="82"/>
        <v>14500</v>
      </c>
      <c r="L355" s="8">
        <f t="shared" si="83"/>
        <v>2755</v>
      </c>
      <c r="M355" s="32">
        <v>0.19</v>
      </c>
      <c r="N355" s="8">
        <f t="shared" si="84"/>
        <v>17255</v>
      </c>
      <c r="O355" s="8">
        <f t="shared" si="75"/>
        <v>15805.000000000002</v>
      </c>
      <c r="P355" s="8">
        <f t="shared" si="76"/>
        <v>15805.000000000002</v>
      </c>
      <c r="Q355" s="8">
        <f t="shared" si="77"/>
        <v>3002.9500000000003</v>
      </c>
      <c r="R355" s="32">
        <v>0.19</v>
      </c>
      <c r="S355" s="8">
        <f t="shared" si="71"/>
        <v>18807.95</v>
      </c>
      <c r="T355" s="8">
        <f t="shared" si="78"/>
        <v>15080</v>
      </c>
      <c r="U355" s="8">
        <f t="shared" si="79"/>
        <v>15080</v>
      </c>
      <c r="V355" s="8">
        <f t="shared" si="80"/>
        <v>2865.2</v>
      </c>
      <c r="W355" s="32">
        <v>0.19</v>
      </c>
      <c r="X355" s="8">
        <f t="shared" si="81"/>
        <v>17945.2</v>
      </c>
    </row>
    <row r="356" spans="1:24" ht="12.75" thickBot="1" x14ac:dyDescent="0.25">
      <c r="A356" s="33">
        <v>291</v>
      </c>
      <c r="B356" s="19">
        <v>1</v>
      </c>
      <c r="C356" s="19" t="s">
        <v>748</v>
      </c>
      <c r="D356" s="62" t="s">
        <v>749</v>
      </c>
      <c r="E356" s="62"/>
      <c r="F356" s="62"/>
      <c r="G356" s="19">
        <v>11161500</v>
      </c>
      <c r="H356" s="19" t="s">
        <v>750</v>
      </c>
      <c r="I356" s="19"/>
      <c r="J356" s="15">
        <v>11200</v>
      </c>
      <c r="K356" s="8">
        <f t="shared" si="82"/>
        <v>11200</v>
      </c>
      <c r="L356" s="8">
        <f t="shared" si="83"/>
        <v>2128</v>
      </c>
      <c r="M356" s="32">
        <v>0.19</v>
      </c>
      <c r="N356" s="8">
        <f t="shared" si="84"/>
        <v>13328</v>
      </c>
      <c r="O356" s="8">
        <f t="shared" si="75"/>
        <v>12208</v>
      </c>
      <c r="P356" s="8">
        <f t="shared" si="76"/>
        <v>12208</v>
      </c>
      <c r="Q356" s="8">
        <f t="shared" si="77"/>
        <v>2319.52</v>
      </c>
      <c r="R356" s="32">
        <v>0.19</v>
      </c>
      <c r="S356" s="8">
        <f t="shared" si="71"/>
        <v>14527.52</v>
      </c>
      <c r="T356" s="8">
        <f t="shared" si="78"/>
        <v>11648</v>
      </c>
      <c r="U356" s="8">
        <f t="shared" si="79"/>
        <v>11648</v>
      </c>
      <c r="V356" s="8">
        <f t="shared" si="80"/>
        <v>2213.12</v>
      </c>
      <c r="W356" s="32">
        <v>0.19</v>
      </c>
      <c r="X356" s="8">
        <f t="shared" si="81"/>
        <v>13861.119999999999</v>
      </c>
    </row>
    <row r="357" spans="1:24" ht="24.75" thickBot="1" x14ac:dyDescent="0.25">
      <c r="A357" s="33">
        <v>292</v>
      </c>
      <c r="B357" s="19">
        <v>1</v>
      </c>
      <c r="C357" s="19" t="s">
        <v>751</v>
      </c>
      <c r="D357" s="62" t="s">
        <v>752</v>
      </c>
      <c r="E357" s="62"/>
      <c r="F357" s="62"/>
      <c r="G357" s="19">
        <v>60122700</v>
      </c>
      <c r="H357" s="19" t="s">
        <v>753</v>
      </c>
      <c r="I357" s="19"/>
      <c r="J357" s="15">
        <v>185000</v>
      </c>
      <c r="K357" s="8">
        <f t="shared" si="82"/>
        <v>185000</v>
      </c>
      <c r="L357" s="8">
        <f t="shared" si="83"/>
        <v>35150</v>
      </c>
      <c r="M357" s="32">
        <v>0.19</v>
      </c>
      <c r="N357" s="8">
        <f t="shared" si="84"/>
        <v>220150</v>
      </c>
      <c r="O357" s="8">
        <f t="shared" si="75"/>
        <v>201650.00000000003</v>
      </c>
      <c r="P357" s="8">
        <f t="shared" si="76"/>
        <v>201650.00000000003</v>
      </c>
      <c r="Q357" s="8">
        <f t="shared" si="77"/>
        <v>38313.500000000007</v>
      </c>
      <c r="R357" s="32">
        <v>0.19</v>
      </c>
      <c r="S357" s="8">
        <f t="shared" si="71"/>
        <v>239963.50000000003</v>
      </c>
      <c r="T357" s="8">
        <f t="shared" si="78"/>
        <v>192400</v>
      </c>
      <c r="U357" s="8">
        <f t="shared" si="79"/>
        <v>192400</v>
      </c>
      <c r="V357" s="8">
        <f t="shared" si="80"/>
        <v>36556</v>
      </c>
      <c r="W357" s="32">
        <v>0.19</v>
      </c>
      <c r="X357" s="8">
        <f t="shared" si="81"/>
        <v>228956</v>
      </c>
    </row>
    <row r="358" spans="1:24" ht="12.75" thickBot="1" x14ac:dyDescent="0.25">
      <c r="A358" s="33">
        <v>293</v>
      </c>
      <c r="B358" s="19">
        <v>1</v>
      </c>
      <c r="C358" s="19" t="s">
        <v>754</v>
      </c>
      <c r="D358" s="62" t="s">
        <v>755</v>
      </c>
      <c r="E358" s="62"/>
      <c r="F358" s="62"/>
      <c r="G358" s="19">
        <v>11121500</v>
      </c>
      <c r="H358" s="19" t="s">
        <v>753</v>
      </c>
      <c r="I358" s="19"/>
      <c r="J358" s="15">
        <v>170000</v>
      </c>
      <c r="K358" s="8">
        <f t="shared" si="82"/>
        <v>170000</v>
      </c>
      <c r="L358" s="8">
        <f t="shared" si="83"/>
        <v>32300</v>
      </c>
      <c r="M358" s="32">
        <v>0.19</v>
      </c>
      <c r="N358" s="8">
        <f t="shared" si="84"/>
        <v>202300</v>
      </c>
      <c r="O358" s="8">
        <f t="shared" si="75"/>
        <v>185300</v>
      </c>
      <c r="P358" s="8">
        <f t="shared" si="76"/>
        <v>185300</v>
      </c>
      <c r="Q358" s="8">
        <f t="shared" si="77"/>
        <v>35207</v>
      </c>
      <c r="R358" s="32">
        <v>0.19</v>
      </c>
      <c r="S358" s="8">
        <f t="shared" si="71"/>
        <v>220507</v>
      </c>
      <c r="T358" s="8">
        <f t="shared" si="78"/>
        <v>176800</v>
      </c>
      <c r="U358" s="8">
        <f t="shared" si="79"/>
        <v>176800</v>
      </c>
      <c r="V358" s="8">
        <f t="shared" si="80"/>
        <v>33592</v>
      </c>
      <c r="W358" s="32">
        <v>0.19</v>
      </c>
      <c r="X358" s="8">
        <f t="shared" si="81"/>
        <v>210392</v>
      </c>
    </row>
    <row r="359" spans="1:24" ht="76.5" customHeight="1" thickBot="1" x14ac:dyDescent="0.25">
      <c r="A359" s="33">
        <v>294</v>
      </c>
      <c r="B359" s="19">
        <v>1</v>
      </c>
      <c r="C359" s="10" t="s">
        <v>756</v>
      </c>
      <c r="D359" s="87" t="s">
        <v>757</v>
      </c>
      <c r="E359" s="87"/>
      <c r="F359" s="87"/>
      <c r="G359" s="18">
        <v>49100000</v>
      </c>
      <c r="H359" s="12" t="s">
        <v>758</v>
      </c>
      <c r="I359" s="10"/>
      <c r="J359" s="15">
        <v>28900</v>
      </c>
      <c r="K359" s="8">
        <f>J359*B359</f>
        <v>28900</v>
      </c>
      <c r="L359" s="8">
        <f t="shared" si="83"/>
        <v>5491</v>
      </c>
      <c r="M359" s="32">
        <v>0.19</v>
      </c>
      <c r="N359" s="8">
        <f t="shared" si="84"/>
        <v>34391</v>
      </c>
      <c r="O359" s="8">
        <f t="shared" si="75"/>
        <v>31501.000000000004</v>
      </c>
      <c r="P359" s="8">
        <f t="shared" si="76"/>
        <v>31501.000000000004</v>
      </c>
      <c r="Q359" s="8">
        <f t="shared" si="77"/>
        <v>5985.1900000000005</v>
      </c>
      <c r="R359" s="32">
        <v>0.19</v>
      </c>
      <c r="S359" s="8">
        <f t="shared" ref="S359:S365" si="85">P359+Q359</f>
        <v>37486.19</v>
      </c>
      <c r="T359" s="8">
        <f t="shared" si="78"/>
        <v>30056</v>
      </c>
      <c r="U359" s="8">
        <f t="shared" si="79"/>
        <v>30056</v>
      </c>
      <c r="V359" s="8">
        <f t="shared" si="80"/>
        <v>5710.64</v>
      </c>
      <c r="W359" s="32">
        <v>0.19</v>
      </c>
      <c r="X359" s="8">
        <f t="shared" si="81"/>
        <v>35766.639999999999</v>
      </c>
    </row>
    <row r="360" spans="1:24" ht="59.25" customHeight="1" thickBot="1" x14ac:dyDescent="0.25">
      <c r="A360" s="33">
        <v>295</v>
      </c>
      <c r="B360" s="19">
        <v>1</v>
      </c>
      <c r="C360" s="19" t="s">
        <v>759</v>
      </c>
      <c r="D360" s="87" t="s">
        <v>760</v>
      </c>
      <c r="E360" s="87"/>
      <c r="F360" s="87"/>
      <c r="G360" s="18">
        <v>46161516</v>
      </c>
      <c r="H360" s="19" t="s">
        <v>758</v>
      </c>
      <c r="I360" s="10"/>
      <c r="J360" s="15">
        <v>280000</v>
      </c>
      <c r="K360" s="8">
        <f t="shared" si="82"/>
        <v>280000</v>
      </c>
      <c r="L360" s="8">
        <f t="shared" si="83"/>
        <v>53200</v>
      </c>
      <c r="M360" s="32">
        <v>0.19</v>
      </c>
      <c r="N360" s="8">
        <f t="shared" si="84"/>
        <v>333200</v>
      </c>
      <c r="O360" s="8">
        <f t="shared" si="75"/>
        <v>305200</v>
      </c>
      <c r="P360" s="8">
        <f t="shared" si="76"/>
        <v>305200</v>
      </c>
      <c r="Q360" s="8">
        <f t="shared" si="77"/>
        <v>57988</v>
      </c>
      <c r="R360" s="32">
        <v>0.19</v>
      </c>
      <c r="S360" s="8">
        <f t="shared" si="85"/>
        <v>363188</v>
      </c>
      <c r="T360" s="8">
        <f t="shared" si="78"/>
        <v>291200</v>
      </c>
      <c r="U360" s="8">
        <f t="shared" si="79"/>
        <v>291200</v>
      </c>
      <c r="V360" s="8">
        <f t="shared" si="80"/>
        <v>55328</v>
      </c>
      <c r="W360" s="32">
        <v>0.19</v>
      </c>
      <c r="X360" s="8">
        <f t="shared" si="81"/>
        <v>346528</v>
      </c>
    </row>
    <row r="361" spans="1:24" ht="31.5" customHeight="1" thickBot="1" x14ac:dyDescent="0.25">
      <c r="A361" s="33">
        <v>296</v>
      </c>
      <c r="B361" s="19">
        <v>1</v>
      </c>
      <c r="C361" s="19" t="s">
        <v>761</v>
      </c>
      <c r="D361" s="78" t="s">
        <v>762</v>
      </c>
      <c r="E361" s="78"/>
      <c r="F361" s="78"/>
      <c r="G361" s="18">
        <v>90151800</v>
      </c>
      <c r="H361" s="19" t="s">
        <v>763</v>
      </c>
      <c r="I361" s="10"/>
      <c r="J361" s="15">
        <v>680000</v>
      </c>
      <c r="K361" s="8">
        <f t="shared" si="82"/>
        <v>680000</v>
      </c>
      <c r="L361" s="8">
        <f t="shared" si="83"/>
        <v>129200</v>
      </c>
      <c r="M361" s="32">
        <v>0.19</v>
      </c>
      <c r="N361" s="8">
        <f t="shared" si="84"/>
        <v>809200</v>
      </c>
      <c r="O361" s="8">
        <f>J361*1.09</f>
        <v>741200</v>
      </c>
      <c r="P361" s="8">
        <f t="shared" si="76"/>
        <v>741200</v>
      </c>
      <c r="Q361" s="8">
        <f t="shared" si="77"/>
        <v>140828</v>
      </c>
      <c r="R361" s="32">
        <v>0.19</v>
      </c>
      <c r="S361" s="8">
        <f t="shared" si="85"/>
        <v>882028</v>
      </c>
      <c r="T361" s="8">
        <f t="shared" si="78"/>
        <v>707200</v>
      </c>
      <c r="U361" s="8">
        <f t="shared" si="79"/>
        <v>707200</v>
      </c>
      <c r="V361" s="8">
        <f t="shared" si="80"/>
        <v>134368</v>
      </c>
      <c r="W361" s="32">
        <v>0.19</v>
      </c>
      <c r="X361" s="8">
        <f t="shared" si="81"/>
        <v>841568</v>
      </c>
    </row>
    <row r="362" spans="1:24" ht="36" customHeight="1" thickBot="1" x14ac:dyDescent="0.25">
      <c r="A362" s="33">
        <v>297</v>
      </c>
      <c r="B362" s="19">
        <v>1</v>
      </c>
      <c r="C362" s="19" t="s">
        <v>764</v>
      </c>
      <c r="D362" s="78" t="s">
        <v>765</v>
      </c>
      <c r="E362" s="78"/>
      <c r="F362" s="78"/>
      <c r="G362" s="18">
        <v>11161500</v>
      </c>
      <c r="H362" s="19" t="s">
        <v>763</v>
      </c>
      <c r="I362" s="10"/>
      <c r="J362" s="15">
        <v>52000</v>
      </c>
      <c r="K362" s="8">
        <f t="shared" si="82"/>
        <v>52000</v>
      </c>
      <c r="L362" s="8">
        <f t="shared" si="83"/>
        <v>9880</v>
      </c>
      <c r="M362" s="32">
        <v>0.19</v>
      </c>
      <c r="N362" s="8">
        <f t="shared" si="84"/>
        <v>61880</v>
      </c>
      <c r="O362" s="8">
        <f t="shared" si="75"/>
        <v>56680.000000000007</v>
      </c>
      <c r="P362" s="8">
        <f t="shared" si="76"/>
        <v>56680.000000000007</v>
      </c>
      <c r="Q362" s="8">
        <f t="shared" si="77"/>
        <v>10769.2</v>
      </c>
      <c r="R362" s="32">
        <v>0.19</v>
      </c>
      <c r="S362" s="8">
        <f t="shared" si="85"/>
        <v>67449.200000000012</v>
      </c>
      <c r="T362" s="8">
        <f t="shared" si="78"/>
        <v>54080</v>
      </c>
      <c r="U362" s="8">
        <f t="shared" si="79"/>
        <v>54080</v>
      </c>
      <c r="V362" s="8">
        <f t="shared" si="80"/>
        <v>10275.200000000001</v>
      </c>
      <c r="W362" s="32">
        <v>0.19</v>
      </c>
      <c r="X362" s="8">
        <f t="shared" si="81"/>
        <v>64355.199999999997</v>
      </c>
    </row>
    <row r="363" spans="1:24" ht="32.25" customHeight="1" thickBot="1" x14ac:dyDescent="0.25">
      <c r="A363" s="33">
        <v>298</v>
      </c>
      <c r="B363" s="12">
        <v>1</v>
      </c>
      <c r="C363" s="19" t="s">
        <v>766</v>
      </c>
      <c r="D363" s="78" t="s">
        <v>767</v>
      </c>
      <c r="E363" s="78"/>
      <c r="F363" s="78"/>
      <c r="G363" s="18">
        <v>60101401</v>
      </c>
      <c r="H363" s="12" t="s">
        <v>763</v>
      </c>
      <c r="I363" s="10"/>
      <c r="J363" s="15">
        <v>11500</v>
      </c>
      <c r="K363" s="8">
        <f t="shared" si="82"/>
        <v>11500</v>
      </c>
      <c r="L363" s="8">
        <f t="shared" si="83"/>
        <v>2185</v>
      </c>
      <c r="M363" s="32">
        <v>0.19</v>
      </c>
      <c r="N363" s="8">
        <f t="shared" si="84"/>
        <v>13685</v>
      </c>
      <c r="O363" s="8">
        <f t="shared" si="75"/>
        <v>12535.000000000002</v>
      </c>
      <c r="P363" s="8">
        <f t="shared" si="76"/>
        <v>12535.000000000002</v>
      </c>
      <c r="Q363" s="8">
        <f t="shared" si="77"/>
        <v>2381.6500000000005</v>
      </c>
      <c r="R363" s="32">
        <v>0.19</v>
      </c>
      <c r="S363" s="8">
        <f t="shared" si="85"/>
        <v>14916.650000000001</v>
      </c>
      <c r="T363" s="8">
        <f t="shared" si="78"/>
        <v>11960</v>
      </c>
      <c r="U363" s="8">
        <f t="shared" si="79"/>
        <v>11960</v>
      </c>
      <c r="V363" s="8">
        <f t="shared" si="80"/>
        <v>2272.4</v>
      </c>
      <c r="W363" s="32">
        <v>0.19</v>
      </c>
      <c r="X363" s="8">
        <f t="shared" si="81"/>
        <v>14232.4</v>
      </c>
    </row>
    <row r="364" spans="1:24" ht="52.5" customHeight="1" thickBot="1" x14ac:dyDescent="0.25">
      <c r="A364" s="33">
        <v>299</v>
      </c>
      <c r="B364" s="12">
        <v>1</v>
      </c>
      <c r="C364" s="12" t="s">
        <v>768</v>
      </c>
      <c r="D364" s="78" t="s">
        <v>769</v>
      </c>
      <c r="E364" s="78"/>
      <c r="F364" s="78"/>
      <c r="G364" s="18">
        <v>53101800</v>
      </c>
      <c r="H364" s="12" t="s">
        <v>79</v>
      </c>
      <c r="I364" s="10"/>
      <c r="J364" s="15">
        <v>65000</v>
      </c>
      <c r="K364" s="8">
        <f t="shared" si="82"/>
        <v>65000</v>
      </c>
      <c r="L364" s="8">
        <f t="shared" si="83"/>
        <v>12350</v>
      </c>
      <c r="M364" s="32">
        <v>0.19</v>
      </c>
      <c r="N364" s="8">
        <f t="shared" si="84"/>
        <v>77350</v>
      </c>
      <c r="O364" s="8">
        <f t="shared" si="75"/>
        <v>70850</v>
      </c>
      <c r="P364" s="8">
        <f t="shared" si="76"/>
        <v>70850</v>
      </c>
      <c r="Q364" s="8">
        <f t="shared" si="77"/>
        <v>13461.5</v>
      </c>
      <c r="R364" s="32">
        <v>0.19</v>
      </c>
      <c r="S364" s="8">
        <f t="shared" si="85"/>
        <v>84311.5</v>
      </c>
      <c r="T364" s="8">
        <f t="shared" si="78"/>
        <v>67600</v>
      </c>
      <c r="U364" s="8">
        <f t="shared" si="79"/>
        <v>67600</v>
      </c>
      <c r="V364" s="8">
        <f t="shared" si="80"/>
        <v>12844</v>
      </c>
      <c r="W364" s="32">
        <v>0.19</v>
      </c>
      <c r="X364" s="8">
        <f t="shared" si="81"/>
        <v>80444</v>
      </c>
    </row>
    <row r="365" spans="1:24" ht="44.25" customHeight="1" thickBot="1" x14ac:dyDescent="0.25">
      <c r="A365" s="33">
        <v>300</v>
      </c>
      <c r="B365" s="12">
        <v>1</v>
      </c>
      <c r="C365" s="12" t="s">
        <v>770</v>
      </c>
      <c r="D365" s="78" t="s">
        <v>771</v>
      </c>
      <c r="E365" s="78"/>
      <c r="F365" s="78"/>
      <c r="G365" s="18">
        <v>60120000</v>
      </c>
      <c r="H365" s="12" t="s">
        <v>79</v>
      </c>
      <c r="I365" s="10"/>
      <c r="J365" s="15">
        <v>105000</v>
      </c>
      <c r="K365" s="8">
        <f t="shared" si="82"/>
        <v>105000</v>
      </c>
      <c r="L365" s="8">
        <f t="shared" si="83"/>
        <v>19950</v>
      </c>
      <c r="M365" s="32">
        <v>0.19</v>
      </c>
      <c r="N365" s="8">
        <f t="shared" si="84"/>
        <v>124950</v>
      </c>
      <c r="O365" s="8">
        <f t="shared" si="75"/>
        <v>114450.00000000001</v>
      </c>
      <c r="P365" s="8">
        <f t="shared" si="76"/>
        <v>114450.00000000001</v>
      </c>
      <c r="Q365" s="8">
        <f t="shared" si="77"/>
        <v>21745.500000000004</v>
      </c>
      <c r="R365" s="32">
        <v>0.19</v>
      </c>
      <c r="S365" s="8">
        <f t="shared" si="85"/>
        <v>136195.50000000003</v>
      </c>
      <c r="T365" s="8">
        <f t="shared" si="78"/>
        <v>109200</v>
      </c>
      <c r="U365" s="8">
        <f t="shared" si="79"/>
        <v>109200</v>
      </c>
      <c r="V365" s="8">
        <f t="shared" si="80"/>
        <v>20748</v>
      </c>
      <c r="W365" s="32">
        <v>0.19</v>
      </c>
      <c r="X365" s="8">
        <f t="shared" si="81"/>
        <v>129948</v>
      </c>
    </row>
    <row r="366" spans="1:24" ht="12.75" thickBot="1" x14ac:dyDescent="0.25">
      <c r="N366" s="14">
        <f>SUM(N9:N365)</f>
        <v>316772222</v>
      </c>
      <c r="S366" s="8">
        <f>SUM(S9:S365)</f>
        <v>345281721.9799999</v>
      </c>
      <c r="X366" s="8">
        <f>SUM(X9:X365)</f>
        <v>329443110.87999988</v>
      </c>
    </row>
  </sheetData>
  <mergeCells count="410">
    <mergeCell ref="D360:F360"/>
    <mergeCell ref="D361:F361"/>
    <mergeCell ref="D362:F362"/>
    <mergeCell ref="D363:F363"/>
    <mergeCell ref="D364:F364"/>
    <mergeCell ref="D365:F365"/>
    <mergeCell ref="D354:F354"/>
    <mergeCell ref="D355:F355"/>
    <mergeCell ref="D356:F356"/>
    <mergeCell ref="D357:F357"/>
    <mergeCell ref="D358:F358"/>
    <mergeCell ref="D359:F359"/>
    <mergeCell ref="I348:I353"/>
    <mergeCell ref="J348:J353"/>
    <mergeCell ref="K348:K353"/>
    <mergeCell ref="L348:L353"/>
    <mergeCell ref="M348:M353"/>
    <mergeCell ref="N348:N353"/>
    <mergeCell ref="D345:F345"/>
    <mergeCell ref="D346:F346"/>
    <mergeCell ref="D347:F347"/>
    <mergeCell ref="D348:F353"/>
    <mergeCell ref="G348:G353"/>
    <mergeCell ref="H348:H353"/>
    <mergeCell ref="D339:F339"/>
    <mergeCell ref="D340:F340"/>
    <mergeCell ref="D341:F341"/>
    <mergeCell ref="D342:F342"/>
    <mergeCell ref="D343:F343"/>
    <mergeCell ref="D344:F344"/>
    <mergeCell ref="D333:F333"/>
    <mergeCell ref="D334:F334"/>
    <mergeCell ref="D335:F335"/>
    <mergeCell ref="D336:F336"/>
    <mergeCell ref="D337:F337"/>
    <mergeCell ref="D338:F338"/>
    <mergeCell ref="D327:F327"/>
    <mergeCell ref="D328:F328"/>
    <mergeCell ref="D329:F329"/>
    <mergeCell ref="D330:F330"/>
    <mergeCell ref="D331:F331"/>
    <mergeCell ref="D332:F332"/>
    <mergeCell ref="D321:F321"/>
    <mergeCell ref="D322:F322"/>
    <mergeCell ref="D323:F323"/>
    <mergeCell ref="D324:F324"/>
    <mergeCell ref="D325:F325"/>
    <mergeCell ref="D326:F326"/>
    <mergeCell ref="D315:F315"/>
    <mergeCell ref="D316:F316"/>
    <mergeCell ref="D317:F317"/>
    <mergeCell ref="D318:F318"/>
    <mergeCell ref="D319:F319"/>
    <mergeCell ref="D320:F320"/>
    <mergeCell ref="D309:F309"/>
    <mergeCell ref="D310:F310"/>
    <mergeCell ref="D311:F311"/>
    <mergeCell ref="D312:F312"/>
    <mergeCell ref="D313:F313"/>
    <mergeCell ref="D314:F314"/>
    <mergeCell ref="D303:F303"/>
    <mergeCell ref="D304:F304"/>
    <mergeCell ref="D305:F305"/>
    <mergeCell ref="D306:F306"/>
    <mergeCell ref="D307:F307"/>
    <mergeCell ref="D308:F308"/>
    <mergeCell ref="D297:F297"/>
    <mergeCell ref="D298:F298"/>
    <mergeCell ref="D299:F299"/>
    <mergeCell ref="D300:F300"/>
    <mergeCell ref="D301:F301"/>
    <mergeCell ref="D302:F302"/>
    <mergeCell ref="D291:F291"/>
    <mergeCell ref="D292:F292"/>
    <mergeCell ref="D293:F293"/>
    <mergeCell ref="D294:F294"/>
    <mergeCell ref="D295:F295"/>
    <mergeCell ref="D296:F296"/>
    <mergeCell ref="D285:F285"/>
    <mergeCell ref="D286:F286"/>
    <mergeCell ref="D287:F287"/>
    <mergeCell ref="D288:F288"/>
    <mergeCell ref="D289:F289"/>
    <mergeCell ref="D290:F290"/>
    <mergeCell ref="D279:F279"/>
    <mergeCell ref="D280:F280"/>
    <mergeCell ref="D281:F281"/>
    <mergeCell ref="D282:F282"/>
    <mergeCell ref="D283:F283"/>
    <mergeCell ref="D284:F284"/>
    <mergeCell ref="D273:F273"/>
    <mergeCell ref="D274:F274"/>
    <mergeCell ref="D275:F275"/>
    <mergeCell ref="D276:F276"/>
    <mergeCell ref="D277:F277"/>
    <mergeCell ref="D278:F278"/>
    <mergeCell ref="D267:F267"/>
    <mergeCell ref="D268:F268"/>
    <mergeCell ref="D269:F269"/>
    <mergeCell ref="D270:F270"/>
    <mergeCell ref="D271:F271"/>
    <mergeCell ref="D272:F272"/>
    <mergeCell ref="D261:F261"/>
    <mergeCell ref="D262:F262"/>
    <mergeCell ref="D263:F263"/>
    <mergeCell ref="D264:F264"/>
    <mergeCell ref="D265:F265"/>
    <mergeCell ref="D266:F266"/>
    <mergeCell ref="D255:F255"/>
    <mergeCell ref="D256:F256"/>
    <mergeCell ref="D257:F257"/>
    <mergeCell ref="D258:F258"/>
    <mergeCell ref="D259:F259"/>
    <mergeCell ref="D260:F260"/>
    <mergeCell ref="D249:F249"/>
    <mergeCell ref="D250:F250"/>
    <mergeCell ref="D251:F251"/>
    <mergeCell ref="D252:F252"/>
    <mergeCell ref="D253:F253"/>
    <mergeCell ref="D254:F254"/>
    <mergeCell ref="D243:F243"/>
    <mergeCell ref="D244:F244"/>
    <mergeCell ref="D245:F245"/>
    <mergeCell ref="D246:F246"/>
    <mergeCell ref="D247:F247"/>
    <mergeCell ref="D248:F248"/>
    <mergeCell ref="D237:F237"/>
    <mergeCell ref="D238:F238"/>
    <mergeCell ref="D239:F239"/>
    <mergeCell ref="D240:F240"/>
    <mergeCell ref="D241:F241"/>
    <mergeCell ref="D242:F242"/>
    <mergeCell ref="D231:F231"/>
    <mergeCell ref="D232:F232"/>
    <mergeCell ref="D233:F233"/>
    <mergeCell ref="D234:F234"/>
    <mergeCell ref="D235:F235"/>
    <mergeCell ref="D236:F236"/>
    <mergeCell ref="D225:F225"/>
    <mergeCell ref="D226:F226"/>
    <mergeCell ref="D227:F227"/>
    <mergeCell ref="D228:F228"/>
    <mergeCell ref="D229:F229"/>
    <mergeCell ref="D230:F230"/>
    <mergeCell ref="D219:F219"/>
    <mergeCell ref="D220:F220"/>
    <mergeCell ref="D221:F221"/>
    <mergeCell ref="D222:F222"/>
    <mergeCell ref="D223:F223"/>
    <mergeCell ref="D224:F224"/>
    <mergeCell ref="D213:F213"/>
    <mergeCell ref="D214:F214"/>
    <mergeCell ref="D215:F215"/>
    <mergeCell ref="D216:F216"/>
    <mergeCell ref="D217:F217"/>
    <mergeCell ref="D218:F218"/>
    <mergeCell ref="D207:F207"/>
    <mergeCell ref="D208:F208"/>
    <mergeCell ref="D209:F209"/>
    <mergeCell ref="D210:F210"/>
    <mergeCell ref="D211:F211"/>
    <mergeCell ref="D212:F212"/>
    <mergeCell ref="D201:F201"/>
    <mergeCell ref="D202:F202"/>
    <mergeCell ref="D203:F203"/>
    <mergeCell ref="D204:F204"/>
    <mergeCell ref="D205:F205"/>
    <mergeCell ref="D206:F206"/>
    <mergeCell ref="D195:F195"/>
    <mergeCell ref="D196:F196"/>
    <mergeCell ref="D197:F197"/>
    <mergeCell ref="D198:F198"/>
    <mergeCell ref="D199:F199"/>
    <mergeCell ref="D189:F189"/>
    <mergeCell ref="D190:F190"/>
    <mergeCell ref="D191:F191"/>
    <mergeCell ref="D192:F192"/>
    <mergeCell ref="D193:F193"/>
    <mergeCell ref="D194:F194"/>
    <mergeCell ref="D183:F183"/>
    <mergeCell ref="D184:F184"/>
    <mergeCell ref="D185:F185"/>
    <mergeCell ref="D186:F186"/>
    <mergeCell ref="D187:F187"/>
    <mergeCell ref="D188:F188"/>
    <mergeCell ref="D177:F177"/>
    <mergeCell ref="D178:F178"/>
    <mergeCell ref="D179:F179"/>
    <mergeCell ref="D180:F180"/>
    <mergeCell ref="D181:F181"/>
    <mergeCell ref="D182:F182"/>
    <mergeCell ref="D171:F171"/>
    <mergeCell ref="D172:F172"/>
    <mergeCell ref="D173:F173"/>
    <mergeCell ref="D174:F174"/>
    <mergeCell ref="D175:F175"/>
    <mergeCell ref="D176:F176"/>
    <mergeCell ref="A164:A166"/>
    <mergeCell ref="C164:C166"/>
    <mergeCell ref="D164:F164"/>
    <mergeCell ref="D165:F165"/>
    <mergeCell ref="D166:F166"/>
    <mergeCell ref="A167:A170"/>
    <mergeCell ref="C167:C170"/>
    <mergeCell ref="D167:F167"/>
    <mergeCell ref="B168:B170"/>
    <mergeCell ref="D168:E170"/>
    <mergeCell ref="A154:A159"/>
    <mergeCell ref="C154:C159"/>
    <mergeCell ref="D154:E156"/>
    <mergeCell ref="D157:E159"/>
    <mergeCell ref="A160:A163"/>
    <mergeCell ref="C160:C163"/>
    <mergeCell ref="D160:F160"/>
    <mergeCell ref="D161:F161"/>
    <mergeCell ref="D162:F162"/>
    <mergeCell ref="D163:F163"/>
    <mergeCell ref="D150:F150"/>
    <mergeCell ref="D151:F151"/>
    <mergeCell ref="A152:A153"/>
    <mergeCell ref="C152:C153"/>
    <mergeCell ref="D152:F152"/>
    <mergeCell ref="D153:F153"/>
    <mergeCell ref="D143:D146"/>
    <mergeCell ref="E143:F143"/>
    <mergeCell ref="E144:F144"/>
    <mergeCell ref="E145:F145"/>
    <mergeCell ref="E146:F146"/>
    <mergeCell ref="D147:D149"/>
    <mergeCell ref="E147:F147"/>
    <mergeCell ref="E148:F148"/>
    <mergeCell ref="E149:F149"/>
    <mergeCell ref="A136:A149"/>
    <mergeCell ref="B136:B138"/>
    <mergeCell ref="C136:C149"/>
    <mergeCell ref="E138:F138"/>
    <mergeCell ref="D139:D142"/>
    <mergeCell ref="E139:F139"/>
    <mergeCell ref="E140:F140"/>
    <mergeCell ref="E141:F141"/>
    <mergeCell ref="E142:F142"/>
    <mergeCell ref="D136:D138"/>
    <mergeCell ref="E136:F136"/>
    <mergeCell ref="E137:F137"/>
    <mergeCell ref="E126:F126"/>
    <mergeCell ref="E127:F127"/>
    <mergeCell ref="E128:F128"/>
    <mergeCell ref="D129:D132"/>
    <mergeCell ref="E129:F129"/>
    <mergeCell ref="E130:F130"/>
    <mergeCell ref="E131:F131"/>
    <mergeCell ref="E132:F132"/>
    <mergeCell ref="A122:A135"/>
    <mergeCell ref="B122:B124"/>
    <mergeCell ref="C122:C135"/>
    <mergeCell ref="D122:D124"/>
    <mergeCell ref="E122:F122"/>
    <mergeCell ref="E123:F123"/>
    <mergeCell ref="E124:F124"/>
    <mergeCell ref="D125:D128"/>
    <mergeCell ref="E125:F125"/>
    <mergeCell ref="D133:D135"/>
    <mergeCell ref="E133:F133"/>
    <mergeCell ref="E134:F134"/>
    <mergeCell ref="E135:F135"/>
    <mergeCell ref="D112:F112"/>
    <mergeCell ref="D113:F113"/>
    <mergeCell ref="D114:F114"/>
    <mergeCell ref="D109:F109"/>
    <mergeCell ref="D110:F110"/>
    <mergeCell ref="D111:F111"/>
    <mergeCell ref="D118:F118"/>
    <mergeCell ref="D119:F119"/>
    <mergeCell ref="D120:F120"/>
    <mergeCell ref="D115:F115"/>
    <mergeCell ref="D116:F116"/>
    <mergeCell ref="D117:F117"/>
    <mergeCell ref="D100:F100"/>
    <mergeCell ref="D101:F101"/>
    <mergeCell ref="D102:F102"/>
    <mergeCell ref="D97:F97"/>
    <mergeCell ref="D98:F98"/>
    <mergeCell ref="D99:F99"/>
    <mergeCell ref="D106:F106"/>
    <mergeCell ref="D107:F107"/>
    <mergeCell ref="D108:F108"/>
    <mergeCell ref="D103:F103"/>
    <mergeCell ref="D104:F104"/>
    <mergeCell ref="D105:F105"/>
    <mergeCell ref="D88:F88"/>
    <mergeCell ref="D89:F89"/>
    <mergeCell ref="D90:F90"/>
    <mergeCell ref="D85:F85"/>
    <mergeCell ref="D86:F86"/>
    <mergeCell ref="D87:F87"/>
    <mergeCell ref="D94:F94"/>
    <mergeCell ref="D95:F95"/>
    <mergeCell ref="D96:F96"/>
    <mergeCell ref="D91:F91"/>
    <mergeCell ref="D92:F92"/>
    <mergeCell ref="D93:F93"/>
    <mergeCell ref="D77:F77"/>
    <mergeCell ref="D78:F78"/>
    <mergeCell ref="D73:F73"/>
    <mergeCell ref="D74:F74"/>
    <mergeCell ref="D75:F75"/>
    <mergeCell ref="D82:F82"/>
    <mergeCell ref="D83:F83"/>
    <mergeCell ref="D84:F84"/>
    <mergeCell ref="D79:F79"/>
    <mergeCell ref="D80:F80"/>
    <mergeCell ref="D81:F81"/>
    <mergeCell ref="D70:F70"/>
    <mergeCell ref="D71:F71"/>
    <mergeCell ref="D72:F72"/>
    <mergeCell ref="A67:A69"/>
    <mergeCell ref="C67:C69"/>
    <mergeCell ref="D67:F67"/>
    <mergeCell ref="D68:F68"/>
    <mergeCell ref="D69:F69"/>
    <mergeCell ref="D76:F76"/>
    <mergeCell ref="D60:F60"/>
    <mergeCell ref="A61:A63"/>
    <mergeCell ref="C61:C63"/>
    <mergeCell ref="D61:F61"/>
    <mergeCell ref="D62:F62"/>
    <mergeCell ref="D63:F63"/>
    <mergeCell ref="A64:A66"/>
    <mergeCell ref="C64:C66"/>
    <mergeCell ref="D64:F64"/>
    <mergeCell ref="D65:F65"/>
    <mergeCell ref="D66:F66"/>
    <mergeCell ref="D51:F51"/>
    <mergeCell ref="D52:F52"/>
    <mergeCell ref="D53:F53"/>
    <mergeCell ref="D48:F48"/>
    <mergeCell ref="D49:F49"/>
    <mergeCell ref="D50:F50"/>
    <mergeCell ref="D57:F57"/>
    <mergeCell ref="D58:F58"/>
    <mergeCell ref="D59:F59"/>
    <mergeCell ref="D54:F54"/>
    <mergeCell ref="D55:F55"/>
    <mergeCell ref="D56:F56"/>
    <mergeCell ref="D40:F40"/>
    <mergeCell ref="D41:F41"/>
    <mergeCell ref="D36:F36"/>
    <mergeCell ref="D37:F37"/>
    <mergeCell ref="D38:F38"/>
    <mergeCell ref="D45:F45"/>
    <mergeCell ref="D46:F46"/>
    <mergeCell ref="D47:F47"/>
    <mergeCell ref="D42:F42"/>
    <mergeCell ref="D43:F43"/>
    <mergeCell ref="D44:F44"/>
    <mergeCell ref="D33:F33"/>
    <mergeCell ref="D34:F34"/>
    <mergeCell ref="D35:F35"/>
    <mergeCell ref="A31:A32"/>
    <mergeCell ref="B31:B32"/>
    <mergeCell ref="C31:C32"/>
    <mergeCell ref="D31:F31"/>
    <mergeCell ref="D32:F32"/>
    <mergeCell ref="D39:F39"/>
    <mergeCell ref="D27:F27"/>
    <mergeCell ref="D21:F21"/>
    <mergeCell ref="D22:F22"/>
    <mergeCell ref="D23:F23"/>
    <mergeCell ref="D28:F28"/>
    <mergeCell ref="D29:F29"/>
    <mergeCell ref="D30:F30"/>
    <mergeCell ref="D24:F24"/>
    <mergeCell ref="D25:F25"/>
    <mergeCell ref="E2:J2"/>
    <mergeCell ref="E3:J3"/>
    <mergeCell ref="A6:I6"/>
    <mergeCell ref="J6:N6"/>
    <mergeCell ref="D7:F7"/>
    <mergeCell ref="D12:F12"/>
    <mergeCell ref="D13:F13"/>
    <mergeCell ref="D14:F14"/>
    <mergeCell ref="A9:A13"/>
    <mergeCell ref="C9:C13"/>
    <mergeCell ref="D9:F9"/>
    <mergeCell ref="D10:F10"/>
    <mergeCell ref="D11:F11"/>
    <mergeCell ref="O6:S6"/>
    <mergeCell ref="T6:X6"/>
    <mergeCell ref="Q348:Q353"/>
    <mergeCell ref="V348:V353"/>
    <mergeCell ref="R348:R353"/>
    <mergeCell ref="W348:W353"/>
    <mergeCell ref="A8:X8"/>
    <mergeCell ref="A121:X121"/>
    <mergeCell ref="A200:X200"/>
    <mergeCell ref="O348:O353"/>
    <mergeCell ref="P348:P353"/>
    <mergeCell ref="S348:S353"/>
    <mergeCell ref="T348:T353"/>
    <mergeCell ref="U348:U353"/>
    <mergeCell ref="X348:X353"/>
    <mergeCell ref="D18:F18"/>
    <mergeCell ref="D19:F19"/>
    <mergeCell ref="D20:F20"/>
    <mergeCell ref="D15:F15"/>
    <mergeCell ref="D16:F16"/>
    <mergeCell ref="D17:F17"/>
    <mergeCell ref="A26:A30"/>
    <mergeCell ref="C26:C30"/>
    <mergeCell ref="D26:F26"/>
  </mergeCells>
  <printOptions headings="1"/>
  <pageMargins left="0.23622047244094491" right="0.19886363636363635" top="0.74803149606299213" bottom="0.74803149606299213" header="0.31496062992125984" footer="0.31496062992125984"/>
  <pageSetup paperSize="5" scale="50" fitToWidth="0"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COMPARACIÓN 2022</vt:lpstr>
      <vt:lpstr>'COMPARACIÓN 2022'!Área_de_impresión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EMPRENDIMIENTO</dc:creator>
  <cp:lastModifiedBy>USER</cp:lastModifiedBy>
  <cp:lastPrinted>2022-07-05T15:07:54Z</cp:lastPrinted>
  <dcterms:created xsi:type="dcterms:W3CDTF">2022-05-23T16:46:42Z</dcterms:created>
  <dcterms:modified xsi:type="dcterms:W3CDTF">2022-07-05T15:08:00Z</dcterms:modified>
</cp:coreProperties>
</file>