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defaultThemeVersion="166925"/>
  <mc:AlternateContent xmlns:mc="http://schemas.openxmlformats.org/markup-compatibility/2006">
    <mc:Choice Requires="x15">
      <x15ac:absPath xmlns:x15ac="http://schemas.microsoft.com/office/spreadsheetml/2010/11/ac" url="E:\PC INFRAESTRUCTURA\GESTION DE INFRAESTRUCTURA\PROCESOS\2022\ESTUDIOS PREVIOS - COTIZACIONES\CARPAS\COTIZACIONES VERSION FINAL 27 MAYO\"/>
    </mc:Choice>
  </mc:AlternateContent>
  <xr:revisionPtr revIDLastSave="0" documentId="13_ncr:1_{2B365196-97E0-4DEC-8686-8AF2EA13CB5F}" xr6:coauthVersionLast="36" xr6:coauthVersionMax="47" xr10:uidLastSave="{00000000-0000-0000-0000-000000000000}"/>
  <bookViews>
    <workbookView xWindow="0" yWindow="0" windowWidth="14370" windowHeight="7980" xr2:uid="{00B70483-391A-4204-B337-FE266DF21768}"/>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8" i="1" l="1"/>
  <c r="L13" i="1"/>
  <c r="M13" i="1" s="1"/>
  <c r="L12" i="1"/>
  <c r="M12" i="1" s="1"/>
  <c r="L11" i="1"/>
  <c r="M11" i="1" s="1"/>
  <c r="L10" i="1"/>
  <c r="M10" i="1" s="1"/>
  <c r="L9" i="1"/>
  <c r="M9" i="1" s="1"/>
  <c r="L8" i="1"/>
  <c r="M8" i="1" s="1"/>
  <c r="L7" i="1"/>
  <c r="M7" i="1" s="1"/>
  <c r="L6" i="1"/>
  <c r="M6" i="1" s="1"/>
  <c r="L5" i="1"/>
  <c r="M5" i="1" s="1"/>
  <c r="I13" i="1"/>
  <c r="J13" i="1" s="1"/>
  <c r="I12" i="1"/>
  <c r="J12" i="1" s="1"/>
  <c r="I11" i="1"/>
  <c r="J11" i="1" s="1"/>
  <c r="I10" i="1"/>
  <c r="J10" i="1" s="1"/>
  <c r="I9" i="1"/>
  <c r="J9" i="1" s="1"/>
  <c r="I8" i="1"/>
  <c r="I7" i="1"/>
  <c r="J7" i="1" s="1"/>
  <c r="I6" i="1"/>
  <c r="J6" i="1" s="1"/>
  <c r="I5" i="1"/>
  <c r="J5" i="1" s="1"/>
  <c r="J14" i="1" l="1"/>
  <c r="F6" i="1"/>
  <c r="G6" i="1" s="1"/>
  <c r="F7" i="1"/>
  <c r="G7" i="1" s="1"/>
  <c r="F8" i="1"/>
  <c r="G8" i="1" s="1"/>
  <c r="F9" i="1"/>
  <c r="G9" i="1" s="1"/>
  <c r="F10" i="1"/>
  <c r="G10" i="1" s="1"/>
  <c r="F11" i="1"/>
  <c r="G11" i="1" s="1"/>
  <c r="F12" i="1"/>
  <c r="G12" i="1" s="1"/>
  <c r="F13" i="1"/>
  <c r="G13" i="1" s="1"/>
  <c r="F5" i="1"/>
  <c r="G5" i="1" s="1"/>
  <c r="M14" i="1" l="1"/>
  <c r="G14" i="1"/>
</calcChain>
</file>

<file path=xl/sharedStrings.xml><?xml version="1.0" encoding="utf-8"?>
<sst xmlns="http://schemas.openxmlformats.org/spreadsheetml/2006/main" count="39" uniqueCount="22">
  <si>
    <t>DESCRIPCION</t>
  </si>
  <si>
    <t>UNIDAD DE MEDIDA</t>
  </si>
  <si>
    <t>CANTIDAD</t>
  </si>
  <si>
    <t>Unidad</t>
  </si>
  <si>
    <t>ITEM</t>
  </si>
  <si>
    <t xml:space="preserve">Suministro, transporte e instalación de lona brigadier 700 tipo canoa de agua de 12 m de longitud, para empalme entre carpas, incluye, ojales, correas y amarres reforzados </t>
  </si>
  <si>
    <t xml:space="preserve">Suministro, transporte e instalación de toldo para carpa en lona 12mx6m metros.                                                               Lona brigadier 700 (lona fina de Camión)                        DESCRIPCIÓN: Tela de poliéster de alta tenacidad, impregnada con PVC flexible 100% impermeable, con protección biosida y contra la acción de los rayos U.V. Las lonas se fabrican con un proceso de sellado electrónico sin pegamento ni costura el cual hace que los empates de la lona tengan una durabilidad que perdura por toda la vida útil de la Carpa, los empates son necesarios ya que los rollos de lona suelen venir de un ancho de: 1.50 o 2.05 metros. El sistema de amarre son unas riatas o correas de alta resistencia que se pueden graduar para un ajuste perfecto.  Se requiere verificar las medidas de la estructura para asegurar las pendientes, precisión de las carpas y la correcta instalación. (Carpas a dos aguas, con lateral y posteriores rectos)Incluye 4 logos institucionales c/u, dos logos, uno para cada pendiente y dos logos uno para cada cara lateral, un logo en cada cara lateral, para las 3 lonas. Los 2 logos que van en las caras laterales tienen una medida de 2.00x0.53metros y los dos logos que van en las pendientes tienen una medida de 2.96x0.77metros. La impresión de los logos debe tener las mismas características de la imagen, la impresión del texto y el logo debe ir directamente en la lona, sin ningún fondo de color.
</t>
  </si>
  <si>
    <t>Suministro, transporte e instalación de  toldo para carpa de 6mx6m metros.                                                                  Lona brigadier 700 (lona fina de Camión)                                             DESCRIPCIÓN: Tela de poliéster de alta tenacidad, impregnada con PVC flexible 100% impermeable, con protección biosida y contra la acción de los rayos U.V. Las lonas se fabrican con un proceso de sellado electrónico sin pegamento ni costura el cual hace que los empates de la lona tengan una durabilidad que perdura por toda la vida útil de la Carpa, los empates son necesarios ya que los rollos de lona suelen venir de un ancho de: 1.50 o 2.05 metros. El sistema de amarre son unas riatas o correas de alta resistencia que se pueden graduar para un ajuste perfecto.                                            Se requiere verificar las medidas de la estructura para asegurar las pendientes, precisión de las carpas que faciliten su correcta instalación. Incluye 4 logos institucionales para cada lona, uno en cada pendiente, para las 4 lonas, los logos tienen una dimensión de 2.96x0.77metros. Logos en las pendientes.
La impresión de los logos debe tener las mismas características de la imagen, la impresión del texto y el logo debe ir directamente en la lona, sin ningún fondo de color.</t>
  </si>
  <si>
    <t>Suministro, transporte e instalación de carpa en Estructura en hierro de 7.20m x 1.60m, conformada por 3 parales en hierro de Tubo cuadrado 1_1/2"x 1_1/2" para soportes verticales, 3 cerchas transversales de tubo rectangular 2"x1", soportes en tubo cuadrado de 1"x1" cada 50cm, estructura con pintura en poliuretano calibre 2mm;  con instalación de lona brigadier 700, en la fachada frontal del laboratorio de construcción y sostenibilidad, incluye actividad de empalme y traslape con la lona existente. Se requiere verificar las medidas de la estructura para asegurar las pendientes, precisión de la prótesis de la carpa para su correcta instalación.</t>
  </si>
  <si>
    <t>Suministro, transporte e instalación de carpa en estructura en L en hierro de 5.80m de longitud en la parte más larga y 1.70m en la parte más corta, con un alero de 1.00m, conformada por 4 parales en hierro de Tubo cuadrado 1_1/2"x 1_1/2" para soportes tipo viento, 3 cerchas transversales de tubo rectangular 2"x1", soportes en tubo cuadrado de 1"x1" cada 50cm, estructura con pintura en poliuretano calibre 2mm;  con instalación de lona brigadier 700. para ser instalado en la fachada frontal del laboratorio de construcción y sostenibilidad, incluye actividad de empalme y traslape con la lona existente. Se requiere verificar las medidas de la estructura para asegurar las pendientes, precisión de la prótesis de la carpa para su correcta instalación y funcionamiento.</t>
  </si>
  <si>
    <t xml:space="preserve">Suministro, transporte e instalación de lona brigadier 700 para canoa de agua de 6 m de longitud, para empalme entre carpas, incluye, ojales, correas y amarres reforzados </t>
  </si>
  <si>
    <t xml:space="preserve">Suministro, transporte e instalación de lona brigadier 700 para pared de cerramiento de carpa de 6m de longitud y altura estandar, incluye, ojales, correas y amarres reforzados </t>
  </si>
  <si>
    <t xml:space="preserve">Suministro, transporte e instalación de lona brigadier 700 para pared de cerramiento de carpa de 12m de longitud y altura estandar, incluye, ojales, correas y amarres reforzados </t>
  </si>
  <si>
    <t>Valor Unitario</t>
  </si>
  <si>
    <t>IVA</t>
  </si>
  <si>
    <t>VALOR TOTAL</t>
  </si>
  <si>
    <t xml:space="preserve">Suministro, transporte e instalación de lona brigadier 700 para pared de cerramiento de carpa de 4m de longitud y 3m de alto, incluye, ojales, correas y amarres reforzados </t>
  </si>
  <si>
    <t xml:space="preserve">ESTUDIO DE MERCADO PARA COMPRA DE CARPAS DE REPOSICION Y CARPAS ALEROS DEL PATIO DE CONSTRUCCION </t>
  </si>
  <si>
    <t xml:space="preserve"> LONAS PARA CARPAS DE REPOSICIÓN Y CARPAS PARA ALEROS DEL PATIO DE CONSTRUCCIÓN</t>
  </si>
  <si>
    <t xml:space="preserve">CEVASING SAS </t>
  </si>
  <si>
    <t xml:space="preserve">EXPOCARPAS </t>
  </si>
  <si>
    <t xml:space="preserve">TODO CARPAS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</si>
</sst>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rgb="FF000000"/>
      <name val="Calibri"/>
      <family val="2"/>
      <scheme val="minor"/>
    </font>
    <font>
      <sz val="10"/>
      <color theme="1"/>
      <name val="Calibri"/>
      <family val="2"/>
      <scheme val="minor"/>
    </font>
  </fonts>
  <fills count="6">
    <fill>
      <patternFill patternType="none"/>
    </fill>
    <fill>
      <patternFill patternType="gray125"/>
    </fill>
    <fill>
      <patternFill patternType="solid">
        <fgColor rgb="FFEEECE1"/>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7">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justify" vertical="top" wrapText="1"/>
    </xf>
    <xf numFmtId="0" fontId="0" fillId="0" borderId="1" xfId="0" applyBorder="1" applyAlignment="1">
      <alignment horizontal="center" vertical="center"/>
    </xf>
    <xf numFmtId="44" fontId="0" fillId="0" borderId="1" xfId="1" applyFont="1" applyBorder="1" applyAlignment="1">
      <alignment horizontal="center" vertical="center"/>
    </xf>
    <xf numFmtId="0" fontId="0" fillId="5" borderId="0" xfId="0" applyFill="1"/>
    <xf numFmtId="44" fontId="0" fillId="0" borderId="11" xfId="1" applyFont="1" applyBorder="1" applyAlignment="1">
      <alignment horizontal="center" vertical="center"/>
    </xf>
    <xf numFmtId="44" fontId="0" fillId="0" borderId="12" xfId="1" applyFont="1" applyBorder="1" applyAlignment="1">
      <alignment horizontal="center" vertical="center"/>
    </xf>
    <xf numFmtId="44" fontId="0" fillId="0" borderId="13" xfId="1" applyFont="1" applyBorder="1" applyAlignment="1">
      <alignment horizontal="center" vertical="center"/>
    </xf>
    <xf numFmtId="44" fontId="0" fillId="0" borderId="14" xfId="1" applyFont="1" applyBorder="1" applyAlignment="1">
      <alignment horizontal="center" vertical="center"/>
    </xf>
    <xf numFmtId="44" fontId="0" fillId="0" borderId="15" xfId="1" applyFont="1" applyBorder="1" applyAlignment="1">
      <alignment horizontal="center" vertical="center"/>
    </xf>
    <xf numFmtId="44" fontId="2" fillId="4" borderId="3" xfId="0" applyNumberFormat="1" applyFont="1" applyFill="1" applyBorder="1"/>
    <xf numFmtId="0" fontId="3" fillId="2" borderId="16" xfId="0" applyFont="1" applyFill="1" applyBorder="1" applyAlignment="1">
      <alignment horizontal="center" vertical="center"/>
    </xf>
    <xf numFmtId="0" fontId="3" fillId="2" borderId="16" xfId="0" applyFont="1" applyFill="1" applyBorder="1" applyAlignment="1">
      <alignment horizontal="center" vertical="center" wrapText="1"/>
    </xf>
    <xf numFmtId="0" fontId="3" fillId="2" borderId="2" xfId="0" applyFont="1" applyFill="1" applyBorder="1" applyAlignment="1">
      <alignment horizontal="center" vertical="center"/>
    </xf>
    <xf numFmtId="0" fontId="0" fillId="0" borderId="8" xfId="0" applyBorder="1" applyAlignment="1">
      <alignment horizontal="center" vertical="center"/>
    </xf>
    <xf numFmtId="0" fontId="4" fillId="3" borderId="9" xfId="0" applyFont="1" applyFill="1" applyBorder="1" applyAlignment="1">
      <alignment horizontal="justify" vertical="top"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0" fillId="0" borderId="11" xfId="0" applyBorder="1" applyAlignment="1">
      <alignment horizontal="center" vertical="center"/>
    </xf>
    <xf numFmtId="0" fontId="4" fillId="0" borderId="12"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4" fillId="0" borderId="14" xfId="0" applyFont="1" applyBorder="1" applyAlignment="1">
      <alignment horizontal="justify" vertical="center"/>
    </xf>
    <xf numFmtId="0" fontId="0" fillId="0" borderId="14" xfId="0" applyBorder="1" applyAlignment="1">
      <alignment horizontal="center" vertical="center"/>
    </xf>
    <xf numFmtId="0" fontId="0" fillId="0" borderId="15" xfId="0" applyBorder="1" applyAlignment="1">
      <alignment horizontal="center" vertical="center"/>
    </xf>
    <xf numFmtId="44" fontId="0" fillId="0" borderId="17" xfId="1" applyFont="1" applyBorder="1" applyAlignment="1">
      <alignment horizontal="center" vertical="center"/>
    </xf>
    <xf numFmtId="44" fontId="0" fillId="0" borderId="4" xfId="1" applyFont="1" applyBorder="1" applyAlignment="1">
      <alignment horizontal="center" vertical="center"/>
    </xf>
    <xf numFmtId="44" fontId="0" fillId="0" borderId="18" xfId="1" applyFont="1" applyBorder="1" applyAlignment="1">
      <alignment horizontal="center"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44" fontId="0" fillId="5" borderId="0" xfId="1" applyFont="1" applyFill="1"/>
    <xf numFmtId="44" fontId="0" fillId="5" borderId="0" xfId="0" applyNumberFormat="1" applyFill="1"/>
    <xf numFmtId="0" fontId="2" fillId="4" borderId="5" xfId="0" applyFont="1" applyFill="1" applyBorder="1" applyAlignment="1">
      <alignment horizontal="center"/>
    </xf>
    <xf numFmtId="0" fontId="2" fillId="4" borderId="7" xfId="0" applyFont="1" applyFill="1" applyBorder="1" applyAlignment="1">
      <alignment horizontal="center"/>
    </xf>
    <xf numFmtId="0" fontId="2" fillId="4" borderId="6" xfId="0" applyFont="1" applyFill="1" applyBorder="1" applyAlignment="1">
      <alignment horizontal="center"/>
    </xf>
    <xf numFmtId="0" fontId="2" fillId="5" borderId="5" xfId="0" applyFont="1" applyFill="1" applyBorder="1" applyAlignment="1">
      <alignment horizontal="center"/>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133350</xdr:colOff>
      <xdr:row>4</xdr:row>
      <xdr:rowOff>3626425</xdr:rowOff>
    </xdr:from>
    <xdr:to>
      <xdr:col>1</xdr:col>
      <xdr:colOff>3526118</xdr:colOff>
      <xdr:row>4</xdr:row>
      <xdr:rowOff>4826576</xdr:rowOff>
    </xdr:to>
    <xdr:pic>
      <xdr:nvPicPr>
        <xdr:cNvPr id="2" name="Imagen 3">
          <a:extLst>
            <a:ext uri="{FF2B5EF4-FFF2-40B4-BE49-F238E27FC236}">
              <a16:creationId xmlns:a16="http://schemas.microsoft.com/office/drawing/2014/main" id="{167E070F-2564-41D8-AE59-312C6CFED7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4561607"/>
          <a:ext cx="3392768" cy="12001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628651</xdr:colOff>
      <xdr:row>5</xdr:row>
      <xdr:rowOff>3390900</xdr:rowOff>
    </xdr:from>
    <xdr:to>
      <xdr:col>1</xdr:col>
      <xdr:colOff>2790825</xdr:colOff>
      <xdr:row>5</xdr:row>
      <xdr:rowOff>4524375</xdr:rowOff>
    </xdr:to>
    <xdr:pic>
      <xdr:nvPicPr>
        <xdr:cNvPr id="4" name="Imagen 1">
          <a:extLst>
            <a:ext uri="{FF2B5EF4-FFF2-40B4-BE49-F238E27FC236}">
              <a16:creationId xmlns:a16="http://schemas.microsoft.com/office/drawing/2014/main" id="{82D46139-0D9F-4700-B085-1D920690DF3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90651" y="8763000"/>
          <a:ext cx="2162174"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FFCEB-1423-403D-9589-295CE0898DBA}">
  <dimension ref="A1:AX147"/>
  <sheetViews>
    <sheetView tabSelected="1" zoomScale="110" zoomScaleNormal="110" workbookViewId="0">
      <selection activeCell="A14" sqref="A14:D14"/>
    </sheetView>
  </sheetViews>
  <sheetFormatPr baseColWidth="10" defaultRowHeight="15" x14ac:dyDescent="0.25"/>
  <cols>
    <col min="2" max="2" width="54.42578125" customWidth="1"/>
    <col min="5" max="5" width="14.5703125" bestFit="1" customWidth="1"/>
    <col min="6" max="6" width="13" bestFit="1" customWidth="1"/>
    <col min="7" max="7" width="17.42578125" customWidth="1"/>
    <col min="8" max="8" width="14.5703125" bestFit="1" customWidth="1"/>
    <col min="9" max="9" width="14.7109375" bestFit="1" customWidth="1"/>
    <col min="10" max="10" width="15.7109375" customWidth="1"/>
    <col min="11" max="11" width="14.5703125" bestFit="1" customWidth="1"/>
    <col min="12" max="12" width="14.7109375" bestFit="1" customWidth="1"/>
    <col min="13" max="13" width="16.28515625" customWidth="1"/>
  </cols>
  <sheetData>
    <row r="1" spans="1:50" ht="15.75" thickBot="1" x14ac:dyDescent="0.3"/>
    <row r="2" spans="1:50" ht="15.75" thickBot="1" x14ac:dyDescent="0.3">
      <c r="A2" s="38" t="s">
        <v>17</v>
      </c>
      <c r="B2" s="39"/>
      <c r="C2" s="39"/>
      <c r="D2" s="39"/>
      <c r="E2" s="39"/>
      <c r="F2" s="39"/>
      <c r="G2" s="39"/>
      <c r="H2" s="39"/>
      <c r="I2" s="39"/>
      <c r="J2" s="39"/>
      <c r="K2" s="39"/>
      <c r="L2" s="39"/>
      <c r="M2" s="40"/>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spans="1:50" ht="15.75" thickBot="1" x14ac:dyDescent="0.3">
      <c r="A3" s="44" t="s">
        <v>18</v>
      </c>
      <c r="B3" s="45"/>
      <c r="C3" s="45"/>
      <c r="D3" s="46"/>
      <c r="E3" s="41" t="s">
        <v>19</v>
      </c>
      <c r="F3" s="42"/>
      <c r="G3" s="43"/>
      <c r="H3" s="41" t="s">
        <v>20</v>
      </c>
      <c r="I3" s="42"/>
      <c r="J3" s="43"/>
      <c r="K3" s="41" t="s">
        <v>21</v>
      </c>
      <c r="L3" s="42"/>
      <c r="M3" s="43"/>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spans="1:50" ht="26.25" thickBot="1" x14ac:dyDescent="0.3">
      <c r="A4" s="13" t="s">
        <v>4</v>
      </c>
      <c r="B4" s="13" t="s">
        <v>0</v>
      </c>
      <c r="C4" s="14" t="s">
        <v>1</v>
      </c>
      <c r="D4" s="15" t="s">
        <v>2</v>
      </c>
      <c r="E4" s="30" t="s">
        <v>13</v>
      </c>
      <c r="F4" s="31" t="s">
        <v>14</v>
      </c>
      <c r="G4" s="32" t="s">
        <v>15</v>
      </c>
      <c r="H4" s="30" t="s">
        <v>13</v>
      </c>
      <c r="I4" s="31" t="s">
        <v>14</v>
      </c>
      <c r="J4" s="32" t="s">
        <v>15</v>
      </c>
      <c r="K4" s="30" t="s">
        <v>13</v>
      </c>
      <c r="L4" s="31" t="s">
        <v>14</v>
      </c>
      <c r="M4" s="32" t="s">
        <v>15</v>
      </c>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spans="1:50" ht="382.5" x14ac:dyDescent="0.25">
      <c r="A5" s="16">
        <v>1</v>
      </c>
      <c r="B5" s="17" t="s">
        <v>6</v>
      </c>
      <c r="C5" s="18" t="s">
        <v>3</v>
      </c>
      <c r="D5" s="19">
        <v>3</v>
      </c>
      <c r="E5" s="27">
        <v>5140000</v>
      </c>
      <c r="F5" s="28">
        <f>E5*0.19</f>
        <v>976600</v>
      </c>
      <c r="G5" s="29">
        <f>SUM(D5*(E5+F5))</f>
        <v>18349800</v>
      </c>
      <c r="H5" s="27">
        <v>6480000</v>
      </c>
      <c r="I5" s="28">
        <f>H5*0.19</f>
        <v>1231200</v>
      </c>
      <c r="J5" s="29">
        <f t="shared" ref="J5:J13" si="0">SUM(D5*(H5+I5))</f>
        <v>23133600</v>
      </c>
      <c r="K5" s="27">
        <v>5650000</v>
      </c>
      <c r="L5" s="28">
        <f>K5*0.19</f>
        <v>1073500</v>
      </c>
      <c r="M5" s="29">
        <f t="shared" ref="M5:M13" si="1">SUM(D5*(K5+L5))</f>
        <v>20170500</v>
      </c>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spans="1:50" ht="363" customHeight="1" x14ac:dyDescent="0.25">
      <c r="A6" s="20">
        <v>3</v>
      </c>
      <c r="B6" s="3" t="s">
        <v>7</v>
      </c>
      <c r="C6" s="1" t="s">
        <v>3</v>
      </c>
      <c r="D6" s="21">
        <v>4</v>
      </c>
      <c r="E6" s="7">
        <v>3090000</v>
      </c>
      <c r="F6" s="5">
        <f t="shared" ref="F6:F13" si="2">E6*0.19</f>
        <v>587100</v>
      </c>
      <c r="G6" s="8">
        <f t="shared" ref="G6:G13" si="3">SUM(D6*(E6+F6))</f>
        <v>14708400</v>
      </c>
      <c r="H6" s="7">
        <v>3240000</v>
      </c>
      <c r="I6" s="5">
        <f t="shared" ref="I6:I13" si="4">H6*0.19</f>
        <v>615600</v>
      </c>
      <c r="J6" s="8">
        <f t="shared" si="0"/>
        <v>15422400</v>
      </c>
      <c r="K6" s="7">
        <v>3400000</v>
      </c>
      <c r="L6" s="5">
        <f t="shared" ref="L6:L13" si="5">K6*0.19</f>
        <v>646000</v>
      </c>
      <c r="M6" s="8">
        <f t="shared" si="1"/>
        <v>16184000</v>
      </c>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spans="1:50" ht="140.25" x14ac:dyDescent="0.25">
      <c r="A7" s="20">
        <v>5</v>
      </c>
      <c r="B7" s="2" t="s">
        <v>8</v>
      </c>
      <c r="C7" s="1" t="s">
        <v>3</v>
      </c>
      <c r="D7" s="21">
        <v>1</v>
      </c>
      <c r="E7" s="7">
        <v>3990000</v>
      </c>
      <c r="F7" s="5">
        <f t="shared" si="2"/>
        <v>758100</v>
      </c>
      <c r="G7" s="8">
        <f t="shared" si="3"/>
        <v>4748100</v>
      </c>
      <c r="H7" s="7">
        <v>2073100</v>
      </c>
      <c r="I7" s="5">
        <f t="shared" si="4"/>
        <v>393889</v>
      </c>
      <c r="J7" s="8">
        <f t="shared" si="0"/>
        <v>2466989</v>
      </c>
      <c r="K7" s="7">
        <v>4200000</v>
      </c>
      <c r="L7" s="5">
        <f t="shared" si="5"/>
        <v>798000</v>
      </c>
      <c r="M7" s="8">
        <f t="shared" si="1"/>
        <v>4998000</v>
      </c>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spans="1:50" ht="165.75" x14ac:dyDescent="0.25">
      <c r="A8" s="20">
        <v>6</v>
      </c>
      <c r="B8" s="2" t="s">
        <v>9</v>
      </c>
      <c r="C8" s="1" t="s">
        <v>3</v>
      </c>
      <c r="D8" s="21">
        <v>1</v>
      </c>
      <c r="E8" s="7">
        <v>3590000</v>
      </c>
      <c r="F8" s="5">
        <f t="shared" si="2"/>
        <v>682100</v>
      </c>
      <c r="G8" s="8">
        <f t="shared" si="3"/>
        <v>4272100</v>
      </c>
      <c r="H8" s="7">
        <v>1774800</v>
      </c>
      <c r="I8" s="5">
        <f t="shared" si="4"/>
        <v>337212</v>
      </c>
      <c r="J8" s="8">
        <f t="shared" si="0"/>
        <v>2112012</v>
      </c>
      <c r="K8" s="7">
        <v>3900000</v>
      </c>
      <c r="L8" s="5">
        <f t="shared" si="5"/>
        <v>741000</v>
      </c>
      <c r="M8" s="8">
        <f t="shared" si="1"/>
        <v>4641000</v>
      </c>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spans="1:50" ht="38.25" x14ac:dyDescent="0.25">
      <c r="A9" s="20">
        <v>7</v>
      </c>
      <c r="B9" s="2" t="s">
        <v>5</v>
      </c>
      <c r="C9" s="4" t="s">
        <v>3</v>
      </c>
      <c r="D9" s="22">
        <v>3</v>
      </c>
      <c r="E9" s="7">
        <v>370000</v>
      </c>
      <c r="F9" s="5">
        <f t="shared" si="2"/>
        <v>70300</v>
      </c>
      <c r="G9" s="8">
        <f t="shared" si="3"/>
        <v>1320900</v>
      </c>
      <c r="H9" s="7">
        <v>600000</v>
      </c>
      <c r="I9" s="5">
        <f t="shared" si="4"/>
        <v>114000</v>
      </c>
      <c r="J9" s="8">
        <f t="shared" si="0"/>
        <v>2142000</v>
      </c>
      <c r="K9" s="7">
        <v>410000</v>
      </c>
      <c r="L9" s="5">
        <f t="shared" si="5"/>
        <v>77900</v>
      </c>
      <c r="M9" s="8">
        <f t="shared" si="1"/>
        <v>1463700</v>
      </c>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spans="1:50" ht="38.25" x14ac:dyDescent="0.25">
      <c r="A10" s="20">
        <v>8</v>
      </c>
      <c r="B10" s="2" t="s">
        <v>10</v>
      </c>
      <c r="C10" s="4" t="s">
        <v>3</v>
      </c>
      <c r="D10" s="22">
        <v>4</v>
      </c>
      <c r="E10" s="7">
        <v>230000</v>
      </c>
      <c r="F10" s="5">
        <f t="shared" si="2"/>
        <v>43700</v>
      </c>
      <c r="G10" s="8">
        <f t="shared" si="3"/>
        <v>1094800</v>
      </c>
      <c r="H10" s="7">
        <v>450000</v>
      </c>
      <c r="I10" s="5">
        <f t="shared" si="4"/>
        <v>85500</v>
      </c>
      <c r="J10" s="8">
        <f t="shared" si="0"/>
        <v>2142000</v>
      </c>
      <c r="K10" s="7">
        <v>260000</v>
      </c>
      <c r="L10" s="5">
        <f t="shared" si="5"/>
        <v>49400</v>
      </c>
      <c r="M10" s="8">
        <f t="shared" si="1"/>
        <v>1237600</v>
      </c>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spans="1:50" ht="38.25" x14ac:dyDescent="0.25">
      <c r="A11" s="20">
        <v>9</v>
      </c>
      <c r="B11" s="2" t="s">
        <v>11</v>
      </c>
      <c r="C11" s="4" t="s">
        <v>3</v>
      </c>
      <c r="D11" s="22">
        <v>6</v>
      </c>
      <c r="E11" s="7">
        <v>460000</v>
      </c>
      <c r="F11" s="5">
        <f t="shared" si="2"/>
        <v>87400</v>
      </c>
      <c r="G11" s="8">
        <f t="shared" si="3"/>
        <v>3284400</v>
      </c>
      <c r="H11" s="7">
        <v>450000</v>
      </c>
      <c r="I11" s="5">
        <f t="shared" si="4"/>
        <v>85500</v>
      </c>
      <c r="J11" s="8">
        <f t="shared" si="0"/>
        <v>3213000</v>
      </c>
      <c r="K11" s="7">
        <v>520000</v>
      </c>
      <c r="L11" s="5">
        <f t="shared" si="5"/>
        <v>98800</v>
      </c>
      <c r="M11" s="8">
        <f t="shared" si="1"/>
        <v>3712800</v>
      </c>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spans="1:50" ht="38.25" x14ac:dyDescent="0.25">
      <c r="A12" s="20">
        <v>10</v>
      </c>
      <c r="B12" s="2" t="s">
        <v>12</v>
      </c>
      <c r="C12" s="4" t="s">
        <v>3</v>
      </c>
      <c r="D12" s="22">
        <v>4</v>
      </c>
      <c r="E12" s="7">
        <v>880000</v>
      </c>
      <c r="F12" s="5">
        <f t="shared" si="2"/>
        <v>167200</v>
      </c>
      <c r="G12" s="8">
        <f t="shared" si="3"/>
        <v>4188800</v>
      </c>
      <c r="H12" s="7">
        <v>600000</v>
      </c>
      <c r="I12" s="5">
        <f t="shared" si="4"/>
        <v>114000</v>
      </c>
      <c r="J12" s="8">
        <f t="shared" si="0"/>
        <v>2856000</v>
      </c>
      <c r="K12" s="7">
        <v>990000</v>
      </c>
      <c r="L12" s="5">
        <f t="shared" si="5"/>
        <v>188100</v>
      </c>
      <c r="M12" s="8">
        <f t="shared" si="1"/>
        <v>4712400</v>
      </c>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spans="1:50" ht="39" thickBot="1" x14ac:dyDescent="0.3">
      <c r="A13" s="23">
        <v>11</v>
      </c>
      <c r="B13" s="24" t="s">
        <v>16</v>
      </c>
      <c r="C13" s="25" t="s">
        <v>3</v>
      </c>
      <c r="D13" s="26">
        <v>1</v>
      </c>
      <c r="E13" s="9">
        <v>510000</v>
      </c>
      <c r="F13" s="10">
        <f t="shared" si="2"/>
        <v>96900</v>
      </c>
      <c r="G13" s="11">
        <f t="shared" si="3"/>
        <v>606900</v>
      </c>
      <c r="H13" s="9">
        <v>1200000</v>
      </c>
      <c r="I13" s="10">
        <f t="shared" si="4"/>
        <v>228000</v>
      </c>
      <c r="J13" s="11">
        <f t="shared" si="0"/>
        <v>1428000</v>
      </c>
      <c r="K13" s="9">
        <v>600000</v>
      </c>
      <c r="L13" s="10">
        <f t="shared" si="5"/>
        <v>114000</v>
      </c>
      <c r="M13" s="11">
        <f t="shared" si="1"/>
        <v>714000</v>
      </c>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spans="1:50" ht="15.75" thickBot="1" x14ac:dyDescent="0.3">
      <c r="A14" s="35"/>
      <c r="B14" s="37"/>
      <c r="C14" s="37"/>
      <c r="D14" s="36"/>
      <c r="E14" s="35" t="s">
        <v>15</v>
      </c>
      <c r="F14" s="36"/>
      <c r="G14" s="12">
        <f>SUM(G5:G13)</f>
        <v>52574200</v>
      </c>
      <c r="H14" s="35" t="s">
        <v>15</v>
      </c>
      <c r="I14" s="36"/>
      <c r="J14" s="12">
        <f>SUM(J5:J13)</f>
        <v>54916001</v>
      </c>
      <c r="K14" s="35" t="s">
        <v>15</v>
      </c>
      <c r="L14" s="36"/>
      <c r="M14" s="12">
        <f>SUM(M5:M13)</f>
        <v>57834000</v>
      </c>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spans="1:50" x14ac:dyDescent="0.25">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row>
    <row r="16" spans="1:50" x14ac:dyDescent="0.25">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row>
    <row r="17" spans="1:40" x14ac:dyDescent="0.25">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row>
    <row r="18" spans="1:40" x14ac:dyDescent="0.25">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row>
    <row r="19" spans="1:40" x14ac:dyDescent="0.25">
      <c r="A19" s="6"/>
      <c r="B19" s="6"/>
      <c r="C19" s="6"/>
      <c r="D19" s="6"/>
      <c r="E19" s="6"/>
      <c r="F19" s="6"/>
      <c r="G19" s="6"/>
      <c r="H19" s="6"/>
      <c r="I19" s="6"/>
      <c r="J19" s="6"/>
      <c r="K19" s="6"/>
      <c r="L19" s="6"/>
      <c r="M19" s="33"/>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row>
    <row r="20" spans="1:40" x14ac:dyDescent="0.25">
      <c r="A20" s="6"/>
      <c r="B20" s="6"/>
      <c r="C20" s="6"/>
      <c r="D20" s="6"/>
      <c r="E20" s="6"/>
      <c r="F20" s="6"/>
      <c r="G20" s="6"/>
      <c r="H20" s="6"/>
      <c r="I20" s="6"/>
      <c r="J20" s="6"/>
      <c r="K20" s="6"/>
      <c r="L20" s="33"/>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row>
    <row r="21" spans="1:40" x14ac:dyDescent="0.25">
      <c r="A21" s="6"/>
      <c r="B21" s="6"/>
      <c r="C21" s="6"/>
      <c r="D21" s="6"/>
      <c r="E21" s="6"/>
      <c r="F21" s="6"/>
      <c r="G21" s="6"/>
      <c r="H21" s="6"/>
      <c r="I21" s="6"/>
      <c r="J21" s="6"/>
      <c r="K21" s="6"/>
      <c r="L21" s="6"/>
      <c r="M21" s="34"/>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row>
    <row r="22" spans="1:40" x14ac:dyDescent="0.25">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row>
    <row r="23" spans="1:40"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row>
    <row r="24" spans="1:40" x14ac:dyDescent="0.25">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row>
    <row r="25" spans="1:40" x14ac:dyDescent="0.2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row>
    <row r="26" spans="1:40" x14ac:dyDescent="0.2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row>
    <row r="27" spans="1:40" x14ac:dyDescent="0.2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row>
    <row r="28" spans="1:40" x14ac:dyDescent="0.25">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row>
    <row r="29" spans="1:40"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row>
    <row r="30" spans="1:40"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row>
    <row r="31" spans="1:40"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row>
    <row r="32" spans="1:40" x14ac:dyDescent="0.25">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row>
    <row r="33" spans="1:40"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row>
    <row r="34" spans="1:40" x14ac:dyDescent="0.25">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row>
    <row r="35" spans="1:40" x14ac:dyDescent="0.2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row>
    <row r="36" spans="1:40" x14ac:dyDescent="0.2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row>
    <row r="37" spans="1:40" x14ac:dyDescent="0.25">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row>
    <row r="38" spans="1:40" x14ac:dyDescent="0.2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row>
    <row r="39" spans="1:40" x14ac:dyDescent="0.2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row>
    <row r="40" spans="1:40"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row>
    <row r="41" spans="1:40"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row>
    <row r="42" spans="1:40"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row>
    <row r="43" spans="1:40"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row>
    <row r="44" spans="1:40"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row>
    <row r="45" spans="1:40"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row>
    <row r="46" spans="1:40"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row>
    <row r="47" spans="1:40"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row>
    <row r="48" spans="1:40"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row>
    <row r="49" spans="1:40" x14ac:dyDescent="0.25">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row>
    <row r="50" spans="1:40" x14ac:dyDescent="0.25">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row>
    <row r="51" spans="1:40" x14ac:dyDescent="0.25">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row>
    <row r="52" spans="1:40" x14ac:dyDescent="0.25">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row>
    <row r="53" spans="1:40" x14ac:dyDescent="0.25">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row>
    <row r="54" spans="1:40" x14ac:dyDescent="0.25">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row>
    <row r="55" spans="1:40" x14ac:dyDescent="0.25">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row>
    <row r="56" spans="1:40" x14ac:dyDescent="0.25">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row>
    <row r="57" spans="1:40" x14ac:dyDescent="0.25">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row>
    <row r="58" spans="1:40"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row>
    <row r="59" spans="1:40" x14ac:dyDescent="0.25">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row>
    <row r="60" spans="1:40" x14ac:dyDescent="0.25">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row>
    <row r="61" spans="1:40" x14ac:dyDescent="0.25">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row>
    <row r="62" spans="1:40" x14ac:dyDescent="0.2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row>
    <row r="63" spans="1:40" x14ac:dyDescent="0.2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row>
    <row r="64" spans="1:40" x14ac:dyDescent="0.25">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row>
    <row r="65" spans="1:40" x14ac:dyDescent="0.25">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row>
    <row r="66" spans="1:40" x14ac:dyDescent="0.25">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row>
    <row r="67" spans="1:40" x14ac:dyDescent="0.25">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row>
    <row r="68" spans="1:40" x14ac:dyDescent="0.25">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row>
    <row r="69" spans="1:40" x14ac:dyDescent="0.25">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row>
    <row r="70" spans="1:40" x14ac:dyDescent="0.25">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row>
    <row r="71" spans="1:40" x14ac:dyDescent="0.25">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row>
    <row r="72" spans="1:40" x14ac:dyDescent="0.25">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row>
    <row r="73" spans="1:40" x14ac:dyDescent="0.2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row>
    <row r="74" spans="1:40" x14ac:dyDescent="0.25">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row>
    <row r="75" spans="1:40" x14ac:dyDescent="0.25">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row>
    <row r="76" spans="1:40" x14ac:dyDescent="0.25">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row>
    <row r="77" spans="1:40" x14ac:dyDescent="0.2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row>
    <row r="78" spans="1:40" x14ac:dyDescent="0.2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row>
    <row r="79" spans="1:40" x14ac:dyDescent="0.25">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row>
    <row r="80" spans="1:40" x14ac:dyDescent="0.25">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row>
    <row r="81" spans="1:40" x14ac:dyDescent="0.25">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row>
    <row r="82" spans="1:40" x14ac:dyDescent="0.25">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row>
    <row r="83" spans="1:40" x14ac:dyDescent="0.2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row>
    <row r="84" spans="1:40" x14ac:dyDescent="0.25">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row>
    <row r="85" spans="1:40" x14ac:dyDescent="0.2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row>
    <row r="86" spans="1:40" x14ac:dyDescent="0.25">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row>
    <row r="87" spans="1:40" x14ac:dyDescent="0.25">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row>
    <row r="88" spans="1:40" x14ac:dyDescent="0.25">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row>
    <row r="89" spans="1:40" x14ac:dyDescent="0.2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row>
    <row r="90" spans="1:40" x14ac:dyDescent="0.2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row>
    <row r="91" spans="1:40" x14ac:dyDescent="0.25">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row>
    <row r="92" spans="1:40" x14ac:dyDescent="0.25">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row>
    <row r="93" spans="1:40" x14ac:dyDescent="0.25">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row>
    <row r="94" spans="1:40" x14ac:dyDescent="0.25">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row>
    <row r="95" spans="1:40" x14ac:dyDescent="0.25">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row>
    <row r="96" spans="1:40" x14ac:dyDescent="0.25">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row>
    <row r="97" spans="1:40" x14ac:dyDescent="0.25">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row>
    <row r="98" spans="1:40" x14ac:dyDescent="0.25">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row>
    <row r="99" spans="1:40" x14ac:dyDescent="0.25">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row>
    <row r="100" spans="1:40"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row>
    <row r="101" spans="1:40"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row>
    <row r="102" spans="1:40"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row>
    <row r="103" spans="1:40"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row>
    <row r="104" spans="1:40"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row>
    <row r="105" spans="1:40"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row>
    <row r="106" spans="1:40"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row>
    <row r="107" spans="1:40"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row>
    <row r="108" spans="1:40"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row>
    <row r="109" spans="1:40"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row>
    <row r="110" spans="1:40"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row>
    <row r="111" spans="1:40"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row>
    <row r="112" spans="1:40"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row>
    <row r="113" spans="1:40"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row>
    <row r="114" spans="1:40"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row>
    <row r="115" spans="1:40"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row>
    <row r="116" spans="1:40"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row>
    <row r="117" spans="1:40"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row>
    <row r="118" spans="1:40"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row>
    <row r="119" spans="1:40"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row>
    <row r="120" spans="1:40"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row>
    <row r="121" spans="1:40"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row>
    <row r="122" spans="1:40"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row>
    <row r="123" spans="1:40"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row>
    <row r="124" spans="1:40"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row>
    <row r="125" spans="1:40"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row>
    <row r="126" spans="1:40"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row>
    <row r="127" spans="1:40"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row>
    <row r="128" spans="1:40"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row>
    <row r="129" spans="1:40"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row>
    <row r="130" spans="1:40"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row>
    <row r="131" spans="1:40"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row>
    <row r="132" spans="1:40"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row>
    <row r="133" spans="1:40"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row>
    <row r="134" spans="1:40"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row>
    <row r="135" spans="1:40"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row>
    <row r="136" spans="1:40"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row>
    <row r="137" spans="1:40"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row>
    <row r="138" spans="1:40"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row>
    <row r="139" spans="1:40"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row>
    <row r="140" spans="1:40"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row>
    <row r="141" spans="1:40"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row>
    <row r="142" spans="1:40"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row>
    <row r="143" spans="1:40"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row>
    <row r="144" spans="1:40"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row>
    <row r="145" spans="1:40"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row>
    <row r="146" spans="1:40"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row>
    <row r="147" spans="1:40"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row>
  </sheetData>
  <mergeCells count="9">
    <mergeCell ref="K14:L14"/>
    <mergeCell ref="E14:F14"/>
    <mergeCell ref="A14:D14"/>
    <mergeCell ref="A2:M2"/>
    <mergeCell ref="E3:G3"/>
    <mergeCell ref="A3:D3"/>
    <mergeCell ref="H3:J3"/>
    <mergeCell ref="K3:M3"/>
    <mergeCell ref="H14:I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89433-A80B-48CC-9163-FAEDAC8F342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Gabriel Franco Arboleda</dc:creator>
  <cp:lastModifiedBy>Francisco Esteban Castaño Giraldo</cp:lastModifiedBy>
  <dcterms:created xsi:type="dcterms:W3CDTF">2022-05-24T15:42:54Z</dcterms:created>
  <dcterms:modified xsi:type="dcterms:W3CDTF">2022-05-27T16:24:15Z</dcterms:modified>
</cp:coreProperties>
</file>