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amilia Prado\Documents\"/>
    </mc:Choice>
  </mc:AlternateContent>
  <bookViews>
    <workbookView xWindow="0" yWindow="0" windowWidth="24000" windowHeight="9735" tabRatio="855"/>
  </bookViews>
  <sheets>
    <sheet name="Hab Economicas" sheetId="16"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8" i="16" l="1"/>
  <c r="F9" i="16"/>
  <c r="F10" i="16"/>
  <c r="F11" i="16"/>
  <c r="F12" i="16"/>
  <c r="F13" i="16"/>
  <c r="F14" i="16"/>
  <c r="F15" i="16"/>
  <c r="F16" i="16"/>
  <c r="F17" i="16"/>
  <c r="F18" i="16"/>
  <c r="F19" i="16"/>
  <c r="F20" i="16"/>
  <c r="F21" i="16"/>
  <c r="F22" i="16"/>
  <c r="F23" i="16"/>
  <c r="F24" i="16"/>
  <c r="F25" i="16"/>
  <c r="F26" i="16"/>
  <c r="F27" i="16"/>
  <c r="F28" i="16"/>
  <c r="F29" i="16"/>
  <c r="F30" i="16"/>
  <c r="F31" i="16"/>
  <c r="F32" i="16"/>
  <c r="F33" i="16"/>
  <c r="D34" i="16" l="1"/>
  <c r="F34" i="16" s="1"/>
  <c r="J26" i="16"/>
  <c r="N26" i="16" s="1"/>
  <c r="R26" i="16" s="1"/>
  <c r="J25" i="16"/>
  <c r="N25" i="16" s="1"/>
  <c r="R25" i="16" s="1"/>
  <c r="J24" i="16"/>
  <c r="N24" i="16" s="1"/>
  <c r="R24" i="16" s="1"/>
  <c r="J23" i="16"/>
  <c r="N23" i="16" s="1"/>
  <c r="R23" i="16" s="1"/>
  <c r="J22" i="16"/>
  <c r="N22" i="16" s="1"/>
  <c r="R22" i="16" s="1"/>
  <c r="H21" i="16"/>
  <c r="L21" i="16" s="1"/>
  <c r="P21" i="16" s="1"/>
  <c r="J27" i="16"/>
  <c r="N27" i="16" s="1"/>
  <c r="R27" i="16" s="1"/>
  <c r="H28" i="16"/>
  <c r="L28" i="16" s="1"/>
  <c r="P28" i="16" s="1"/>
  <c r="H29" i="16"/>
  <c r="L29" i="16" s="1"/>
  <c r="P29" i="16" s="1"/>
  <c r="J29" i="16"/>
  <c r="N29" i="16" s="1"/>
  <c r="R29" i="16" s="1"/>
  <c r="H30" i="16"/>
  <c r="L30" i="16" s="1"/>
  <c r="P30" i="16" s="1"/>
  <c r="J31" i="16"/>
  <c r="N31" i="16" s="1"/>
  <c r="R31" i="16" s="1"/>
  <c r="H32" i="16"/>
  <c r="L32" i="16" s="1"/>
  <c r="P32" i="16" s="1"/>
  <c r="H12" i="16"/>
  <c r="L12" i="16" s="1"/>
  <c r="P12" i="16" s="1"/>
  <c r="J13" i="16"/>
  <c r="N13" i="16" s="1"/>
  <c r="R13" i="16" s="1"/>
  <c r="J14" i="16"/>
  <c r="N14" i="16" s="1"/>
  <c r="R14" i="16" s="1"/>
  <c r="J15" i="16"/>
  <c r="N15" i="16" s="1"/>
  <c r="R15" i="16" s="1"/>
  <c r="H11" i="16"/>
  <c r="L11" i="16" s="1"/>
  <c r="P11" i="16" s="1"/>
  <c r="H16" i="16"/>
  <c r="L16" i="16" s="1"/>
  <c r="P16" i="16" s="1"/>
  <c r="J17" i="16"/>
  <c r="N17" i="16" s="1"/>
  <c r="R17" i="16" s="1"/>
  <c r="J18" i="16"/>
  <c r="N18" i="16" s="1"/>
  <c r="R18" i="16" s="1"/>
  <c r="H19" i="16"/>
  <c r="L19" i="16" s="1"/>
  <c r="P19" i="16" s="1"/>
  <c r="J20" i="16"/>
  <c r="N20" i="16" s="1"/>
  <c r="R20" i="16" s="1"/>
  <c r="H8" i="16"/>
  <c r="L8" i="16" s="1"/>
  <c r="P8" i="16" s="1"/>
  <c r="J9" i="16"/>
  <c r="N9" i="16" s="1"/>
  <c r="R9" i="16" s="1"/>
  <c r="J10" i="16"/>
  <c r="N10" i="16" s="1"/>
  <c r="R10" i="16" s="1"/>
  <c r="H9" i="16" l="1"/>
  <c r="L9" i="16" s="1"/>
  <c r="P9" i="16" s="1"/>
  <c r="H17" i="16"/>
  <c r="L17" i="16" s="1"/>
  <c r="P17" i="16" s="1"/>
  <c r="J8" i="16"/>
  <c r="N8" i="16" s="1"/>
  <c r="R8" i="16" s="1"/>
  <c r="H18" i="16"/>
  <c r="L18" i="16" s="1"/>
  <c r="P18" i="16" s="1"/>
  <c r="J30" i="16"/>
  <c r="N30" i="16" s="1"/>
  <c r="R30" i="16" s="1"/>
  <c r="H22" i="16"/>
  <c r="L22" i="16" s="1"/>
  <c r="P22" i="16" s="1"/>
  <c r="H25" i="16"/>
  <c r="L25" i="16" s="1"/>
  <c r="P25" i="16" s="1"/>
  <c r="H26" i="16"/>
  <c r="L26" i="16" s="1"/>
  <c r="P26" i="16" s="1"/>
  <c r="J12" i="16"/>
  <c r="N12" i="16" s="1"/>
  <c r="R12" i="16" s="1"/>
  <c r="H15" i="16"/>
  <c r="L15" i="16" s="1"/>
  <c r="P15" i="16" s="1"/>
  <c r="J21" i="16"/>
  <c r="N21" i="16" s="1"/>
  <c r="R21" i="16" s="1"/>
  <c r="H13" i="16"/>
  <c r="L13" i="16" s="1"/>
  <c r="P13" i="16" s="1"/>
  <c r="H20" i="16"/>
  <c r="L20" i="16" s="1"/>
  <c r="P20" i="16" s="1"/>
  <c r="J16" i="16"/>
  <c r="N16" i="16" s="1"/>
  <c r="R16" i="16" s="1"/>
  <c r="H14" i="16"/>
  <c r="L14" i="16" s="1"/>
  <c r="P14" i="16" s="1"/>
  <c r="H31" i="16"/>
  <c r="L31" i="16" s="1"/>
  <c r="P31" i="16" s="1"/>
  <c r="H27" i="16"/>
  <c r="L27" i="16" s="1"/>
  <c r="P27" i="16" s="1"/>
  <c r="H23" i="16"/>
  <c r="L23" i="16" s="1"/>
  <c r="P23" i="16" s="1"/>
  <c r="J32" i="16"/>
  <c r="N32" i="16" s="1"/>
  <c r="R32" i="16" s="1"/>
  <c r="J28" i="16"/>
  <c r="N28" i="16" s="1"/>
  <c r="R28" i="16" s="1"/>
  <c r="H24" i="16"/>
  <c r="L24" i="16" s="1"/>
  <c r="P24" i="16" s="1"/>
  <c r="J19" i="16"/>
  <c r="N19" i="16" s="1"/>
  <c r="R19" i="16" s="1"/>
  <c r="H10" i="16"/>
  <c r="L10" i="16" s="1"/>
  <c r="P10" i="16" s="1"/>
  <c r="J11" i="16"/>
  <c r="N11" i="16" s="1"/>
  <c r="R11" i="16" s="1"/>
  <c r="H33" i="16"/>
  <c r="L33" i="16" l="1"/>
  <c r="P33" i="16" s="1"/>
  <c r="J33" i="16"/>
  <c r="N33" i="16" s="1"/>
  <c r="R33" i="16" s="1"/>
  <c r="J34" i="16" l="1"/>
  <c r="N34" i="16" s="1"/>
  <c r="R34" i="16" s="1"/>
  <c r="H34" i="16"/>
  <c r="L34" i="16" s="1"/>
  <c r="P34" i="16" s="1"/>
</calcChain>
</file>

<file path=xl/sharedStrings.xml><?xml version="1.0" encoding="utf-8"?>
<sst xmlns="http://schemas.openxmlformats.org/spreadsheetml/2006/main" count="67" uniqueCount="48">
  <si>
    <t>Item</t>
  </si>
  <si>
    <t>Descripcion</t>
  </si>
  <si>
    <t>Vr. Unitario Promedio
FDL Usaquén</t>
  </si>
  <si>
    <t xml:space="preserve">Vr. Propuesto </t>
  </si>
  <si>
    <t>TOTAL</t>
  </si>
  <si>
    <t>Cumple / No cumple</t>
  </si>
  <si>
    <t>Cantidad Total</t>
  </si>
  <si>
    <t>OBJETO:</t>
  </si>
  <si>
    <t>ELABORADO POR:</t>
  </si>
  <si>
    <t>ANDREA SANDOVAL RAMOS</t>
  </si>
  <si>
    <t>GESTORA PLANEACIÓN</t>
  </si>
  <si>
    <t>Gafas</t>
  </si>
  <si>
    <t>Casco</t>
  </si>
  <si>
    <t>Linterna</t>
  </si>
  <si>
    <t>Botas de caucho impermeables</t>
  </si>
  <si>
    <t>Guantes 	de
vaqueta	o carnaza</t>
  </si>
  <si>
    <t>Guantes de poliéster</t>
  </si>
  <si>
    <t>Cinta demarcación
/Señalización</t>
  </si>
  <si>
    <t>Bota dieléctrica con	puntera en composite.</t>
  </si>
  <si>
    <t>Lonas para empacar</t>
  </si>
  <si>
    <t>Alambre de púas</t>
  </si>
  <si>
    <t>Plástico en Polietileno</t>
  </si>
  <si>
    <t>Malla Polisombra Negra
65%</t>
  </si>
  <si>
    <t>MOTOSIERRAS 60 Cmt
(Motosierra espada mediana)</t>
  </si>
  <si>
    <t>Espada motosierra repuesto</t>
  </si>
  <si>
    <t>Cadena para motosierra</t>
  </si>
  <si>
    <t>MOTOSIERRA A BATERIA
(Motosierra espada pequeña)</t>
  </si>
  <si>
    <t xml:space="preserve">MOTOBOMBA 2" </t>
  </si>
  <si>
    <t>FUENTE DE ILUMINACION AUTONOMA</t>
  </si>
  <si>
    <t>BARRA MULTIPROPOSITO HALLIGAN</t>
  </si>
  <si>
    <t>MOTOTRONZADORAS 14"</t>
  </si>
  <si>
    <t>Disco para concreto diamantado multiproposito 14"</t>
  </si>
  <si>
    <t>Disco para metal 14"</t>
  </si>
  <si>
    <t>SIERRA RECIPROCA DE RESCATE (SIERRA SABLE A BATERIA)</t>
  </si>
  <si>
    <t>Carpa</t>
  </si>
  <si>
    <t>“Adquirir elementos para la atención a emergencias con el fin de realizar el fortalecimiento de las acciones operativas en la Localidad de Usaquén”</t>
  </si>
  <si>
    <t>BRAND CENTER</t>
  </si>
  <si>
    <t>CASTECK</t>
  </si>
  <si>
    <t>DTL PROSEIN</t>
  </si>
  <si>
    <t>E&amp;T SAS</t>
  </si>
  <si>
    <t>GN SAS</t>
  </si>
  <si>
    <t>SUMINISTROS Y CONTRATOS SAN JOSE SAS</t>
  </si>
  <si>
    <t>INVERSIONES NEMIXX SAS</t>
  </si>
  <si>
    <t>PROCESO No. FDLUSA SASI - 004- 2022</t>
  </si>
  <si>
    <t>CUMPLE</t>
  </si>
  <si>
    <t>NO CUMPLE</t>
  </si>
  <si>
    <t>VALOR OFERTADO EN SECOP</t>
  </si>
  <si>
    <t>De conformidad con lo establecido en el numeral 1 del "Sobre 2 - Económico" del Pliego de Condiciones Electrónico (Secop II) del presente proceso, el proponente debía "INDICAR EL VALOR TOTAL DE SU OFERTA ECONOMICA EL CUAL DEBE CORRESPONDER A LA SUMATORIA DE LOS ITEMS DEL FORMATO OFERTA ECONOMICA" situación que no fue acatada por el proponente GN SAS. Dado que el mencionado proponente no dio cumplimiento a las condiciones definidas en el pliego de condiciones, no será habilitado para la participación en la Subasta del presente proceso de selección, toda vez que la subasta debe iniciar con el menor valor ofertado (el cual debe coincidir en el anexo oferta economica y el valor ofertado en la plataforma Secop II, de acuerdo a lo anteriormente expuesto.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</si>
</sst>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2" formatCode="_-&quot;$&quot;\ * #,##0_-;\-&quot;$&quot;\ * #,##0_-;_-&quot;$&quot;\ * &quot;-&quot;_-;_-@_-"/>
    <numFmt numFmtId="44" formatCode="_-&quot;$&quot;\ * #,##0.00_-;\-&quot;$&quot;\ * #,##0.00_-;_-&quot;$&quot;\ * &quot;-&quot;??_-;_-@_-"/>
    <numFmt numFmtId="164" formatCode="_-&quot;$&quot;* #,##0_-;\-&quot;$&quot;* #,##0_-;_-&quot;$&quot;* &quot;-&quot;_-;_-@_-"/>
    <numFmt numFmtId="165" formatCode="_-* #,##0.00\ &quot;Pts&quot;_-;\-* #,##0.00\ &quot;Pts&quot;_-;_-* &quot;-&quot;??\ &quot;Pts&quot;_-;_-@_-"/>
    <numFmt numFmtId="166" formatCode="_-&quot;$&quot;\ * #,##0_-;\-&quot;$&quot;\ * #,##0_-;_-&quot;$&quot;\ * &quot;-&quot;??_-;_-@_-"/>
    <numFmt numFmtId="167" formatCode="&quot;$&quot;#,##0"/>
  </numFmts>
  <fonts count="15" x14ac:knownFonts="1">
    <font>
      <sz val="10"/>
      <name val="Arial"/>
      <family val="2"/>
    </font>
    <font>
      <sz val="10"/>
      <name val="Arial"/>
      <family val="2"/>
    </font>
    <font>
      <b/>
      <sz val="12"/>
      <name val="Arial"/>
      <family val="2"/>
    </font>
    <font>
      <sz val="12"/>
      <color rgb="FFFF0000"/>
      <name val="Calibri"/>
      <family val="2"/>
      <scheme val="minor"/>
    </font>
    <font>
      <sz val="12"/>
      <name val="Calibri"/>
      <family val="2"/>
      <scheme val="minor"/>
    </font>
    <font>
      <b/>
      <sz val="12"/>
      <name val="Calibri"/>
      <family val="2"/>
      <scheme val="minor"/>
    </font>
    <font>
      <b/>
      <sz val="12"/>
      <color rgb="FFFF0000"/>
      <name val="Calibri"/>
      <family val="2"/>
      <scheme val="minor"/>
    </font>
    <font>
      <sz val="10"/>
      <name val="Calibri"/>
      <family val="2"/>
      <scheme val="minor"/>
    </font>
    <font>
      <b/>
      <sz val="14"/>
      <color indexed="10"/>
      <name val="Calibri"/>
      <family val="2"/>
      <scheme val="minor"/>
    </font>
    <font>
      <b/>
      <sz val="14"/>
      <name val="Calibri"/>
      <family val="2"/>
      <scheme val="minor"/>
    </font>
    <font>
      <sz val="11"/>
      <name val="Calibri"/>
      <family val="2"/>
      <scheme val="minor"/>
    </font>
    <font>
      <sz val="12"/>
      <color theme="1"/>
      <name val="Calibri"/>
      <family val="2"/>
      <scheme val="minor"/>
    </font>
    <font>
      <b/>
      <sz val="11"/>
      <name val="Calibri"/>
      <family val="2"/>
      <scheme val="minor"/>
    </font>
    <font>
      <sz val="14"/>
      <name val="Calibri"/>
      <family val="2"/>
      <scheme val="minor"/>
    </font>
    <font>
      <sz val="11"/>
      <color theme="1"/>
      <name val="Garamond"/>
      <family val="1"/>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cellStyleXfs>
  <cellXfs count="62">
    <xf numFmtId="0" fontId="0" fillId="0" borderId="0" xfId="0"/>
    <xf numFmtId="0" fontId="4" fillId="0" borderId="1" xfId="4" applyFont="1" applyBorder="1" applyAlignment="1">
      <alignment horizontal="center" vertical="center" wrapText="1"/>
    </xf>
    <xf numFmtId="42" fontId="4" fillId="0" borderId="1" xfId="2" applyFont="1" applyBorder="1" applyAlignment="1">
      <alignment horizontal="center" vertical="center" wrapText="1"/>
    </xf>
    <xf numFmtId="0" fontId="5" fillId="3" borderId="1" xfId="4" applyFont="1" applyFill="1" applyBorder="1" applyAlignment="1">
      <alignment horizontal="center" vertical="center" wrapText="1"/>
    </xf>
    <xf numFmtId="0" fontId="6" fillId="3" borderId="1" xfId="4" applyFont="1" applyFill="1" applyBorder="1" applyAlignment="1">
      <alignment horizontal="center" vertical="center" wrapText="1"/>
    </xf>
    <xf numFmtId="0" fontId="4"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7" fillId="0" borderId="0" xfId="0" applyFont="1"/>
    <xf numFmtId="0" fontId="8" fillId="0" borderId="0" xfId="0" applyFont="1" applyAlignment="1"/>
    <xf numFmtId="0" fontId="9" fillId="0" borderId="0" xfId="0" applyFont="1" applyAlignment="1"/>
    <xf numFmtId="42" fontId="5" fillId="0" borderId="1" xfId="0" applyNumberFormat="1" applyFont="1" applyFill="1" applyBorder="1" applyAlignment="1">
      <alignment vertical="center"/>
    </xf>
    <xf numFmtId="0" fontId="10" fillId="0" borderId="0" xfId="0" applyFont="1" applyAlignment="1">
      <alignment horizontal="left"/>
    </xf>
    <xf numFmtId="0" fontId="10" fillId="0" borderId="0" xfId="0" applyFont="1" applyAlignment="1">
      <alignment horizontal="left" vertical="center" wrapText="1"/>
    </xf>
    <xf numFmtId="42" fontId="3" fillId="2" borderId="1" xfId="0" applyNumberFormat="1" applyFont="1" applyFill="1" applyBorder="1" applyAlignment="1">
      <alignment vertical="center"/>
    </xf>
    <xf numFmtId="0" fontId="4" fillId="3" borderId="1" xfId="4" applyFont="1" applyFill="1" applyBorder="1" applyAlignment="1">
      <alignment horizontal="left" vertical="center" wrapText="1"/>
    </xf>
    <xf numFmtId="164" fontId="4" fillId="0" borderId="1" xfId="0" applyNumberFormat="1" applyFont="1" applyBorder="1"/>
    <xf numFmtId="0" fontId="8" fillId="0" borderId="0" xfId="0" applyFont="1" applyAlignment="1">
      <alignment vertical="center"/>
    </xf>
    <xf numFmtId="166" fontId="4" fillId="0" borderId="1" xfId="1" applyNumberFormat="1" applyFont="1" applyBorder="1" applyAlignment="1">
      <alignment vertical="center"/>
    </xf>
    <xf numFmtId="0" fontId="4" fillId="0" borderId="1" xfId="2" applyNumberFormat="1" applyFont="1" applyBorder="1" applyAlignment="1">
      <alignment horizontal="center" vertical="center" wrapText="1"/>
    </xf>
    <xf numFmtId="166" fontId="11" fillId="0" borderId="6" xfId="0" applyNumberFormat="1" applyFont="1" applyFill="1" applyBorder="1" applyAlignment="1">
      <alignment horizontal="center" vertical="center"/>
    </xf>
    <xf numFmtId="0" fontId="4" fillId="0" borderId="0" xfId="0" applyFont="1" applyAlignment="1">
      <alignment horizontal="center" vertical="center"/>
    </xf>
    <xf numFmtId="0" fontId="13" fillId="0" borderId="0" xfId="0" applyFont="1" applyAlignment="1">
      <alignment horizontal="center"/>
    </xf>
    <xf numFmtId="166" fontId="4" fillId="0" borderId="0" xfId="0" applyNumberFormat="1" applyFont="1" applyAlignment="1">
      <alignment vertical="center"/>
    </xf>
    <xf numFmtId="49" fontId="14" fillId="0" borderId="7" xfId="1" applyNumberFormat="1" applyFont="1" applyFill="1" applyBorder="1" applyAlignment="1">
      <alignment horizontal="center" vertical="center" wrapText="1"/>
    </xf>
    <xf numFmtId="0" fontId="14" fillId="0" borderId="7" xfId="0" applyFont="1" applyBorder="1" applyAlignment="1">
      <alignment horizontal="center" vertical="center"/>
    </xf>
    <xf numFmtId="1" fontId="4" fillId="0" borderId="1" xfId="4" applyNumberFormat="1" applyFont="1" applyBorder="1" applyAlignment="1">
      <alignment horizontal="center" vertical="center" wrapText="1"/>
    </xf>
    <xf numFmtId="0" fontId="4" fillId="0" borderId="1" xfId="4" applyNumberFormat="1" applyFont="1" applyBorder="1" applyAlignment="1">
      <alignment horizontal="center" vertical="center" wrapText="1"/>
    </xf>
    <xf numFmtId="0" fontId="4" fillId="0" borderId="0" xfId="0" applyFont="1" applyFill="1" applyBorder="1" applyAlignment="1">
      <alignment vertical="center"/>
    </xf>
    <xf numFmtId="0" fontId="5" fillId="0" borderId="0" xfId="4" applyFont="1" applyFill="1" applyBorder="1" applyAlignment="1">
      <alignment horizontal="center" vertical="center" wrapText="1"/>
    </xf>
    <xf numFmtId="42" fontId="4" fillId="0" borderId="0" xfId="2" applyFont="1" applyFill="1" applyBorder="1" applyAlignment="1">
      <alignment horizontal="center" vertical="center" wrapText="1"/>
    </xf>
    <xf numFmtId="166" fontId="4" fillId="0" borderId="0" xfId="1" applyNumberFormat="1" applyFont="1" applyFill="1" applyBorder="1" applyAlignment="1">
      <alignment vertical="center"/>
    </xf>
    <xf numFmtId="42" fontId="5" fillId="0" borderId="0" xfId="0" applyNumberFormat="1" applyFont="1" applyFill="1" applyBorder="1" applyAlignment="1">
      <alignment vertical="center"/>
    </xf>
    <xf numFmtId="0" fontId="5" fillId="0" borderId="0" xfId="0" applyFont="1" applyFill="1" applyBorder="1" applyAlignment="1">
      <alignment vertical="center"/>
    </xf>
    <xf numFmtId="0" fontId="4" fillId="0" borderId="0" xfId="0" applyFont="1" applyBorder="1" applyAlignment="1">
      <alignment vertical="center"/>
    </xf>
    <xf numFmtId="42" fontId="4" fillId="0" borderId="0" xfId="2" applyFont="1" applyBorder="1" applyAlignment="1">
      <alignment horizontal="center" vertical="center" wrapText="1"/>
    </xf>
    <xf numFmtId="166" fontId="4" fillId="0" borderId="0" xfId="1" applyNumberFormat="1" applyFont="1" applyBorder="1" applyAlignment="1">
      <alignment vertical="center"/>
    </xf>
    <xf numFmtId="166" fontId="11" fillId="0" borderId="0" xfId="0" applyNumberFormat="1" applyFont="1" applyFill="1" applyBorder="1" applyAlignment="1">
      <alignment horizontal="center" vertical="center"/>
    </xf>
    <xf numFmtId="167" fontId="4" fillId="0" borderId="1" xfId="0" applyNumberFormat="1" applyFont="1" applyFill="1" applyBorder="1" applyAlignment="1">
      <alignment vertical="center"/>
    </xf>
    <xf numFmtId="0" fontId="4" fillId="0" borderId="1" xfId="0" applyFont="1" applyBorder="1" applyAlignment="1">
      <alignment horizontal="center" vertical="center"/>
    </xf>
    <xf numFmtId="42" fontId="4" fillId="0" borderId="1" xfId="2" applyFont="1" applyFill="1" applyBorder="1" applyAlignment="1">
      <alignment horizontal="center" vertical="center" wrapText="1"/>
    </xf>
    <xf numFmtId="167" fontId="4" fillId="0" borderId="1" xfId="0" applyNumberFormat="1" applyFont="1" applyBorder="1"/>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0" xfId="0" applyFont="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5"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Border="1" applyAlignment="1">
      <alignment horizontal="right" vertical="center" wrapText="1"/>
    </xf>
    <xf numFmtId="0" fontId="4" fillId="0" borderId="1" xfId="0" applyFont="1" applyBorder="1" applyAlignment="1">
      <alignment horizontal="center" vertical="center"/>
    </xf>
    <xf numFmtId="0" fontId="5" fillId="0" borderId="3" xfId="0" applyFont="1" applyFill="1" applyBorder="1" applyAlignment="1">
      <alignment horizontal="center" vertical="center" wrapText="1"/>
    </xf>
    <xf numFmtId="42" fontId="6" fillId="0" borderId="1" xfId="0" applyNumberFormat="1" applyFont="1" applyFill="1" applyBorder="1" applyAlignment="1">
      <alignment vertical="center"/>
    </xf>
    <xf numFmtId="167" fontId="3" fillId="4" borderId="1" xfId="0" applyNumberFormat="1" applyFont="1" applyFill="1" applyBorder="1"/>
    <xf numFmtId="0" fontId="4" fillId="4"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42" fontId="5" fillId="5" borderId="1" xfId="0" applyNumberFormat="1" applyFont="1" applyFill="1" applyBorder="1" applyAlignment="1">
      <alignment vertical="center"/>
    </xf>
    <xf numFmtId="167" fontId="4" fillId="5" borderId="1" xfId="0" applyNumberFormat="1" applyFont="1" applyFill="1" applyBorder="1"/>
    <xf numFmtId="0" fontId="12" fillId="0" borderId="1" xfId="0" applyFont="1" applyBorder="1" applyAlignment="1">
      <alignment horizontal="center" vertical="center" wrapText="1"/>
    </xf>
    <xf numFmtId="0" fontId="4" fillId="0" borderId="1" xfId="0" applyFont="1" applyBorder="1" applyAlignment="1">
      <alignment horizontal="left" vertical="center" wrapText="1"/>
    </xf>
    <xf numFmtId="0" fontId="2" fillId="0" borderId="1" xfId="4" applyFont="1" applyBorder="1" applyAlignment="1">
      <alignment horizontal="center" vertical="center" wrapText="1"/>
    </xf>
  </cellXfs>
  <cellStyles count="5">
    <cellStyle name="Moneda" xfId="1" builtinId="4"/>
    <cellStyle name="Moneda [0]" xfId="2" builtinId="7"/>
    <cellStyle name="Moneda 2" xfId="3"/>
    <cellStyle name="Normal" xfId="0" builtinId="0"/>
    <cellStyle name="Normal_ANEXO4" xf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171979</xdr:colOff>
      <xdr:row>45</xdr:row>
      <xdr:rowOff>2203648</xdr:rowOff>
    </xdr:from>
    <xdr:to>
      <xdr:col>4</xdr:col>
      <xdr:colOff>1327150</xdr:colOff>
      <xdr:row>46</xdr:row>
      <xdr:rowOff>31988</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479" y="15525419"/>
          <a:ext cx="1155171" cy="6064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2:AE49"/>
  <sheetViews>
    <sheetView tabSelected="1" zoomScale="72" zoomScaleNormal="250" workbookViewId="0">
      <selection activeCell="E12" sqref="E12"/>
    </sheetView>
  </sheetViews>
  <sheetFormatPr baseColWidth="10" defaultRowHeight="15.75" x14ac:dyDescent="0.2"/>
  <cols>
    <col min="1" max="1" width="6.42578125" style="5" customWidth="1"/>
    <col min="2" max="2" width="40.42578125" style="13" customWidth="1"/>
    <col min="3" max="3" width="11.42578125" style="5"/>
    <col min="4" max="4" width="22.5703125" style="6" customWidth="1"/>
    <col min="5" max="5" width="24.5703125" style="5" customWidth="1"/>
    <col min="6" max="6" width="25" style="5" customWidth="1"/>
    <col min="7" max="7" width="26.85546875" style="5" customWidth="1"/>
    <col min="8" max="8" width="24.5703125" style="5" customWidth="1"/>
    <col min="9" max="9" width="22" style="5" customWidth="1"/>
    <col min="10" max="10" width="24.5703125" style="5" customWidth="1"/>
    <col min="11" max="11" width="19.140625" style="5" customWidth="1"/>
    <col min="12" max="12" width="18.42578125" style="5" customWidth="1"/>
    <col min="13" max="13" width="18.85546875" style="5" customWidth="1"/>
    <col min="14" max="14" width="22.140625" style="5" customWidth="1"/>
    <col min="15" max="15" width="17.7109375" style="5" customWidth="1"/>
    <col min="16" max="16" width="14.5703125" style="5" customWidth="1"/>
    <col min="17" max="17" width="18.7109375" style="5" customWidth="1"/>
    <col min="18" max="18" width="21.28515625" style="5" customWidth="1"/>
    <col min="19" max="19" width="18.28515625" style="34" customWidth="1"/>
    <col min="20" max="20" width="11.42578125" style="34"/>
    <col min="21" max="21" width="18.7109375" style="34" customWidth="1"/>
    <col min="22" max="22" width="14.85546875" style="34" customWidth="1"/>
    <col min="23" max="23" width="18.7109375" style="34" customWidth="1"/>
    <col min="24" max="24" width="14.85546875" style="34" customWidth="1"/>
    <col min="25" max="25" width="18.7109375" style="34" customWidth="1"/>
    <col min="26" max="26" width="14.85546875" style="34" customWidth="1"/>
    <col min="27" max="27" width="18.7109375" style="34" customWidth="1"/>
    <col min="28" max="28" width="14.85546875" style="34" customWidth="1"/>
    <col min="29" max="29" width="18.7109375" style="28" customWidth="1"/>
    <col min="30" max="30" width="14.85546875" style="28" customWidth="1"/>
    <col min="31" max="31" width="11.42578125" style="28"/>
    <col min="32" max="16384" width="11.42578125" style="5"/>
  </cols>
  <sheetData>
    <row r="2" spans="1:30" ht="15.75" customHeight="1" x14ac:dyDescent="0.2">
      <c r="A2" s="61" t="s">
        <v>43</v>
      </c>
      <c r="B2" s="61"/>
      <c r="C2" s="61"/>
      <c r="D2" s="61"/>
      <c r="E2" s="61"/>
      <c r="F2" s="61"/>
      <c r="G2" s="61"/>
      <c r="H2" s="61"/>
    </row>
    <row r="3" spans="1:30" x14ac:dyDescent="0.2">
      <c r="A3" s="61"/>
      <c r="B3" s="61"/>
      <c r="C3" s="61"/>
      <c r="D3" s="61"/>
      <c r="E3" s="61"/>
      <c r="F3" s="61"/>
      <c r="G3" s="61"/>
      <c r="H3" s="61"/>
    </row>
    <row r="4" spans="1:30" ht="15.75" customHeight="1" x14ac:dyDescent="0.2">
      <c r="A4" s="59" t="s">
        <v>7</v>
      </c>
      <c r="B4" s="59"/>
      <c r="C4" s="60" t="s">
        <v>35</v>
      </c>
      <c r="D4" s="60"/>
      <c r="E4" s="60"/>
      <c r="F4" s="60"/>
      <c r="G4" s="60"/>
      <c r="H4" s="60"/>
    </row>
    <row r="5" spans="1:30" x14ac:dyDescent="0.2">
      <c r="A5" s="59"/>
      <c r="B5" s="59"/>
      <c r="C5" s="60"/>
      <c r="D5" s="60"/>
      <c r="E5" s="60"/>
      <c r="F5" s="60"/>
      <c r="G5" s="60"/>
      <c r="H5" s="60"/>
    </row>
    <row r="6" spans="1:30" ht="51.75" customHeight="1" x14ac:dyDescent="0.2">
      <c r="A6" s="50"/>
      <c r="B6" s="50"/>
      <c r="C6" s="50"/>
      <c r="D6" s="50"/>
      <c r="E6" s="48" t="s">
        <v>36</v>
      </c>
      <c r="F6" s="48"/>
      <c r="G6" s="48" t="s">
        <v>37</v>
      </c>
      <c r="H6" s="48"/>
      <c r="I6" s="48" t="s">
        <v>38</v>
      </c>
      <c r="J6" s="48"/>
      <c r="K6" s="48" t="s">
        <v>39</v>
      </c>
      <c r="L6" s="48"/>
      <c r="M6" s="48" t="s">
        <v>40</v>
      </c>
      <c r="N6" s="48"/>
      <c r="O6" s="48" t="s">
        <v>42</v>
      </c>
      <c r="P6" s="48"/>
      <c r="Q6" s="48" t="s">
        <v>41</v>
      </c>
      <c r="R6" s="51"/>
      <c r="S6" s="42"/>
      <c r="T6" s="42"/>
      <c r="W6" s="42"/>
      <c r="X6" s="42"/>
      <c r="Y6" s="42"/>
      <c r="Z6" s="42"/>
      <c r="AA6" s="42"/>
      <c r="AB6" s="42"/>
      <c r="AC6" s="42"/>
      <c r="AD6" s="42"/>
    </row>
    <row r="7" spans="1:30" ht="69" customHeight="1" thickBot="1" x14ac:dyDescent="0.25">
      <c r="A7" s="3" t="s">
        <v>0</v>
      </c>
      <c r="B7" s="15" t="s">
        <v>1</v>
      </c>
      <c r="C7" s="3" t="s">
        <v>6</v>
      </c>
      <c r="D7" s="4" t="s">
        <v>2</v>
      </c>
      <c r="E7" s="3" t="s">
        <v>3</v>
      </c>
      <c r="F7" s="3" t="s">
        <v>5</v>
      </c>
      <c r="G7" s="3" t="s">
        <v>3</v>
      </c>
      <c r="H7" s="3" t="s">
        <v>5</v>
      </c>
      <c r="I7" s="3" t="s">
        <v>3</v>
      </c>
      <c r="J7" s="3" t="s">
        <v>5</v>
      </c>
      <c r="K7" s="3" t="s">
        <v>3</v>
      </c>
      <c r="L7" s="3" t="s">
        <v>5</v>
      </c>
      <c r="M7" s="3" t="s">
        <v>3</v>
      </c>
      <c r="N7" s="3" t="s">
        <v>5</v>
      </c>
      <c r="O7" s="3" t="s">
        <v>3</v>
      </c>
      <c r="P7" s="3" t="s">
        <v>5</v>
      </c>
      <c r="Q7" s="3" t="s">
        <v>3</v>
      </c>
      <c r="R7" s="3" t="s">
        <v>5</v>
      </c>
      <c r="S7" s="29"/>
      <c r="T7" s="29"/>
      <c r="U7" s="29"/>
      <c r="V7" s="29"/>
      <c r="W7" s="29"/>
      <c r="X7" s="29"/>
      <c r="Y7" s="29"/>
      <c r="Z7" s="29"/>
      <c r="AA7" s="29"/>
      <c r="AB7" s="29"/>
      <c r="AC7" s="29"/>
      <c r="AD7" s="29"/>
    </row>
    <row r="8" spans="1:30" ht="16.5" thickBot="1" x14ac:dyDescent="0.3">
      <c r="A8" s="1">
        <v>1</v>
      </c>
      <c r="B8" s="24" t="s">
        <v>11</v>
      </c>
      <c r="C8" s="27">
        <v>50</v>
      </c>
      <c r="D8" s="20">
        <v>791350</v>
      </c>
      <c r="E8" s="16">
        <v>791250</v>
      </c>
      <c r="F8" s="19" t="str">
        <f t="shared" ref="F8:F34" si="0">IF(E8&lt;=D8,"CUMPLE","NO CUMPLE")</f>
        <v>CUMPLE</v>
      </c>
      <c r="G8" s="2">
        <v>773500</v>
      </c>
      <c r="H8" s="19" t="str">
        <f t="shared" ref="H8:H34" si="1">IF(G8&lt;=F8,"CUMPLE","NO CUMPLE")</f>
        <v>CUMPLE</v>
      </c>
      <c r="I8" s="2">
        <v>775523</v>
      </c>
      <c r="J8" s="2" t="str">
        <f t="shared" ref="J8:J34" si="2">IF(I8&lt;=F8,"CUMPLE","NO CUMPLE")</f>
        <v>CUMPLE</v>
      </c>
      <c r="K8" s="2">
        <v>791300</v>
      </c>
      <c r="L8" s="2" t="str">
        <f>IF(K8&lt;=H8,"CUMPLE","NO CUMPLE")</f>
        <v>CUMPLE</v>
      </c>
      <c r="M8" s="2">
        <v>766027</v>
      </c>
      <c r="N8" s="2" t="str">
        <f>IF(M8&lt;=J8,"CUMPLE","NO CUMPLE")</f>
        <v>CUMPLE</v>
      </c>
      <c r="O8" s="2">
        <v>789100</v>
      </c>
      <c r="P8" s="2" t="str">
        <f>IF(O8&lt;=L8,"CUMPLE","NO CUMPLE")</f>
        <v>CUMPLE</v>
      </c>
      <c r="Q8" s="2">
        <v>791290.5</v>
      </c>
      <c r="R8" s="2" t="str">
        <f>IF(Q8&lt;=N8,"CUMPLE","NO CUMPLE")</f>
        <v>CUMPLE</v>
      </c>
      <c r="S8" s="35"/>
      <c r="T8" s="35"/>
      <c r="U8" s="35"/>
      <c r="V8" s="35"/>
      <c r="W8" s="35"/>
      <c r="X8" s="35"/>
      <c r="Y8" s="35"/>
      <c r="Z8" s="35"/>
      <c r="AA8" s="35"/>
      <c r="AB8" s="35"/>
      <c r="AC8" s="30"/>
      <c r="AD8" s="30"/>
    </row>
    <row r="9" spans="1:30" ht="34.5" customHeight="1" thickBot="1" x14ac:dyDescent="0.3">
      <c r="A9" s="1">
        <v>2</v>
      </c>
      <c r="B9" s="24" t="s">
        <v>12</v>
      </c>
      <c r="C9" s="27">
        <v>50</v>
      </c>
      <c r="D9" s="23">
        <v>2687933</v>
      </c>
      <c r="E9" s="16">
        <v>2687850</v>
      </c>
      <c r="F9" s="19" t="str">
        <f t="shared" si="0"/>
        <v>CUMPLE</v>
      </c>
      <c r="G9" s="2">
        <v>2677500</v>
      </c>
      <c r="H9" s="19" t="str">
        <f t="shared" si="1"/>
        <v>CUMPLE</v>
      </c>
      <c r="I9" s="2">
        <v>2634175</v>
      </c>
      <c r="J9" s="2" t="str">
        <f t="shared" si="2"/>
        <v>CUMPLE</v>
      </c>
      <c r="K9" s="2">
        <v>2687900</v>
      </c>
      <c r="L9" s="2" t="str">
        <f>IF(K9&lt;=H9,"CUMPLE","NO CUMPLE")</f>
        <v>CUMPLE</v>
      </c>
      <c r="M9" s="2">
        <v>2601919</v>
      </c>
      <c r="N9" s="2" t="str">
        <f>IF(M9&lt;=J9,"CUMPLE","NO CUMPLE")</f>
        <v>CUMPLE</v>
      </c>
      <c r="O9" s="2">
        <v>2685750</v>
      </c>
      <c r="P9" s="2" t="str">
        <f>IF(O9&lt;=L9,"CUMPLE","NO CUMPLE")</f>
        <v>CUMPLE</v>
      </c>
      <c r="Q9" s="2">
        <v>2687873.833333333</v>
      </c>
      <c r="R9" s="2" t="str">
        <f>IF(Q9&lt;=N9,"CUMPLE","NO CUMPLE")</f>
        <v>CUMPLE</v>
      </c>
      <c r="S9" s="35"/>
      <c r="T9" s="35"/>
      <c r="U9" s="35"/>
      <c r="V9" s="35"/>
      <c r="W9" s="35"/>
      <c r="X9" s="35"/>
      <c r="Y9" s="35"/>
      <c r="Z9" s="35"/>
      <c r="AA9" s="35"/>
      <c r="AB9" s="35"/>
      <c r="AC9" s="30"/>
      <c r="AD9" s="30"/>
    </row>
    <row r="10" spans="1:30" ht="16.5" thickBot="1" x14ac:dyDescent="0.3">
      <c r="A10" s="1">
        <v>3</v>
      </c>
      <c r="B10" s="24" t="s">
        <v>13</v>
      </c>
      <c r="C10" s="27">
        <v>50</v>
      </c>
      <c r="D10" s="20">
        <v>4611250</v>
      </c>
      <c r="E10" s="16">
        <v>4611150</v>
      </c>
      <c r="F10" s="19" t="str">
        <f t="shared" si="0"/>
        <v>CUMPLE</v>
      </c>
      <c r="G10" s="18">
        <v>4581500</v>
      </c>
      <c r="H10" s="19" t="str">
        <f t="shared" si="1"/>
        <v>CUMPLE</v>
      </c>
      <c r="I10" s="18">
        <v>4519025</v>
      </c>
      <c r="J10" s="2" t="str">
        <f t="shared" si="2"/>
        <v>CUMPLE</v>
      </c>
      <c r="K10" s="18">
        <v>4611200</v>
      </c>
      <c r="L10" s="2" t="str">
        <f>IF(K10&lt;=H10,"CUMPLE","NO CUMPLE")</f>
        <v>CUMPLE</v>
      </c>
      <c r="M10" s="18">
        <v>4463690</v>
      </c>
      <c r="N10" s="2" t="str">
        <f>IF(M10&lt;=J10,"CUMPLE","NO CUMPLE")</f>
        <v>CUMPLE</v>
      </c>
      <c r="O10" s="18">
        <v>4609050</v>
      </c>
      <c r="P10" s="2" t="str">
        <f>IF(O10&lt;=L10,"CUMPLE","NO CUMPLE")</f>
        <v>CUMPLE</v>
      </c>
      <c r="Q10" s="18">
        <v>4611190.5</v>
      </c>
      <c r="R10" s="2" t="str">
        <f>IF(Q10&lt;=N10,"CUMPLE","NO CUMPLE")</f>
        <v>CUMPLE</v>
      </c>
      <c r="S10" s="36"/>
      <c r="T10" s="35"/>
      <c r="U10" s="36"/>
      <c r="V10" s="35"/>
      <c r="W10" s="36"/>
      <c r="X10" s="35"/>
      <c r="Y10" s="36"/>
      <c r="Z10" s="35"/>
      <c r="AA10" s="36"/>
      <c r="AB10" s="35"/>
      <c r="AC10" s="31"/>
      <c r="AD10" s="30"/>
    </row>
    <row r="11" spans="1:30" ht="16.5" thickBot="1" x14ac:dyDescent="0.3">
      <c r="A11" s="1">
        <v>4</v>
      </c>
      <c r="B11" s="24" t="s">
        <v>14</v>
      </c>
      <c r="C11" s="27">
        <v>50</v>
      </c>
      <c r="D11" s="20">
        <v>6768133</v>
      </c>
      <c r="E11" s="16">
        <v>6768050</v>
      </c>
      <c r="F11" s="19" t="str">
        <f t="shared" si="0"/>
        <v>CUMPLE</v>
      </c>
      <c r="G11" s="2">
        <v>6753250</v>
      </c>
      <c r="H11" s="19" t="str">
        <f t="shared" si="1"/>
        <v>CUMPLE</v>
      </c>
      <c r="I11" s="2">
        <v>6632771</v>
      </c>
      <c r="J11" s="2" t="str">
        <f t="shared" si="2"/>
        <v>CUMPLE</v>
      </c>
      <c r="K11" s="2">
        <v>6768100</v>
      </c>
      <c r="L11" s="2" t="str">
        <f>IF(K11&lt;=H11,"CUMPLE","NO CUMPLE")</f>
        <v>CUMPLE</v>
      </c>
      <c r="M11" s="2">
        <v>6551553</v>
      </c>
      <c r="N11" s="2" t="str">
        <f>IF(M11&lt;=J11,"CUMPLE","NO CUMPLE")</f>
        <v>CUMPLE</v>
      </c>
      <c r="O11" s="2">
        <v>6765850</v>
      </c>
      <c r="P11" s="2" t="str">
        <f>IF(O11&lt;=L11,"CUMPLE","NO CUMPLE")</f>
        <v>CUMPLE</v>
      </c>
      <c r="Q11" s="2">
        <v>6768073.833333333</v>
      </c>
      <c r="R11" s="2" t="str">
        <f>IF(Q11&lt;=N11,"CUMPLE","NO CUMPLE")</f>
        <v>CUMPLE</v>
      </c>
      <c r="S11" s="35"/>
      <c r="T11" s="35"/>
      <c r="U11" s="35"/>
      <c r="V11" s="35"/>
      <c r="W11" s="35"/>
      <c r="X11" s="35"/>
      <c r="Y11" s="35"/>
      <c r="Z11" s="35"/>
      <c r="AA11" s="35"/>
      <c r="AB11" s="35"/>
      <c r="AC11" s="30"/>
      <c r="AD11" s="30"/>
    </row>
    <row r="12" spans="1:30" ht="30.75" thickBot="1" x14ac:dyDescent="0.3">
      <c r="A12" s="1">
        <v>5</v>
      </c>
      <c r="B12" s="24" t="s">
        <v>15</v>
      </c>
      <c r="C12" s="27">
        <v>200</v>
      </c>
      <c r="D12" s="20">
        <v>3213000</v>
      </c>
      <c r="E12" s="16">
        <v>3212600</v>
      </c>
      <c r="F12" s="19" t="str">
        <f t="shared" si="0"/>
        <v>CUMPLE</v>
      </c>
      <c r="G12" s="2">
        <v>3189200</v>
      </c>
      <c r="H12" s="19" t="str">
        <f t="shared" si="1"/>
        <v>CUMPLE</v>
      </c>
      <c r="I12" s="2">
        <v>3148740</v>
      </c>
      <c r="J12" s="2" t="str">
        <f t="shared" si="2"/>
        <v>CUMPLE</v>
      </c>
      <c r="K12" s="2">
        <v>3212800</v>
      </c>
      <c r="L12" s="2" t="str">
        <f t="shared" ref="L12:L15" si="3">IF(K12&lt;=H12,"CUMPLE","NO CUMPLE")</f>
        <v>CUMPLE</v>
      </c>
      <c r="M12" s="2">
        <v>3110184</v>
      </c>
      <c r="N12" s="2" t="str">
        <f t="shared" ref="N12:N15" si="4">IF(M12&lt;=J12,"CUMPLE","NO CUMPLE")</f>
        <v>CUMPLE</v>
      </c>
      <c r="O12" s="2">
        <v>3204200</v>
      </c>
      <c r="P12" s="2" t="str">
        <f t="shared" ref="P12:P15" si="5">IF(O12&lt;=L12,"CUMPLE","NO CUMPLE")</f>
        <v>CUMPLE</v>
      </c>
      <c r="Q12" s="2">
        <v>3212762</v>
      </c>
      <c r="R12" s="2" t="str">
        <f t="shared" ref="R12:R15" si="6">IF(Q12&lt;=N12,"CUMPLE","NO CUMPLE")</f>
        <v>CUMPLE</v>
      </c>
      <c r="S12" s="35"/>
      <c r="T12" s="35"/>
      <c r="U12" s="35"/>
      <c r="V12" s="35"/>
      <c r="W12" s="35"/>
      <c r="X12" s="35"/>
      <c r="Y12" s="35"/>
      <c r="Z12" s="35"/>
      <c r="AA12" s="35"/>
      <c r="AB12" s="35"/>
      <c r="AC12" s="30"/>
      <c r="AD12" s="30"/>
    </row>
    <row r="13" spans="1:30" ht="16.5" thickBot="1" x14ac:dyDescent="0.3">
      <c r="A13" s="1">
        <v>6</v>
      </c>
      <c r="B13" s="24" t="s">
        <v>16</v>
      </c>
      <c r="C13" s="27">
        <v>200</v>
      </c>
      <c r="D13" s="20">
        <v>3689000</v>
      </c>
      <c r="E13" s="16">
        <v>3688600</v>
      </c>
      <c r="F13" s="19" t="str">
        <f t="shared" si="0"/>
        <v>CUMPLE</v>
      </c>
      <c r="G13" s="2">
        <v>3665200</v>
      </c>
      <c r="H13" s="19" t="str">
        <f t="shared" si="1"/>
        <v>CUMPLE</v>
      </c>
      <c r="I13" s="2">
        <v>3615220</v>
      </c>
      <c r="J13" s="2" t="str">
        <f t="shared" si="2"/>
        <v>CUMPLE</v>
      </c>
      <c r="K13" s="2">
        <v>3688800</v>
      </c>
      <c r="L13" s="2" t="str">
        <f t="shared" si="3"/>
        <v>CUMPLE</v>
      </c>
      <c r="M13" s="2">
        <v>3570952</v>
      </c>
      <c r="N13" s="2" t="str">
        <f t="shared" si="4"/>
        <v>CUMPLE</v>
      </c>
      <c r="O13" s="2">
        <v>3680200</v>
      </c>
      <c r="P13" s="2" t="str">
        <f t="shared" si="5"/>
        <v>CUMPLE</v>
      </c>
      <c r="Q13" s="2">
        <v>3688762.0000000005</v>
      </c>
      <c r="R13" s="2" t="str">
        <f t="shared" si="6"/>
        <v>CUMPLE</v>
      </c>
      <c r="S13" s="35"/>
      <c r="T13" s="35"/>
      <c r="U13" s="35"/>
      <c r="V13" s="35"/>
      <c r="W13" s="35"/>
      <c r="X13" s="35"/>
      <c r="Y13" s="35"/>
      <c r="Z13" s="35"/>
      <c r="AA13" s="35"/>
      <c r="AB13" s="35"/>
      <c r="AC13" s="30"/>
      <c r="AD13" s="30"/>
    </row>
    <row r="14" spans="1:30" ht="30.75" thickBot="1" x14ac:dyDescent="0.3">
      <c r="A14" s="1">
        <v>7</v>
      </c>
      <c r="B14" s="24" t="s">
        <v>17</v>
      </c>
      <c r="C14" s="27">
        <v>5</v>
      </c>
      <c r="D14" s="20">
        <v>139825</v>
      </c>
      <c r="E14" s="16">
        <v>139815</v>
      </c>
      <c r="F14" s="19" t="str">
        <f t="shared" si="0"/>
        <v>CUMPLE</v>
      </c>
      <c r="G14" s="2">
        <v>138635</v>
      </c>
      <c r="H14" s="19" t="str">
        <f t="shared" si="1"/>
        <v>CUMPLE</v>
      </c>
      <c r="I14" s="2">
        <v>137029</v>
      </c>
      <c r="J14" s="2" t="str">
        <f t="shared" si="2"/>
        <v>CUMPLE</v>
      </c>
      <c r="K14" s="2">
        <v>139820</v>
      </c>
      <c r="L14" s="2" t="str">
        <f t="shared" si="3"/>
        <v>CUMPLE</v>
      </c>
      <c r="M14" s="2">
        <v>135351</v>
      </c>
      <c r="N14" s="2" t="str">
        <f t="shared" si="4"/>
        <v>CUMPLE</v>
      </c>
      <c r="O14" s="2">
        <v>139605</v>
      </c>
      <c r="P14" s="2" t="str">
        <f t="shared" si="5"/>
        <v>CUMPLE</v>
      </c>
      <c r="Q14" s="2">
        <v>139819.05000000002</v>
      </c>
      <c r="R14" s="2" t="str">
        <f t="shared" si="6"/>
        <v>CUMPLE</v>
      </c>
      <c r="S14" s="35"/>
      <c r="T14" s="35"/>
      <c r="U14" s="35"/>
      <c r="V14" s="35"/>
      <c r="W14" s="35"/>
      <c r="X14" s="35"/>
      <c r="Y14" s="35"/>
      <c r="Z14" s="35"/>
      <c r="AA14" s="35"/>
      <c r="AB14" s="35"/>
      <c r="AC14" s="30"/>
      <c r="AD14" s="30"/>
    </row>
    <row r="15" spans="1:30" ht="16.5" thickBot="1" x14ac:dyDescent="0.3">
      <c r="A15" s="1">
        <v>8</v>
      </c>
      <c r="B15" s="24" t="s">
        <v>18</v>
      </c>
      <c r="C15" s="27">
        <v>50</v>
      </c>
      <c r="D15" s="20">
        <v>5881583</v>
      </c>
      <c r="E15" s="16">
        <v>5881500</v>
      </c>
      <c r="F15" s="19" t="str">
        <f t="shared" si="0"/>
        <v>CUMPLE</v>
      </c>
      <c r="G15" s="2">
        <v>5872650</v>
      </c>
      <c r="H15" s="19" t="str">
        <f t="shared" si="1"/>
        <v>CUMPLE</v>
      </c>
      <c r="I15" s="2">
        <v>5763952</v>
      </c>
      <c r="J15" s="2" t="str">
        <f t="shared" si="2"/>
        <v>CUMPLE</v>
      </c>
      <c r="K15" s="2">
        <v>5881550</v>
      </c>
      <c r="L15" s="2" t="str">
        <f t="shared" si="3"/>
        <v>CUMPLE</v>
      </c>
      <c r="M15" s="2">
        <v>5693373</v>
      </c>
      <c r="N15" s="2" t="str">
        <f t="shared" si="4"/>
        <v>CUMPLE</v>
      </c>
      <c r="O15" s="2">
        <v>5879400</v>
      </c>
      <c r="P15" s="2" t="str">
        <f t="shared" si="5"/>
        <v>CUMPLE</v>
      </c>
      <c r="Q15" s="2">
        <v>5881523.833333333</v>
      </c>
      <c r="R15" s="2" t="str">
        <f t="shared" si="6"/>
        <v>CUMPLE</v>
      </c>
      <c r="S15" s="35"/>
      <c r="T15" s="35"/>
      <c r="U15" s="35"/>
      <c r="V15" s="35"/>
      <c r="W15" s="35"/>
      <c r="X15" s="35"/>
      <c r="Y15" s="35"/>
      <c r="Z15" s="35"/>
      <c r="AA15" s="35"/>
      <c r="AB15" s="35"/>
      <c r="AC15" s="30"/>
      <c r="AD15" s="30"/>
    </row>
    <row r="16" spans="1:30" ht="16.5" thickBot="1" x14ac:dyDescent="0.3">
      <c r="A16" s="1">
        <v>9</v>
      </c>
      <c r="B16" s="24" t="s">
        <v>19</v>
      </c>
      <c r="C16" s="27">
        <v>100</v>
      </c>
      <c r="D16" s="20">
        <v>172567</v>
      </c>
      <c r="E16" s="16">
        <v>172400</v>
      </c>
      <c r="F16" s="19" t="str">
        <f t="shared" si="0"/>
        <v>CUMPLE</v>
      </c>
      <c r="G16" s="2">
        <v>154700</v>
      </c>
      <c r="H16" s="19" t="str">
        <f t="shared" si="1"/>
        <v>CUMPLE</v>
      </c>
      <c r="I16" s="2">
        <v>169115</v>
      </c>
      <c r="J16" s="2" t="str">
        <f t="shared" si="2"/>
        <v>CUMPLE</v>
      </c>
      <c r="K16" s="2">
        <v>172500</v>
      </c>
      <c r="L16" s="2" t="str">
        <f t="shared" ref="L16:L34" si="7">IF(K16&lt;=H16,"CUMPLE","NO CUMPLE")</f>
        <v>CUMPLE</v>
      </c>
      <c r="M16" s="2">
        <v>167045</v>
      </c>
      <c r="N16" s="2" t="str">
        <f t="shared" ref="N16:N34" si="8">IF(M16&lt;=J16,"CUMPLE","NO CUMPLE")</f>
        <v>CUMPLE</v>
      </c>
      <c r="O16" s="2">
        <v>167600</v>
      </c>
      <c r="P16" s="2" t="str">
        <f t="shared" ref="P16:P34" si="9">IF(O16&lt;=L16,"CUMPLE","NO CUMPLE")</f>
        <v>CUMPLE</v>
      </c>
      <c r="Q16" s="2">
        <v>172447.66666666666</v>
      </c>
      <c r="R16" s="2" t="str">
        <f t="shared" ref="R16:R34" si="10">IF(Q16&lt;=N16,"CUMPLE","NO CUMPLE")</f>
        <v>CUMPLE</v>
      </c>
      <c r="S16" s="35"/>
      <c r="T16" s="35"/>
      <c r="U16" s="35"/>
      <c r="V16" s="35"/>
      <c r="W16" s="35"/>
      <c r="X16" s="35"/>
      <c r="Y16" s="35"/>
      <c r="Z16" s="35"/>
      <c r="AA16" s="35"/>
      <c r="AB16" s="35"/>
      <c r="AC16" s="30"/>
      <c r="AD16" s="30"/>
    </row>
    <row r="17" spans="1:30" ht="34.5" customHeight="1" thickBot="1" x14ac:dyDescent="0.3">
      <c r="A17" s="1">
        <v>10</v>
      </c>
      <c r="B17" s="24" t="s">
        <v>20</v>
      </c>
      <c r="C17" s="27">
        <v>2</v>
      </c>
      <c r="D17" s="23">
        <v>709240</v>
      </c>
      <c r="E17" s="16">
        <v>709236</v>
      </c>
      <c r="F17" s="19" t="str">
        <f t="shared" si="0"/>
        <v>CUMPLE</v>
      </c>
      <c r="G17" s="2">
        <v>704480</v>
      </c>
      <c r="H17" s="19" t="str">
        <f t="shared" si="1"/>
        <v>CUMPLE</v>
      </c>
      <c r="I17" s="2">
        <v>695055</v>
      </c>
      <c r="J17" s="2" t="str">
        <f t="shared" si="2"/>
        <v>CUMPLE</v>
      </c>
      <c r="K17" s="2">
        <v>709238</v>
      </c>
      <c r="L17" s="2" t="str">
        <f t="shared" si="7"/>
        <v>CUMPLE</v>
      </c>
      <c r="M17" s="2">
        <v>686544</v>
      </c>
      <c r="N17" s="2" t="str">
        <f t="shared" si="8"/>
        <v>CUMPLE</v>
      </c>
      <c r="O17" s="2">
        <v>709152</v>
      </c>
      <c r="P17" s="2" t="str">
        <f t="shared" si="9"/>
        <v>CUMPLE</v>
      </c>
      <c r="Q17" s="2">
        <v>709237.62</v>
      </c>
      <c r="R17" s="2" t="str">
        <f t="shared" si="10"/>
        <v>CUMPLE</v>
      </c>
      <c r="S17" s="35"/>
      <c r="T17" s="35"/>
      <c r="U17" s="35"/>
      <c r="V17" s="35"/>
      <c r="W17" s="35"/>
      <c r="X17" s="35"/>
      <c r="Y17" s="35"/>
      <c r="Z17" s="35"/>
      <c r="AA17" s="35"/>
      <c r="AB17" s="35"/>
      <c r="AC17" s="30"/>
      <c r="AD17" s="30"/>
    </row>
    <row r="18" spans="1:30" ht="16.5" thickBot="1" x14ac:dyDescent="0.3">
      <c r="A18" s="1">
        <v>11</v>
      </c>
      <c r="B18" s="24" t="s">
        <v>21</v>
      </c>
      <c r="C18" s="27">
        <v>2</v>
      </c>
      <c r="D18" s="20">
        <v>1526175</v>
      </c>
      <c r="E18" s="16">
        <v>1526172</v>
      </c>
      <c r="F18" s="19" t="str">
        <f t="shared" si="0"/>
        <v>CUMPLE</v>
      </c>
      <c r="G18" s="18">
        <v>1520820</v>
      </c>
      <c r="H18" s="19" t="str">
        <f t="shared" si="1"/>
        <v>CUMPLE</v>
      </c>
      <c r="I18" s="18">
        <v>1495652</v>
      </c>
      <c r="J18" s="2" t="str">
        <f t="shared" si="2"/>
        <v>CUMPLE</v>
      </c>
      <c r="K18" s="18">
        <v>1526174</v>
      </c>
      <c r="L18" s="2" t="str">
        <f t="shared" si="7"/>
        <v>CUMPLE</v>
      </c>
      <c r="M18" s="18">
        <v>1477338</v>
      </c>
      <c r="N18" s="2" t="str">
        <f t="shared" si="8"/>
        <v>CUMPLE</v>
      </c>
      <c r="O18" s="18">
        <v>1526088</v>
      </c>
      <c r="P18" s="2" t="str">
        <f t="shared" si="9"/>
        <v>CUMPLE</v>
      </c>
      <c r="Q18" s="18">
        <v>1526172.9533333334</v>
      </c>
      <c r="R18" s="2" t="str">
        <f t="shared" si="10"/>
        <v>CUMPLE</v>
      </c>
      <c r="S18" s="36"/>
      <c r="T18" s="35"/>
      <c r="U18" s="36"/>
      <c r="V18" s="35"/>
      <c r="W18" s="36"/>
      <c r="X18" s="35"/>
      <c r="Y18" s="36"/>
      <c r="Z18" s="35"/>
      <c r="AA18" s="36"/>
      <c r="AB18" s="35"/>
      <c r="AC18" s="31"/>
      <c r="AD18" s="30"/>
    </row>
    <row r="19" spans="1:30" ht="30.75" thickBot="1" x14ac:dyDescent="0.3">
      <c r="A19" s="1">
        <v>12</v>
      </c>
      <c r="B19" s="24" t="s">
        <v>22</v>
      </c>
      <c r="C19" s="27">
        <v>2</v>
      </c>
      <c r="D19" s="20">
        <v>1987538</v>
      </c>
      <c r="E19" s="16">
        <v>1987534</v>
      </c>
      <c r="F19" s="19" t="str">
        <f t="shared" si="0"/>
        <v>CUMPLE</v>
      </c>
      <c r="G19" s="2">
        <v>1975400</v>
      </c>
      <c r="H19" s="19" t="str">
        <f t="shared" si="1"/>
        <v>CUMPLE</v>
      </c>
      <c r="I19" s="2">
        <v>1947787</v>
      </c>
      <c r="J19" s="2" t="str">
        <f t="shared" si="2"/>
        <v>CUMPLE</v>
      </c>
      <c r="K19" s="2">
        <v>1987536</v>
      </c>
      <c r="L19" s="2" t="str">
        <f t="shared" si="7"/>
        <v>CUMPLE</v>
      </c>
      <c r="M19" s="2">
        <v>1923937</v>
      </c>
      <c r="N19" s="2" t="str">
        <f t="shared" si="8"/>
        <v>CUMPLE</v>
      </c>
      <c r="O19" s="2">
        <v>1987450</v>
      </c>
      <c r="P19" s="2" t="str">
        <f t="shared" si="9"/>
        <v>CUMPLE</v>
      </c>
      <c r="Q19" s="2">
        <v>1987535.62</v>
      </c>
      <c r="R19" s="2" t="str">
        <f t="shared" si="10"/>
        <v>CUMPLE</v>
      </c>
      <c r="S19" s="35"/>
      <c r="T19" s="35"/>
      <c r="U19" s="35"/>
      <c r="V19" s="35"/>
      <c r="W19" s="35"/>
      <c r="X19" s="35"/>
      <c r="Y19" s="35"/>
      <c r="Z19" s="35"/>
      <c r="AA19" s="35"/>
      <c r="AB19" s="35"/>
      <c r="AC19" s="30"/>
      <c r="AD19" s="30"/>
    </row>
    <row r="20" spans="1:30" ht="34.5" customHeight="1" thickBot="1" x14ac:dyDescent="0.3">
      <c r="A20" s="1">
        <v>13</v>
      </c>
      <c r="B20" s="24" t="s">
        <v>23</v>
      </c>
      <c r="C20" s="26">
        <v>1</v>
      </c>
      <c r="D20" s="23">
        <v>3517501</v>
      </c>
      <c r="E20" s="16">
        <v>3517498</v>
      </c>
      <c r="F20" s="19" t="str">
        <f t="shared" si="0"/>
        <v>CUMPLE</v>
      </c>
      <c r="G20" s="2">
        <v>3510500</v>
      </c>
      <c r="H20" s="19" t="str">
        <f t="shared" si="1"/>
        <v>CUMPLE</v>
      </c>
      <c r="I20" s="2">
        <v>3447151</v>
      </c>
      <c r="J20" s="2" t="str">
        <f t="shared" si="2"/>
        <v>CUMPLE</v>
      </c>
      <c r="K20" s="2">
        <v>3517500</v>
      </c>
      <c r="L20" s="2" t="str">
        <f t="shared" si="7"/>
        <v>CUMPLE</v>
      </c>
      <c r="M20" s="2">
        <v>3404941</v>
      </c>
      <c r="N20" s="2" t="str">
        <f t="shared" si="8"/>
        <v>CUMPLE</v>
      </c>
      <c r="O20" s="2">
        <v>3517457</v>
      </c>
      <c r="P20" s="2" t="str">
        <f t="shared" si="9"/>
        <v>CUMPLE</v>
      </c>
      <c r="Q20" s="2">
        <v>3517499.4766666666</v>
      </c>
      <c r="R20" s="2" t="str">
        <f t="shared" si="10"/>
        <v>CUMPLE</v>
      </c>
      <c r="S20" s="35"/>
      <c r="T20" s="35"/>
      <c r="U20" s="35"/>
      <c r="V20" s="35"/>
      <c r="W20" s="35"/>
      <c r="X20" s="35"/>
      <c r="Y20" s="35"/>
      <c r="Z20" s="35"/>
      <c r="AA20" s="35"/>
      <c r="AB20" s="35"/>
      <c r="AC20" s="30"/>
      <c r="AD20" s="30"/>
    </row>
    <row r="21" spans="1:30" ht="16.5" thickBot="1" x14ac:dyDescent="0.3">
      <c r="A21" s="1">
        <v>14</v>
      </c>
      <c r="B21" s="24" t="s">
        <v>24</v>
      </c>
      <c r="C21" s="26">
        <v>1</v>
      </c>
      <c r="D21" s="20">
        <v>728900</v>
      </c>
      <c r="E21" s="16">
        <v>728898</v>
      </c>
      <c r="F21" s="19" t="str">
        <f t="shared" si="0"/>
        <v>CUMPLE</v>
      </c>
      <c r="G21" s="2">
        <v>725900</v>
      </c>
      <c r="H21" s="19" t="str">
        <f t="shared" si="1"/>
        <v>CUMPLE</v>
      </c>
      <c r="I21" s="2">
        <v>714322</v>
      </c>
      <c r="J21" s="2" t="str">
        <f t="shared" si="2"/>
        <v>CUMPLE</v>
      </c>
      <c r="K21" s="2">
        <v>728899</v>
      </c>
      <c r="L21" s="2" t="str">
        <f t="shared" si="7"/>
        <v>CUMPLE</v>
      </c>
      <c r="M21" s="2">
        <v>705575</v>
      </c>
      <c r="N21" s="2" t="str">
        <f t="shared" si="8"/>
        <v>CUMPLE</v>
      </c>
      <c r="O21" s="2">
        <v>728856</v>
      </c>
      <c r="P21" s="2" t="str">
        <f t="shared" si="9"/>
        <v>CUMPLE</v>
      </c>
      <c r="Q21" s="2">
        <v>728898.81</v>
      </c>
      <c r="R21" s="2" t="str">
        <f t="shared" si="10"/>
        <v>CUMPLE</v>
      </c>
      <c r="S21" s="35"/>
      <c r="T21" s="35"/>
      <c r="U21" s="35"/>
      <c r="V21" s="35"/>
      <c r="W21" s="35"/>
      <c r="X21" s="35"/>
      <c r="Y21" s="35"/>
      <c r="Z21" s="35"/>
      <c r="AA21" s="35"/>
      <c r="AB21" s="35"/>
      <c r="AC21" s="30"/>
      <c r="AD21" s="30"/>
    </row>
    <row r="22" spans="1:30" ht="34.5" customHeight="1" thickBot="1" x14ac:dyDescent="0.3">
      <c r="A22" s="1">
        <v>15</v>
      </c>
      <c r="B22" s="24" t="s">
        <v>25</v>
      </c>
      <c r="C22" s="26">
        <v>1</v>
      </c>
      <c r="D22" s="23">
        <v>81651</v>
      </c>
      <c r="E22" s="16">
        <v>81649</v>
      </c>
      <c r="F22" s="19" t="str">
        <f t="shared" si="0"/>
        <v>CUMPLE</v>
      </c>
      <c r="G22" s="2">
        <v>79730</v>
      </c>
      <c r="H22" s="19" t="str">
        <f t="shared" si="1"/>
        <v>CUMPLE</v>
      </c>
      <c r="I22" s="2">
        <v>80018</v>
      </c>
      <c r="J22" s="2" t="str">
        <f t="shared" si="2"/>
        <v>CUMPLE</v>
      </c>
      <c r="K22" s="2">
        <v>81650</v>
      </c>
      <c r="L22" s="2" t="str">
        <f t="shared" si="7"/>
        <v>CUMPLE</v>
      </c>
      <c r="M22" s="2">
        <v>79038</v>
      </c>
      <c r="N22" s="2" t="str">
        <f t="shared" si="8"/>
        <v>CUMPLE</v>
      </c>
      <c r="O22" s="2">
        <v>81607</v>
      </c>
      <c r="P22" s="2" t="str">
        <f t="shared" si="9"/>
        <v>CUMPLE</v>
      </c>
      <c r="Q22" s="2">
        <v>81649.476666666669</v>
      </c>
      <c r="R22" s="2" t="str">
        <f t="shared" si="10"/>
        <v>CUMPLE</v>
      </c>
      <c r="S22" s="35"/>
      <c r="T22" s="35"/>
      <c r="U22" s="35"/>
      <c r="V22" s="35"/>
      <c r="W22" s="35"/>
      <c r="X22" s="35"/>
      <c r="Y22" s="35"/>
      <c r="Z22" s="35"/>
      <c r="AA22" s="35"/>
      <c r="AB22" s="35"/>
      <c r="AC22" s="30"/>
      <c r="AD22" s="30"/>
    </row>
    <row r="23" spans="1:30" ht="30.75" thickBot="1" x14ac:dyDescent="0.3">
      <c r="A23" s="1">
        <v>16</v>
      </c>
      <c r="B23" s="24" t="s">
        <v>26</v>
      </c>
      <c r="C23" s="26">
        <v>1</v>
      </c>
      <c r="D23" s="20">
        <v>1642200</v>
      </c>
      <c r="E23" s="16">
        <v>1642198</v>
      </c>
      <c r="F23" s="19" t="str">
        <f t="shared" si="0"/>
        <v>CUMPLE</v>
      </c>
      <c r="G23" s="18">
        <v>1636250</v>
      </c>
      <c r="H23" s="19" t="str">
        <f t="shared" si="1"/>
        <v>CUMPLE</v>
      </c>
      <c r="I23" s="18">
        <v>1609356</v>
      </c>
      <c r="J23" s="2" t="str">
        <f t="shared" si="2"/>
        <v>CUMPLE</v>
      </c>
      <c r="K23" s="18">
        <v>1642199</v>
      </c>
      <c r="L23" s="2" t="str">
        <f t="shared" si="7"/>
        <v>CUMPLE</v>
      </c>
      <c r="M23" s="18">
        <v>1589650</v>
      </c>
      <c r="N23" s="2" t="str">
        <f t="shared" si="8"/>
        <v>CUMPLE</v>
      </c>
      <c r="O23" s="18">
        <v>1642156</v>
      </c>
      <c r="P23" s="2" t="str">
        <f t="shared" si="9"/>
        <v>CUMPLE</v>
      </c>
      <c r="Q23" s="18">
        <v>1642198.81</v>
      </c>
      <c r="R23" s="2" t="str">
        <f t="shared" si="10"/>
        <v>CUMPLE</v>
      </c>
      <c r="S23" s="36"/>
      <c r="T23" s="35"/>
      <c r="U23" s="36"/>
      <c r="V23" s="35"/>
      <c r="W23" s="36"/>
      <c r="X23" s="35"/>
      <c r="Y23" s="36"/>
      <c r="Z23" s="35"/>
      <c r="AA23" s="36"/>
      <c r="AB23" s="35"/>
      <c r="AC23" s="31"/>
      <c r="AD23" s="30"/>
    </row>
    <row r="24" spans="1:30" ht="16.5" thickBot="1" x14ac:dyDescent="0.3">
      <c r="A24" s="1">
        <v>17</v>
      </c>
      <c r="B24" s="24" t="s">
        <v>24</v>
      </c>
      <c r="C24" s="26">
        <v>1</v>
      </c>
      <c r="D24" s="20">
        <v>233240</v>
      </c>
      <c r="E24" s="16">
        <v>233238</v>
      </c>
      <c r="F24" s="19" t="str">
        <f t="shared" si="0"/>
        <v>CUMPLE</v>
      </c>
      <c r="G24" s="2">
        <v>230860</v>
      </c>
      <c r="H24" s="19" t="str">
        <f t="shared" si="1"/>
        <v>CUMPLE</v>
      </c>
      <c r="I24" s="2">
        <v>228575</v>
      </c>
      <c r="J24" s="2" t="str">
        <f t="shared" si="2"/>
        <v>CUMPLE</v>
      </c>
      <c r="K24" s="2">
        <v>233239</v>
      </c>
      <c r="L24" s="2" t="str">
        <f t="shared" si="7"/>
        <v>CUMPLE</v>
      </c>
      <c r="M24" s="2">
        <v>225776</v>
      </c>
      <c r="N24" s="2" t="str">
        <f t="shared" si="8"/>
        <v>CUMPLE</v>
      </c>
      <c r="O24" s="2">
        <v>233196</v>
      </c>
      <c r="P24" s="2" t="str">
        <f t="shared" si="9"/>
        <v>CUMPLE</v>
      </c>
      <c r="Q24" s="2">
        <v>233238.81</v>
      </c>
      <c r="R24" s="2" t="str">
        <f t="shared" si="10"/>
        <v>CUMPLE</v>
      </c>
      <c r="S24" s="35"/>
      <c r="T24" s="35"/>
      <c r="U24" s="35"/>
      <c r="V24" s="35"/>
      <c r="W24" s="35"/>
      <c r="X24" s="35"/>
      <c r="Y24" s="35"/>
      <c r="Z24" s="35"/>
      <c r="AA24" s="35"/>
      <c r="AB24" s="35"/>
      <c r="AC24" s="30"/>
      <c r="AD24" s="30"/>
    </row>
    <row r="25" spans="1:30" ht="34.5" customHeight="1" thickBot="1" x14ac:dyDescent="0.3">
      <c r="A25" s="1">
        <v>18</v>
      </c>
      <c r="B25" s="24" t="s">
        <v>25</v>
      </c>
      <c r="C25" s="26">
        <v>1</v>
      </c>
      <c r="D25" s="23">
        <v>154700</v>
      </c>
      <c r="E25" s="16">
        <v>154698</v>
      </c>
      <c r="F25" s="19" t="str">
        <f t="shared" si="0"/>
        <v>CUMPLE</v>
      </c>
      <c r="G25" s="2">
        <v>153510</v>
      </c>
      <c r="H25" s="19" t="str">
        <f t="shared" si="1"/>
        <v>CUMPLE</v>
      </c>
      <c r="I25" s="2">
        <v>151606</v>
      </c>
      <c r="J25" s="2" t="str">
        <f t="shared" si="2"/>
        <v>CUMPLE</v>
      </c>
      <c r="K25" s="2">
        <v>154699</v>
      </c>
      <c r="L25" s="2" t="str">
        <f t="shared" si="7"/>
        <v>CUMPLE</v>
      </c>
      <c r="M25" s="2">
        <v>149750</v>
      </c>
      <c r="N25" s="2" t="str">
        <f t="shared" si="8"/>
        <v>CUMPLE</v>
      </c>
      <c r="O25" s="2">
        <v>154656</v>
      </c>
      <c r="P25" s="2" t="str">
        <f t="shared" si="9"/>
        <v>CUMPLE</v>
      </c>
      <c r="Q25" s="2">
        <v>154698.81</v>
      </c>
      <c r="R25" s="2" t="str">
        <f t="shared" si="10"/>
        <v>CUMPLE</v>
      </c>
      <c r="S25" s="35"/>
      <c r="T25" s="35"/>
      <c r="U25" s="35"/>
      <c r="V25" s="35"/>
      <c r="W25" s="35"/>
      <c r="X25" s="35"/>
      <c r="Y25" s="35"/>
      <c r="Z25" s="35"/>
      <c r="AA25" s="35"/>
      <c r="AB25" s="35"/>
      <c r="AC25" s="30"/>
      <c r="AD25" s="30"/>
    </row>
    <row r="26" spans="1:30" ht="16.5" thickBot="1" x14ac:dyDescent="0.3">
      <c r="A26" s="1">
        <v>19</v>
      </c>
      <c r="B26" s="24" t="s">
        <v>27</v>
      </c>
      <c r="C26" s="26">
        <v>1</v>
      </c>
      <c r="D26" s="20">
        <v>2439500</v>
      </c>
      <c r="E26" s="16">
        <v>2439498</v>
      </c>
      <c r="F26" s="19" t="str">
        <f t="shared" si="0"/>
        <v>CUMPLE</v>
      </c>
      <c r="G26" s="18">
        <v>2437120</v>
      </c>
      <c r="H26" s="19" t="str">
        <f t="shared" si="1"/>
        <v>CUMPLE</v>
      </c>
      <c r="I26" s="18">
        <v>2390710</v>
      </c>
      <c r="J26" s="2" t="str">
        <f t="shared" si="2"/>
        <v>CUMPLE</v>
      </c>
      <c r="K26" s="18">
        <v>2439499</v>
      </c>
      <c r="L26" s="2" t="str">
        <f t="shared" si="7"/>
        <v>CUMPLE</v>
      </c>
      <c r="M26" s="18">
        <v>2361436</v>
      </c>
      <c r="N26" s="2" t="str">
        <f t="shared" si="8"/>
        <v>CUMPLE</v>
      </c>
      <c r="O26" s="18">
        <v>2439456</v>
      </c>
      <c r="P26" s="2" t="str">
        <f t="shared" si="9"/>
        <v>CUMPLE</v>
      </c>
      <c r="Q26" s="18">
        <v>2439498.81</v>
      </c>
      <c r="R26" s="2" t="str">
        <f t="shared" si="10"/>
        <v>CUMPLE</v>
      </c>
      <c r="S26" s="36"/>
      <c r="T26" s="35"/>
      <c r="U26" s="36"/>
      <c r="V26" s="35"/>
      <c r="W26" s="36"/>
      <c r="X26" s="35"/>
      <c r="Y26" s="36"/>
      <c r="Z26" s="35"/>
      <c r="AA26" s="36"/>
      <c r="AB26" s="35"/>
      <c r="AC26" s="31"/>
      <c r="AD26" s="30"/>
    </row>
    <row r="27" spans="1:30" ht="30.75" thickBot="1" x14ac:dyDescent="0.3">
      <c r="A27" s="1">
        <v>20</v>
      </c>
      <c r="B27" s="24" t="s">
        <v>28</v>
      </c>
      <c r="C27" s="26">
        <v>1</v>
      </c>
      <c r="D27" s="20">
        <v>19765900</v>
      </c>
      <c r="E27" s="16">
        <v>19765898</v>
      </c>
      <c r="F27" s="19" t="str">
        <f t="shared" si="0"/>
        <v>CUMPLE</v>
      </c>
      <c r="G27" s="18">
        <v>19754000</v>
      </c>
      <c r="H27" s="19" t="str">
        <f t="shared" si="1"/>
        <v>CUMPLE</v>
      </c>
      <c r="I27" s="18">
        <v>19370582</v>
      </c>
      <c r="J27" s="2" t="str">
        <f t="shared" si="2"/>
        <v>CUMPLE</v>
      </c>
      <c r="K27" s="18">
        <v>19765899</v>
      </c>
      <c r="L27" s="2" t="str">
        <f t="shared" si="7"/>
        <v>CUMPLE</v>
      </c>
      <c r="M27" s="18">
        <v>19133391</v>
      </c>
      <c r="N27" s="2" t="str">
        <f t="shared" si="8"/>
        <v>CUMPLE</v>
      </c>
      <c r="O27" s="18">
        <v>19765856</v>
      </c>
      <c r="P27" s="2" t="str">
        <f t="shared" si="9"/>
        <v>CUMPLE</v>
      </c>
      <c r="Q27" s="18">
        <v>19765898.809999999</v>
      </c>
      <c r="R27" s="2" t="str">
        <f t="shared" si="10"/>
        <v>CUMPLE</v>
      </c>
      <c r="S27" s="36"/>
      <c r="T27" s="35"/>
      <c r="U27" s="36"/>
      <c r="V27" s="35"/>
      <c r="W27" s="36"/>
      <c r="X27" s="35"/>
      <c r="Y27" s="36"/>
      <c r="Z27" s="35"/>
      <c r="AA27" s="36"/>
      <c r="AB27" s="35"/>
      <c r="AC27" s="31"/>
      <c r="AD27" s="30"/>
    </row>
    <row r="28" spans="1:30" ht="16.5" thickBot="1" x14ac:dyDescent="0.3">
      <c r="A28" s="1">
        <v>21</v>
      </c>
      <c r="B28" s="24" t="s">
        <v>29</v>
      </c>
      <c r="C28" s="26">
        <v>1</v>
      </c>
      <c r="D28" s="20">
        <v>8826230</v>
      </c>
      <c r="E28" s="16">
        <v>8826228</v>
      </c>
      <c r="F28" s="19" t="str">
        <f t="shared" si="0"/>
        <v>CUMPLE</v>
      </c>
      <c r="G28" s="2">
        <v>8817900</v>
      </c>
      <c r="H28" s="19" t="str">
        <f t="shared" si="1"/>
        <v>CUMPLE</v>
      </c>
      <c r="I28" s="2">
        <v>8649705</v>
      </c>
      <c r="J28" s="2" t="str">
        <f t="shared" si="2"/>
        <v>CUMPLE</v>
      </c>
      <c r="K28" s="2">
        <v>8826229</v>
      </c>
      <c r="L28" s="2" t="str">
        <f t="shared" si="7"/>
        <v>CUMPLE</v>
      </c>
      <c r="M28" s="2">
        <v>8543791</v>
      </c>
      <c r="N28" s="2" t="str">
        <f t="shared" si="8"/>
        <v>CUMPLE</v>
      </c>
      <c r="O28" s="2">
        <v>8826186</v>
      </c>
      <c r="P28" s="2" t="str">
        <f t="shared" si="9"/>
        <v>CUMPLE</v>
      </c>
      <c r="Q28" s="2">
        <v>8826228.8100000005</v>
      </c>
      <c r="R28" s="2" t="str">
        <f t="shared" si="10"/>
        <v>CUMPLE</v>
      </c>
      <c r="S28" s="35"/>
      <c r="T28" s="35"/>
      <c r="U28" s="35"/>
      <c r="V28" s="35"/>
      <c r="W28" s="35"/>
      <c r="X28" s="35"/>
      <c r="Y28" s="35"/>
      <c r="Z28" s="35"/>
      <c r="AA28" s="35"/>
      <c r="AB28" s="35"/>
      <c r="AC28" s="30"/>
      <c r="AD28" s="30"/>
    </row>
    <row r="29" spans="1:30" ht="34.5" customHeight="1" thickBot="1" x14ac:dyDescent="0.3">
      <c r="A29" s="1">
        <v>22</v>
      </c>
      <c r="B29" s="24" t="s">
        <v>30</v>
      </c>
      <c r="C29" s="26">
        <v>1</v>
      </c>
      <c r="D29" s="23">
        <v>6753250</v>
      </c>
      <c r="E29" s="16">
        <v>6753248</v>
      </c>
      <c r="F29" s="19" t="str">
        <f t="shared" si="0"/>
        <v>CUMPLE</v>
      </c>
      <c r="G29" s="2">
        <v>6747300</v>
      </c>
      <c r="H29" s="19" t="str">
        <f t="shared" si="1"/>
        <v>CUMPLE</v>
      </c>
      <c r="I29" s="2">
        <v>6618185</v>
      </c>
      <c r="J29" s="2" t="str">
        <f t="shared" si="2"/>
        <v>CUMPLE</v>
      </c>
      <c r="K29" s="2">
        <v>6753249</v>
      </c>
      <c r="L29" s="2" t="str">
        <f t="shared" si="7"/>
        <v>CUMPLE</v>
      </c>
      <c r="M29" s="2">
        <v>6537146</v>
      </c>
      <c r="N29" s="2" t="str">
        <f t="shared" si="8"/>
        <v>CUMPLE</v>
      </c>
      <c r="O29" s="2">
        <v>6753206</v>
      </c>
      <c r="P29" s="2" t="str">
        <f t="shared" si="9"/>
        <v>CUMPLE</v>
      </c>
      <c r="Q29" s="2">
        <v>6753248.8100000005</v>
      </c>
      <c r="R29" s="2" t="str">
        <f t="shared" si="10"/>
        <v>CUMPLE</v>
      </c>
      <c r="S29" s="35"/>
      <c r="T29" s="35"/>
      <c r="U29" s="35"/>
      <c r="V29" s="35"/>
      <c r="W29" s="35"/>
      <c r="X29" s="35"/>
      <c r="Y29" s="35"/>
      <c r="Z29" s="35"/>
      <c r="AA29" s="35"/>
      <c r="AB29" s="35"/>
      <c r="AC29" s="30"/>
      <c r="AD29" s="30"/>
    </row>
    <row r="30" spans="1:30" ht="30.75" thickBot="1" x14ac:dyDescent="0.3">
      <c r="A30" s="1">
        <v>23</v>
      </c>
      <c r="B30" s="24" t="s">
        <v>31</v>
      </c>
      <c r="C30" s="26">
        <v>1</v>
      </c>
      <c r="D30" s="20">
        <v>1301860</v>
      </c>
      <c r="E30" s="16">
        <v>1301858</v>
      </c>
      <c r="F30" s="19" t="str">
        <f t="shared" si="0"/>
        <v>CUMPLE</v>
      </c>
      <c r="G30" s="18">
        <v>1297100</v>
      </c>
      <c r="H30" s="19" t="str">
        <f t="shared" si="1"/>
        <v>CUMPLE</v>
      </c>
      <c r="I30" s="18">
        <v>1275823</v>
      </c>
      <c r="J30" s="2" t="str">
        <f t="shared" si="2"/>
        <v>CUMPLE</v>
      </c>
      <c r="K30" s="18">
        <v>1301859</v>
      </c>
      <c r="L30" s="2" t="str">
        <f t="shared" si="7"/>
        <v>CUMPLE</v>
      </c>
      <c r="M30" s="18">
        <v>1260200</v>
      </c>
      <c r="N30" s="2" t="str">
        <f t="shared" si="8"/>
        <v>CUMPLE</v>
      </c>
      <c r="O30" s="18">
        <v>1301816</v>
      </c>
      <c r="P30" s="2" t="str">
        <f t="shared" si="9"/>
        <v>CUMPLE</v>
      </c>
      <c r="Q30" s="18">
        <v>1301858.81</v>
      </c>
      <c r="R30" s="2" t="str">
        <f t="shared" si="10"/>
        <v>CUMPLE</v>
      </c>
      <c r="S30" s="36"/>
      <c r="T30" s="35"/>
      <c r="U30" s="36"/>
      <c r="V30" s="35"/>
      <c r="W30" s="36"/>
      <c r="X30" s="35"/>
      <c r="Y30" s="36"/>
      <c r="Z30" s="35"/>
      <c r="AA30" s="36"/>
      <c r="AB30" s="35"/>
      <c r="AC30" s="31"/>
      <c r="AD30" s="30"/>
    </row>
    <row r="31" spans="1:30" ht="16.5" thickBot="1" x14ac:dyDescent="0.3">
      <c r="A31" s="1">
        <v>24</v>
      </c>
      <c r="B31" s="24" t="s">
        <v>32</v>
      </c>
      <c r="C31" s="26">
        <v>1</v>
      </c>
      <c r="D31" s="20">
        <v>292502</v>
      </c>
      <c r="E31" s="16">
        <v>292500</v>
      </c>
      <c r="F31" s="19" t="str">
        <f t="shared" si="0"/>
        <v>CUMPLE</v>
      </c>
      <c r="G31" s="2">
        <v>289170</v>
      </c>
      <c r="H31" s="19" t="str">
        <f t="shared" si="1"/>
        <v>CUMPLE</v>
      </c>
      <c r="I31" s="2">
        <v>286652</v>
      </c>
      <c r="J31" s="2" t="str">
        <f t="shared" si="2"/>
        <v>CUMPLE</v>
      </c>
      <c r="K31" s="2">
        <v>292501</v>
      </c>
      <c r="L31" s="2" t="str">
        <f t="shared" si="7"/>
        <v>CUMPLE</v>
      </c>
      <c r="M31" s="2">
        <v>283142</v>
      </c>
      <c r="N31" s="2" t="str">
        <f t="shared" si="8"/>
        <v>CUMPLE</v>
      </c>
      <c r="O31" s="2">
        <v>292458</v>
      </c>
      <c r="P31" s="2" t="str">
        <f t="shared" si="9"/>
        <v>CUMPLE</v>
      </c>
      <c r="Q31" s="2">
        <v>292500.81</v>
      </c>
      <c r="R31" s="2" t="str">
        <f t="shared" si="10"/>
        <v>CUMPLE</v>
      </c>
      <c r="S31" s="35"/>
      <c r="T31" s="35"/>
      <c r="U31" s="35"/>
      <c r="V31" s="35"/>
      <c r="W31" s="35"/>
      <c r="X31" s="35"/>
      <c r="Y31" s="35"/>
      <c r="Z31" s="35"/>
      <c r="AA31" s="35"/>
      <c r="AB31" s="35"/>
      <c r="AC31" s="30"/>
      <c r="AD31" s="30"/>
    </row>
    <row r="32" spans="1:30" ht="34.5" customHeight="1" thickBot="1" x14ac:dyDescent="0.3">
      <c r="A32" s="1">
        <v>25</v>
      </c>
      <c r="B32" s="24" t="s">
        <v>33</v>
      </c>
      <c r="C32" s="26">
        <v>1</v>
      </c>
      <c r="D32" s="23">
        <v>4403000</v>
      </c>
      <c r="E32" s="16">
        <v>4402998</v>
      </c>
      <c r="F32" s="19" t="str">
        <f t="shared" si="0"/>
        <v>CUMPLE</v>
      </c>
      <c r="G32" s="2">
        <v>4399430</v>
      </c>
      <c r="H32" s="19" t="str">
        <f t="shared" si="1"/>
        <v>CUMPLE</v>
      </c>
      <c r="I32" s="2">
        <v>4314940</v>
      </c>
      <c r="J32" s="2" t="str">
        <f t="shared" si="2"/>
        <v>CUMPLE</v>
      </c>
      <c r="K32" s="2">
        <v>4402999</v>
      </c>
      <c r="L32" s="2" t="str">
        <f t="shared" si="7"/>
        <v>CUMPLE</v>
      </c>
      <c r="M32" s="2">
        <v>4262104</v>
      </c>
      <c r="N32" s="2" t="str">
        <f t="shared" si="8"/>
        <v>CUMPLE</v>
      </c>
      <c r="O32" s="2">
        <v>4402950</v>
      </c>
      <c r="P32" s="2" t="str">
        <f t="shared" si="9"/>
        <v>CUMPLE</v>
      </c>
      <c r="Q32" s="2">
        <v>4402998.8100000005</v>
      </c>
      <c r="R32" s="2" t="str">
        <f t="shared" si="10"/>
        <v>CUMPLE</v>
      </c>
      <c r="S32" s="35"/>
      <c r="T32" s="35"/>
      <c r="U32" s="35"/>
      <c r="V32" s="35"/>
      <c r="W32" s="35"/>
      <c r="X32" s="35"/>
      <c r="Y32" s="35"/>
      <c r="Z32" s="35"/>
      <c r="AA32" s="35"/>
      <c r="AB32" s="35"/>
      <c r="AC32" s="30"/>
      <c r="AD32" s="30"/>
    </row>
    <row r="33" spans="1:31" ht="16.5" thickBot="1" x14ac:dyDescent="0.3">
      <c r="A33" s="1">
        <v>26</v>
      </c>
      <c r="B33" s="25" t="s">
        <v>34</v>
      </c>
      <c r="C33" s="26">
        <v>1</v>
      </c>
      <c r="D33" s="20">
        <v>8716750</v>
      </c>
      <c r="E33" s="16">
        <v>8716748</v>
      </c>
      <c r="F33" s="19" t="str">
        <f t="shared" si="0"/>
        <v>CUMPLE</v>
      </c>
      <c r="G33" s="18">
        <v>8710800</v>
      </c>
      <c r="H33" s="19" t="str">
        <f t="shared" si="1"/>
        <v>CUMPLE</v>
      </c>
      <c r="I33" s="18">
        <v>8542414</v>
      </c>
      <c r="J33" s="2" t="str">
        <f t="shared" si="2"/>
        <v>CUMPLE</v>
      </c>
      <c r="K33" s="18">
        <v>8716749</v>
      </c>
      <c r="L33" s="2" t="str">
        <f t="shared" si="7"/>
        <v>CUMPLE</v>
      </c>
      <c r="M33" s="18">
        <v>8437814</v>
      </c>
      <c r="N33" s="2" t="str">
        <f t="shared" si="8"/>
        <v>CUMPLE</v>
      </c>
      <c r="O33" s="18">
        <v>8716699</v>
      </c>
      <c r="P33" s="2" t="str">
        <f t="shared" si="9"/>
        <v>CUMPLE</v>
      </c>
      <c r="Q33" s="18">
        <v>8716748.8100000005</v>
      </c>
      <c r="R33" s="2" t="str">
        <f t="shared" si="10"/>
        <v>CUMPLE</v>
      </c>
      <c r="S33" s="36"/>
      <c r="T33" s="35"/>
      <c r="U33" s="36"/>
      <c r="V33" s="35"/>
      <c r="W33" s="36"/>
      <c r="X33" s="35"/>
      <c r="Y33" s="36"/>
      <c r="Z33" s="35"/>
      <c r="AA33" s="36"/>
      <c r="AB33" s="35"/>
      <c r="AC33" s="31"/>
      <c r="AD33" s="30"/>
    </row>
    <row r="34" spans="1:31" s="7" customFormat="1" x14ac:dyDescent="0.2">
      <c r="A34" s="45" t="s">
        <v>4</v>
      </c>
      <c r="B34" s="46"/>
      <c r="C34" s="47"/>
      <c r="D34" s="14">
        <f>SUM(D8:D33)</f>
        <v>91034778</v>
      </c>
      <c r="E34" s="11">
        <v>91033312</v>
      </c>
      <c r="F34" s="19" t="str">
        <f t="shared" si="0"/>
        <v>CUMPLE</v>
      </c>
      <c r="G34" s="11">
        <v>90796405</v>
      </c>
      <c r="H34" s="19" t="str">
        <f t="shared" si="1"/>
        <v>CUMPLE</v>
      </c>
      <c r="I34" s="57">
        <v>89214083</v>
      </c>
      <c r="J34" s="2" t="str">
        <f t="shared" si="2"/>
        <v>CUMPLE</v>
      </c>
      <c r="K34" s="11">
        <v>91034088</v>
      </c>
      <c r="L34" s="2" t="str">
        <f t="shared" si="7"/>
        <v>CUMPLE</v>
      </c>
      <c r="M34" s="52">
        <v>88121667</v>
      </c>
      <c r="N34" s="40" t="str">
        <f t="shared" si="8"/>
        <v>CUMPLE</v>
      </c>
      <c r="O34" s="11">
        <v>91000000</v>
      </c>
      <c r="P34" s="2" t="str">
        <f t="shared" si="9"/>
        <v>CUMPLE</v>
      </c>
      <c r="Q34" s="11">
        <v>91033856.083333358</v>
      </c>
      <c r="R34" s="2" t="str">
        <f t="shared" si="10"/>
        <v>CUMPLE</v>
      </c>
      <c r="S34" s="32"/>
      <c r="T34" s="35"/>
      <c r="U34" s="32"/>
      <c r="V34" s="35"/>
      <c r="W34" s="32"/>
      <c r="X34" s="35"/>
      <c r="Y34" s="32"/>
      <c r="Z34" s="35"/>
      <c r="AA34" s="32"/>
      <c r="AB34" s="35"/>
      <c r="AC34" s="32"/>
      <c r="AD34" s="30"/>
      <c r="AE34" s="33"/>
    </row>
    <row r="35" spans="1:31" ht="24" customHeight="1" x14ac:dyDescent="0.25">
      <c r="A35" s="49" t="s">
        <v>46</v>
      </c>
      <c r="B35" s="49"/>
      <c r="C35" s="49"/>
      <c r="D35" s="49"/>
      <c r="E35" s="38">
        <v>91033312</v>
      </c>
      <c r="F35" s="39" t="s">
        <v>44</v>
      </c>
      <c r="G35" s="41">
        <v>90796405</v>
      </c>
      <c r="H35" s="39" t="s">
        <v>44</v>
      </c>
      <c r="I35" s="58">
        <v>89214083</v>
      </c>
      <c r="J35" s="39" t="s">
        <v>44</v>
      </c>
      <c r="K35" s="38">
        <v>91034088</v>
      </c>
      <c r="L35" s="39" t="s">
        <v>44</v>
      </c>
      <c r="M35" s="53">
        <v>91034778</v>
      </c>
      <c r="N35" s="54" t="s">
        <v>45</v>
      </c>
      <c r="O35" s="41">
        <v>91000000</v>
      </c>
      <c r="P35" s="39" t="s">
        <v>44</v>
      </c>
      <c r="Q35" s="38">
        <v>91033856.083333358</v>
      </c>
      <c r="R35" s="39" t="s">
        <v>44</v>
      </c>
      <c r="S35" s="44"/>
      <c r="T35" s="44"/>
      <c r="U35" s="44"/>
      <c r="V35" s="44"/>
      <c r="W35" s="44"/>
      <c r="X35" s="44"/>
      <c r="Y35" s="44"/>
      <c r="Z35" s="44"/>
      <c r="AA35" s="44"/>
      <c r="AB35" s="44"/>
      <c r="AC35" s="43"/>
      <c r="AD35" s="43"/>
    </row>
    <row r="36" spans="1:31" x14ac:dyDescent="0.2">
      <c r="M36" s="55" t="s">
        <v>47</v>
      </c>
      <c r="N36" s="55"/>
    </row>
    <row r="37" spans="1:31" x14ac:dyDescent="0.2">
      <c r="M37" s="56"/>
      <c r="N37" s="56"/>
    </row>
    <row r="38" spans="1:31" x14ac:dyDescent="0.2">
      <c r="M38" s="56"/>
      <c r="N38" s="56"/>
    </row>
    <row r="39" spans="1:31" x14ac:dyDescent="0.2">
      <c r="M39" s="56"/>
      <c r="N39" s="56"/>
    </row>
    <row r="40" spans="1:31" x14ac:dyDescent="0.2">
      <c r="F40" s="37"/>
      <c r="M40" s="56"/>
      <c r="N40" s="56"/>
    </row>
    <row r="41" spans="1:31" x14ac:dyDescent="0.2">
      <c r="M41" s="56"/>
      <c r="N41" s="56"/>
    </row>
    <row r="42" spans="1:31" x14ac:dyDescent="0.25">
      <c r="A42" s="8"/>
      <c r="B42" s="12"/>
      <c r="C42" s="8"/>
      <c r="D42" s="8"/>
      <c r="M42" s="56"/>
      <c r="N42" s="56"/>
    </row>
    <row r="43" spans="1:31" ht="18.75" x14ac:dyDescent="0.3">
      <c r="A43" s="17"/>
      <c r="B43" s="17"/>
      <c r="C43" s="17"/>
      <c r="D43" s="17"/>
      <c r="F43" s="9"/>
      <c r="G43" s="9"/>
      <c r="H43" s="9"/>
      <c r="M43" s="56"/>
      <c r="N43" s="56"/>
    </row>
    <row r="44" spans="1:31" ht="18.75" x14ac:dyDescent="0.3">
      <c r="A44" s="17"/>
      <c r="B44" s="17"/>
      <c r="C44" s="17"/>
      <c r="D44" s="17"/>
      <c r="E44" s="10"/>
      <c r="F44" s="10"/>
      <c r="G44" s="10"/>
      <c r="H44" s="10"/>
      <c r="M44" s="56"/>
      <c r="N44" s="56"/>
    </row>
    <row r="45" spans="1:31" ht="18.75" customHeight="1" x14ac:dyDescent="0.3">
      <c r="A45" s="17"/>
      <c r="B45" s="17"/>
      <c r="C45" s="17"/>
      <c r="D45" s="17"/>
      <c r="E45" s="10"/>
      <c r="F45" s="10"/>
      <c r="G45" s="10"/>
      <c r="H45" s="10"/>
      <c r="M45" s="56"/>
      <c r="N45" s="56"/>
    </row>
    <row r="46" spans="1:31" ht="219" customHeight="1" x14ac:dyDescent="0.2">
      <c r="M46" s="56"/>
      <c r="N46" s="56"/>
    </row>
    <row r="47" spans="1:31" x14ac:dyDescent="0.2">
      <c r="E47" s="21" t="s">
        <v>8</v>
      </c>
    </row>
    <row r="48" spans="1:31" x14ac:dyDescent="0.2">
      <c r="E48" s="21" t="s">
        <v>9</v>
      </c>
    </row>
    <row r="49" spans="5:5" ht="18.75" x14ac:dyDescent="0.3">
      <c r="E49" s="22" t="s">
        <v>10</v>
      </c>
    </row>
  </sheetData>
  <mergeCells count="25">
    <mergeCell ref="M36:N46"/>
    <mergeCell ref="A35:D35"/>
    <mergeCell ref="A6:D6"/>
    <mergeCell ref="U35:V35"/>
    <mergeCell ref="Q6:R6"/>
    <mergeCell ref="G6:H6"/>
    <mergeCell ref="I6:J6"/>
    <mergeCell ref="K6:L6"/>
    <mergeCell ref="M6:N6"/>
    <mergeCell ref="S6:T6"/>
    <mergeCell ref="S35:T35"/>
    <mergeCell ref="O6:P6"/>
    <mergeCell ref="A2:H3"/>
    <mergeCell ref="C4:H5"/>
    <mergeCell ref="A4:B5"/>
    <mergeCell ref="A34:C34"/>
    <mergeCell ref="E6:F6"/>
    <mergeCell ref="AC6:AD6"/>
    <mergeCell ref="AC35:AD35"/>
    <mergeCell ref="W6:X6"/>
    <mergeCell ref="W35:X35"/>
    <mergeCell ref="Y6:Z6"/>
    <mergeCell ref="Y35:Z35"/>
    <mergeCell ref="AA6:AB6"/>
    <mergeCell ref="AA35:AB35"/>
  </mergeCells>
  <printOptions horizontalCentered="1"/>
  <pageMargins left="0.70866141732283472" right="0.70866141732283472" top="0.74803149606299213" bottom="0.74803149606299213" header="0.31496062992125984" footer="0.31496062992125984"/>
  <pageSetup scale="28" orientation="landscape" r:id="rId1"/>
  <headerFooter>
    <oddFooter>&amp;L&amp;9Archivo: &amp;F</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Hab Economicas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Usuario de Windows</cp:lastModifiedBy>
  <cp:lastPrinted>2021-04-09T17:26:35Z</cp:lastPrinted>
  <dcterms:created xsi:type="dcterms:W3CDTF">2017-12-12T17:00:26Z</dcterms:created>
  <dcterms:modified xsi:type="dcterms:W3CDTF">2022-07-13T14:41:34Z</dcterms:modified>
</cp:coreProperties>
</file>