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C:\Users\wandi\Desktop\WANDA SANDOVAL\UMV\Trabajo\Procesos\2022\JULIO\Técnico Mecánica\"/>
    </mc:Choice>
  </mc:AlternateContent>
  <xr:revisionPtr revIDLastSave="0" documentId="8_{EEC82B0F-C914-418D-962F-0292CFBEDF57}" xr6:coauthVersionLast="47" xr6:coauthVersionMax="47" xr10:uidLastSave="{00000000-0000-0000-0000-000000000000}"/>
  <bookViews>
    <workbookView xWindow="-120" yWindow="-120" windowWidth="20730" windowHeight="11160" tabRatio="900"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TRATAMIENTO'!$B$2:$X$37</definedName>
    <definedName name="_xlnm.Print_Area" localSheetId="0">CONTEXTO!$B$2:$F$19</definedName>
    <definedName name="_xlnm.Print_Area" localSheetId="2">EVALUACION!$B$2:$L$53</definedName>
    <definedName name="_xlnm.Print_Area" localSheetId="3">'EVALUACION CON CONTROLES'!$B$2:$R$44</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 i="6" l="1"/>
  <c r="G19" i="6"/>
  <c r="T13" i="6"/>
  <c r="G12" i="6" l="1"/>
  <c r="H12" i="6"/>
  <c r="I12" i="6"/>
  <c r="N12" i="6"/>
  <c r="S12" i="6"/>
  <c r="T12" i="6"/>
  <c r="U12" i="6"/>
  <c r="V12" i="6"/>
  <c r="W12" i="6"/>
  <c r="X12" i="6"/>
  <c r="G13" i="6"/>
  <c r="H13" i="6"/>
  <c r="I13" i="6"/>
  <c r="N13" i="6"/>
  <c r="S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H19" i="6"/>
  <c r="I19" i="6"/>
  <c r="N19" i="6"/>
  <c r="S19" i="6"/>
  <c r="T19" i="6"/>
  <c r="U19" i="6"/>
  <c r="V19" i="6"/>
  <c r="W19" i="6"/>
  <c r="X19" i="6"/>
  <c r="B18" i="15"/>
  <c r="D13" i="6" s="1"/>
  <c r="C18" i="15"/>
  <c r="C13" i="6" s="1"/>
  <c r="P13" i="6"/>
  <c r="B19" i="15"/>
  <c r="D14" i="6" s="1"/>
  <c r="C19" i="15"/>
  <c r="C14" i="6" s="1"/>
  <c r="P14" i="6"/>
  <c r="B20" i="15"/>
  <c r="D15" i="6" s="1"/>
  <c r="C20" i="15"/>
  <c r="C15" i="6" s="1"/>
  <c r="O15" i="6"/>
  <c r="P15" i="6"/>
  <c r="B21" i="15"/>
  <c r="D16" i="6" s="1"/>
  <c r="C21" i="15"/>
  <c r="C16" i="6" s="1"/>
  <c r="P16" i="6"/>
  <c r="B22" i="15"/>
  <c r="D17" i="6" s="1"/>
  <c r="C22" i="15"/>
  <c r="C17" i="6"/>
  <c r="F17" i="6" s="1"/>
  <c r="O17" i="6"/>
  <c r="P17" i="6"/>
  <c r="B23" i="15"/>
  <c r="D18" i="6" s="1"/>
  <c r="C23" i="15"/>
  <c r="C18" i="6" s="1"/>
  <c r="E18" i="6" s="1"/>
  <c r="O18" i="6"/>
  <c r="P18" i="6"/>
  <c r="B24" i="15"/>
  <c r="D19" i="6" s="1"/>
  <c r="C24" i="15"/>
  <c r="C19" i="6" s="1"/>
  <c r="F19" i="6" s="1"/>
  <c r="O19" i="6"/>
  <c r="P19" i="6"/>
  <c r="B17" i="15"/>
  <c r="D12" i="6" s="1"/>
  <c r="C17" i="15"/>
  <c r="C12" i="6" s="1"/>
  <c r="P12" i="6"/>
  <c r="P11" i="6"/>
  <c r="O11" i="6"/>
  <c r="B6" i="15"/>
  <c r="C16" i="15"/>
  <c r="C11" i="6" s="1"/>
  <c r="F11" i="6" s="1"/>
  <c r="K17" i="11"/>
  <c r="J11" i="6" s="1"/>
  <c r="K26" i="11"/>
  <c r="K25" i="11"/>
  <c r="L25" i="11" s="1"/>
  <c r="K19" i="6" s="1"/>
  <c r="K24" i="11"/>
  <c r="L24" i="11" s="1"/>
  <c r="K18" i="6" s="1"/>
  <c r="K23" i="11"/>
  <c r="L23" i="11" s="1"/>
  <c r="K17" i="6" s="1"/>
  <c r="K22" i="11"/>
  <c r="L22" i="11" s="1"/>
  <c r="K16" i="6" s="1"/>
  <c r="K21" i="11"/>
  <c r="L21" i="11" s="1"/>
  <c r="K15" i="6" s="1"/>
  <c r="K20" i="11"/>
  <c r="L20" i="11" s="1"/>
  <c r="K14" i="6" s="1"/>
  <c r="K19" i="11"/>
  <c r="L19" i="11" s="1"/>
  <c r="K13" i="6" s="1"/>
  <c r="K18" i="11"/>
  <c r="J12" i="6" s="1"/>
  <c r="B16" i="15"/>
  <c r="D11" i="6" s="1"/>
  <c r="X11" i="6"/>
  <c r="W11" i="6"/>
  <c r="V11" i="6"/>
  <c r="U11" i="6"/>
  <c r="T11" i="6"/>
  <c r="S11" i="6"/>
  <c r="N11" i="6"/>
  <c r="I11" i="6"/>
  <c r="H11" i="6"/>
  <c r="G11" i="6"/>
  <c r="J13" i="6" l="1"/>
  <c r="K22" i="15"/>
  <c r="Q17" i="6" s="1"/>
  <c r="K23" i="15"/>
  <c r="L23" i="15" s="1"/>
  <c r="R18" i="6" s="1"/>
  <c r="K17" i="15"/>
  <c r="L17" i="15" s="1"/>
  <c r="R12" i="6" s="1"/>
  <c r="J17" i="6"/>
  <c r="J16" i="6"/>
  <c r="K21" i="15"/>
  <c r="Q16" i="6" s="1"/>
  <c r="O16" i="6"/>
  <c r="K20" i="15"/>
  <c r="Q15" i="6" s="1"/>
  <c r="K19" i="15"/>
  <c r="L19" i="15" s="1"/>
  <c r="R14" i="6" s="1"/>
  <c r="O14" i="6"/>
  <c r="K18" i="15"/>
  <c r="Q13" i="6" s="1"/>
  <c r="L18" i="11"/>
  <c r="K12" i="6" s="1"/>
  <c r="E19" i="6"/>
  <c r="F18" i="6"/>
  <c r="E17" i="6"/>
  <c r="E11" i="6"/>
  <c r="L22" i="15"/>
  <c r="R17" i="6" s="1"/>
  <c r="J15" i="6"/>
  <c r="J19" i="6"/>
  <c r="L26" i="11"/>
  <c r="K24" i="15"/>
  <c r="E12" i="6"/>
  <c r="F12" i="6"/>
  <c r="E16" i="6"/>
  <c r="F16" i="6"/>
  <c r="F14" i="6"/>
  <c r="E14" i="6"/>
  <c r="E13" i="6"/>
  <c r="F13" i="6"/>
  <c r="K16" i="15"/>
  <c r="L17" i="11"/>
  <c r="K11" i="6" s="1"/>
  <c r="O12" i="6"/>
  <c r="O13" i="6"/>
  <c r="J14" i="6"/>
  <c r="J18" i="6"/>
  <c r="Q18" i="6" l="1"/>
  <c r="L18" i="15"/>
  <c r="R13" i="6" s="1"/>
  <c r="L20" i="15"/>
  <c r="R15" i="6" s="1"/>
  <c r="Q12" i="6"/>
  <c r="L21" i="15"/>
  <c r="R16" i="6" s="1"/>
  <c r="Q14" i="6"/>
  <c r="L24" i="15"/>
  <c r="R19" i="6" s="1"/>
  <c r="Q19" i="6"/>
  <c r="Q11" i="6"/>
  <c r="L16" i="15"/>
  <c r="R11"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ANGIE RAMIREZ</author>
  </authors>
  <commentList>
    <comment ref="W16" authorId="0" shapeId="0" xr:uid="{128E07FB-02BA-4626-AC0B-31DD563F0FC6}">
      <text>
        <r>
          <rPr>
            <b/>
            <sz val="9"/>
            <color indexed="81"/>
            <rFont val="Tahoma"/>
            <family val="2"/>
          </rPr>
          <t>ANGIE RAMIREZ:</t>
        </r>
        <r>
          <rPr>
            <sz val="9"/>
            <color indexed="81"/>
            <rFont val="Tahoma"/>
            <family val="2"/>
          </rPr>
          <t xml:space="preserve">
precios ofertados poir el contratista</t>
        </r>
      </text>
    </comment>
  </commentList>
</comments>
</file>

<file path=xl/sharedStrings.xml><?xml version="1.0" encoding="utf-8"?>
<sst xmlns="http://schemas.openxmlformats.org/spreadsheetml/2006/main" count="480" uniqueCount="231">
  <si>
    <t>Catastrófico</t>
  </si>
  <si>
    <t>Moderado</t>
  </si>
  <si>
    <t>Probabilidad</t>
  </si>
  <si>
    <t>Impacto</t>
  </si>
  <si>
    <t>Regulatorios</t>
  </si>
  <si>
    <t>%</t>
  </si>
  <si>
    <t>Contratista</t>
  </si>
  <si>
    <t>Financieros</t>
  </si>
  <si>
    <r>
      <t xml:space="preserve">RIESGOS PREVISIBLES: </t>
    </r>
    <r>
      <rPr>
        <sz val="12"/>
        <rFont val="Arial"/>
        <family val="2"/>
      </rPr>
      <t>Son los posibles hechos o circunstancias que por la naturaleza del contrato y de la actividad a ejecutar es factible su ocurrencia.</t>
    </r>
  </si>
  <si>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</si>
  <si>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</si>
  <si>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</si>
  <si>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</si>
  <si>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</si>
  <si>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</si>
  <si>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</si>
  <si>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</si>
  <si>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</si>
  <si>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</si>
  <si>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</si>
  <si>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</si>
  <si>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</si>
  <si>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</si>
  <si>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</si>
  <si>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</si>
  <si>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</si>
  <si>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</si>
  <si>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</si>
  <si>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</si>
  <si>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</si>
  <si>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</si>
  <si>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</si>
  <si>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</si>
  <si>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</si>
  <si>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</si>
  <si>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</si>
  <si>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</si>
  <si>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</si>
  <si>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</si>
  <si>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</si>
  <si>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</si>
  <si>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</si>
  <si>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</si>
  <si>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</si>
  <si>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</si>
  <si>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</si>
  <si>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</si>
  <si>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</si>
  <si>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</si>
  <si>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</si>
  <si>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</si>
  <si>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</si>
  <si>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</si>
  <si>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</si>
  <si>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</si>
  <si>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</si>
  <si>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</si>
  <si>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</si>
  <si>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</si>
  <si>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</si>
  <si>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</si>
  <si>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</si>
  <si>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</si>
  <si>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</si>
  <si>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</si>
  <si>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</si>
  <si>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</si>
  <si>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</si>
  <si>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</si>
  <si>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</si>
  <si>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</si>
  <si>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</si>
  <si>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</si>
  <si>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</si>
  <si>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</si>
  <si>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</si>
  <si>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</si>
  <si>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</si>
  <si>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</si>
  <si>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</si>
  <si>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</si>
  <si>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</si>
  <si>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</si>
  <si>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</si>
  <si>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</si>
  <si>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</si>
  <si>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</si>
  <si>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</si>
  <si>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</si>
  <si>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</si>
  <si>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</si>
  <si>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</si>
  <si>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</si>
  <si>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</si>
  <si>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</si>
  <si>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</si>
  <si>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</si>
  <si>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</si>
  <si>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</si>
  <si>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</si>
  <si>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</si>
  <si>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</si>
  <si>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</si>
  <si>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</si>
  <si>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</si>
  <si>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</si>
  <si>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</si>
  <si>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</si>
  <si>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</si>
  <si>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</si>
  <si>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</si>
  <si>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</si>
  <si>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</si>
  <si>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</si>
  <si>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</si>
  <si>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</si>
  <si>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7) Continúe en la hoja de asignación  y tratamiento</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</si>
  <si>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</si>
  <si>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</si>
  <si>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</si>
  <si>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</si>
  <si>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</si>
  <si>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</si>
  <si>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</si>
  <si>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</si>
  <si>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</si>
  <si>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</si>
  <si>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</si>
  <si>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</si>
  <si>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</si>
  <si>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</si>
  <si>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</si>
  <si>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</si>
  <si>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</si>
  <si>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</si>
  <si>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</si>
  <si>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</si>
  <si>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</si>
  <si>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</si>
  <si>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</si>
  <si>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</si>
  <si>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</si>
  <si>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ESTABLECER EL CONTEXTO</t>
  </si>
  <si>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</si>
  <si>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</si>
  <si>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 xml:space="preserve">Categoria </t>
  </si>
  <si>
    <t>Inadecuado análisis  económico estimativo del valor del contrato</t>
  </si>
  <si>
    <r>
      <t xml:space="preserve">Ciudadanía que se beneficia del Proceso de Contratación: </t>
    </r>
    <r>
      <rPr>
        <sz val="12"/>
        <rFont val="Arial"/>
        <family val="2"/>
      </rPr>
      <t>Agentes internos (funcionarios, pasantes) y externos (contratistas, visitantes y usuarios externos en general)</t>
    </r>
  </si>
  <si>
    <t>Falta de solicitud o solicitud tardía del registro  presupuestal</t>
  </si>
  <si>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</si>
  <si>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t>UAERMV</t>
  </si>
  <si>
    <t>Esta matriz es un documento anexo del Estudio Previo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</si>
  <si>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Arial"/>
        <family val="2"/>
      </rPr>
      <t>Aplica igual para contratos interadministrativos</t>
    </r>
    <r>
      <rPr>
        <sz val="12"/>
        <rFont val="Arial"/>
        <family val="2"/>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</si>
  <si>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</si>
  <si>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Condiciones políticas: </t>
    </r>
    <r>
      <rPr>
        <i/>
        <sz val="12"/>
        <rFont val="Arial"/>
        <family val="2"/>
      </rPr>
      <t>Si aplican</t>
    </r>
  </si>
  <si>
    <r>
      <t xml:space="preserve">Entorno socio ambiental: </t>
    </r>
    <r>
      <rPr>
        <i/>
        <sz val="12"/>
        <rFont val="Arial"/>
        <family val="2"/>
      </rPr>
      <t>Si aplican</t>
    </r>
  </si>
  <si>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</si>
  <si>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</si>
  <si>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 xml:space="preserve">Falta de profundidad en el estudio de sector no identificandose claramente aspectos de oferta y demanda </t>
  </si>
  <si>
    <t xml:space="preserve">Riesgo de que no se firme el contrato. </t>
  </si>
  <si>
    <t>CÓDIGO: CON-FM-089</t>
  </si>
  <si>
    <t>FECHA DE APLICACIÓN: DICIEMBRE DE 2015</t>
  </si>
  <si>
    <t>6) Continúe en la hoja de evaluación de controles</t>
  </si>
  <si>
    <t>FORMATO ANÁLISIS DE RIESGOS CONTRACTUALES</t>
  </si>
  <si>
    <t>¿Cómo se realiza el monitoreo?</t>
  </si>
  <si>
    <t>VERSIÓN: 1</t>
  </si>
  <si>
    <r>
      <t xml:space="preserve">Factores ambientales: </t>
    </r>
    <r>
      <rPr>
        <sz val="12"/>
        <rFont val="Arial"/>
        <family val="2"/>
      </rPr>
      <t>El contratista debe manejar normas ambientales de conformidad a la regulación vigente para el servicio establecido</t>
    </r>
    <r>
      <rPr>
        <b/>
        <sz val="12"/>
        <rFont val="Arial"/>
        <family val="2"/>
      </rPr>
      <t xml:space="preserve"> </t>
    </r>
  </si>
  <si>
    <r>
      <t xml:space="preserve">Sector del objeto del Proceso de Contratación y su mercado: </t>
    </r>
    <r>
      <rPr>
        <sz val="12"/>
        <rFont val="Arial"/>
        <family val="2"/>
      </rPr>
      <t>Todos los clientes (entidades privadas, Estatales y Gubernamentales), alrededor en todo el Territorio Nacional Colombiano que tengan relación con el sector de centros de diagnostico automotor</t>
    </r>
  </si>
  <si>
    <r>
      <t xml:space="preserve">Normativa aplicable al objeto del Proceso de Contratación: </t>
    </r>
    <r>
      <rPr>
        <i/>
        <sz val="12"/>
        <rFont val="Arial"/>
        <family val="2"/>
      </rPr>
      <t>La modalidad de selección pertinente es la Mínima Cuantía, en consideración a lo señalado en el artículo 94 de la Ley 1474 de 2011, “Transparencia en contratación de mínima cuantía”, que adicionó el artículo 2° de la Ley 1150 de 2007, debido a que el valor estimado de la contratación no excede del 10% por ciento de la menor cuantía de la entidad.</t>
    </r>
    <r>
      <rPr>
        <b/>
        <sz val="12"/>
        <rFont val="Arial"/>
        <family val="2"/>
      </rPr>
      <t xml:space="preserve">
</t>
    </r>
  </si>
  <si>
    <r>
      <t xml:space="preserve">Experiencia propia y de otras Entidades Estatales en Procesos de Contratación del mismo tipo: </t>
    </r>
    <r>
      <rPr>
        <sz val="12"/>
        <rFont val="Arial"/>
        <family val="2"/>
      </rPr>
      <t>La Entidad contrata anualmente el servicio de revisión técnico mecánica y de emisiones contaminantes de sus vehículos para su funcionamiento, por lo cual es un proceso que ha sido adelantado de manera  permanente; así las cosas se cuenta con la experiencia adquirida en el adelantamiento de este tipo de procesos que ha sido la necesaria para prevenir circunstancias inesperadas y lograr el cumplimiento de los fines de la contratación.</t>
    </r>
  </si>
  <si>
    <t xml:space="preserve">Vicios de procedimiento que podrían generar hallazgos e investigaciones disciplinarias y penales </t>
  </si>
  <si>
    <t>Retraso en el inicio de la ejecución del contrato y afectación en el logro de los objetivos y satisfacción de las necesidades que dieron origen a la contratación.</t>
  </si>
  <si>
    <t>Sobrecostos que afecta el precio ofertado y adjudicado</t>
  </si>
  <si>
    <t>Afectacion  y retraso en la ejecucion de actividades operativas asociadas con la prestación del servicio solicitado</t>
  </si>
  <si>
    <t>Riesgo Epidemiológico derivado de la Pandemia por COVID-19 que deriven en contagios</t>
  </si>
  <si>
    <t>Genera una carga adicional a las previstas, que puede afectar a cualquiera o a las dos partes del contrato. No obstante es poco probable por la duración y naturaleza del contrato</t>
  </si>
  <si>
    <t>Replantearse un adecuado estudio del sector para lograr continuar con la estructuración del proceso y establecer el valor estimativo del contrato y así evitar reprocesos</t>
  </si>
  <si>
    <t xml:space="preserve">Verificación de que la descrición del servicio requerido se encuentre  encaminada a lo determinado en la necesidad de la contratación mediante mesas de trabajo para evitar la ocurrencia del riesgo. </t>
  </si>
  <si>
    <t>Establecer responsables del proceso, desde  el área generadora de la necesidad hasta grupo de gestión contractual y procesos selectivos encargado de llevar el proceso en secop ii para cumplir con el proceso contractual</t>
  </si>
  <si>
    <t>Se establecen plazos perentorios para el perfeccionamiento y ejecución del contrato. Conminar al adjudicatario  a cumplir</t>
  </si>
  <si>
    <t>Establecer responsables del proceso, desde  del área de procesos selectivos encargado de llevar el proceso en secop ii para cumplir con el proceso contractual</t>
  </si>
  <si>
    <t xml:space="preserve">Solicitar formalmente al contratista, el cumplimiento de las obligaciones contractuales. Si el contratista no da cumplimiento a lo contractual, se iniciara el proceso a que haya lugar.
</t>
  </si>
  <si>
    <t xml:space="preserve">Aplicación inmediata de las disposiciones legales y solicitar las adiciones prespuestales pertinentes en el caso que aumente el valor del contrato. Realizar las modificaciones a que haya lugar. </t>
  </si>
  <si>
    <t>SI</t>
  </si>
  <si>
    <t>Área generadora de la necesidad (Gerencia de Producción) y estructurador responsable del proceso del estudio del sector</t>
  </si>
  <si>
    <t>Desde la revisión del Estudio del Sector</t>
  </si>
  <si>
    <t>Presentación de documentos en mesa interdisciplinaria</t>
  </si>
  <si>
    <t>Revisiones previas a la documentación del proceso</t>
  </si>
  <si>
    <t>Periódico</t>
  </si>
  <si>
    <t>NO</t>
  </si>
  <si>
    <t xml:space="preserve">Técnico que estructura y técnico que revisa del área generadora de la necesidad  (Gerencia de Producción) </t>
  </si>
  <si>
    <t>Desde la revisión del Formato FM022</t>
  </si>
  <si>
    <t>Desde generación necesidad en PAA</t>
  </si>
  <si>
    <t>Publicación del proceso en el secop ii</t>
  </si>
  <si>
    <t xml:space="preserve">Verificación periódica del estado de la estructuracion del proceso  hasta su publicación </t>
  </si>
  <si>
    <t xml:space="preserve">permanente </t>
  </si>
  <si>
    <t>Desde el momento en que maneja la documentación el grupo de selección</t>
  </si>
  <si>
    <t>Desde el inicio de
ejecución contractual</t>
  </si>
  <si>
    <t>Hasta la fecha final de ejecucion del contrato</t>
  </si>
  <si>
    <t>Seguimiento permanente durante la ejecuion del contrato del estado de salud del personal involucrado y garantizando el cumplimiento a los protocolos de seguridad</t>
  </si>
  <si>
    <t>En la fecha prevista para la aceptacion de la oferta</t>
  </si>
  <si>
    <t xml:space="preserve">Hasta el perfeccionamiento  del contrato </t>
  </si>
  <si>
    <t xml:space="preserve">En la etapa de perfeccionamiento </t>
  </si>
  <si>
    <t>Revisión del cronograma, para la firma y perfeccionamiento del contrato</t>
  </si>
  <si>
    <t>Durante la ejecución del contrato</t>
  </si>
  <si>
    <t>Acta de Terminación</t>
  </si>
  <si>
    <t xml:space="preserve">Seguimiento permanente de precios </t>
  </si>
  <si>
    <t>Durante la ejecucin del contrato</t>
  </si>
  <si>
    <t>Cuando el supervisor detecte alguna demora con respecto a los plazos contractuales</t>
  </si>
  <si>
    <t>Cuando el supervisor lo requiera.</t>
  </si>
  <si>
    <t>Supervisor</t>
  </si>
  <si>
    <t>Cuando se reciben a satisfaccion los servicios</t>
  </si>
  <si>
    <t>Seguimiento permanente durante la entrega de los prestación del servicio</t>
  </si>
  <si>
    <t>SUPERVISOR DEL CONTRATO  Y CONTRATISTA</t>
  </si>
  <si>
    <t>Una vez este en firme por parte del Estado la imposición de nuevos impuestos o cargas parafiscales</t>
  </si>
  <si>
    <t>Antes de la terminacion del contrato</t>
  </si>
  <si>
    <t>Gestionando la implementacion del tratamiento de forma oportuna</t>
  </si>
  <si>
    <t>Cuando se requiera</t>
  </si>
  <si>
    <t>Objeto Contractual: PRESTAR EL SERVICIO DE REVISIÓN TÉCNICO-MECÁNICA Y DE EMISIONES CONTAMINANTES PARA VEHÍCULOS PROPIOS A MONTO AGOTABLE, A CARGO DEL PROYECTO 7858 (METAS 1, 2, 4 Y 5)</t>
  </si>
  <si>
    <r>
      <rPr>
        <b/>
        <u/>
        <sz val="12"/>
        <rFont val="Arial"/>
        <family val="2"/>
      </rPr>
      <t>Objeto del Proceso de Contratación:</t>
    </r>
    <r>
      <rPr>
        <b/>
        <sz val="12"/>
        <rFont val="Arial"/>
        <family val="2"/>
      </rPr>
      <t xml:space="preserve"> </t>
    </r>
    <r>
      <rPr>
        <i/>
        <sz val="12"/>
        <rFont val="Arial"/>
        <family val="2"/>
      </rPr>
      <t>PRESTAR EL SERVICIO DE REVISIÓN TÉCNICO-MECÁNICA Y DE EMISIONES CONTAMINANTES PARA VEHÍCULOS PROPIOS A MONTO AGOTABLE, A CARGO DEL PROYECTO 7858 (METAS 1, 2, 4 Y 5)</t>
    </r>
  </si>
  <si>
    <r>
      <t>Suficiencia del presupuesto oficial del Proceso de Contratación:</t>
    </r>
    <r>
      <rPr>
        <sz val="12"/>
        <rFont val="Arial"/>
        <family val="2"/>
      </rPr>
      <t xml:space="preserve"> De acuerdo al Plan de contratación para la vigencia</t>
    </r>
    <r>
      <rPr>
        <i/>
        <sz val="12"/>
        <rFont val="Arial"/>
        <family val="2"/>
      </rPr>
      <t xml:space="preserve"> 2022</t>
    </r>
    <r>
      <rPr>
        <sz val="12"/>
        <rFont val="Arial"/>
        <family val="2"/>
      </rPr>
      <t>,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</si>
  <si>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Arial"/>
        <family val="2"/>
      </rPr>
      <t>El  servicio se prestará en Bogotá D.C. zona urbana, en los Centros de Diagnóstico Automotor del contratista debidamente autorizados por el Ministerio de Transporte, dispuestos para la realización de las revisiones técnicas mecánicas y emisiones contaminantes y la expedición del respectivo certificado.</t>
    </r>
  </si>
  <si>
    <t>Riesgo epidemiológico</t>
  </si>
  <si>
    <t>Reprocesos que implican no cumplir con la planeación del proceso y en caso de no tomar acciones para mitigar este riesgo en la ejecución del contrato podría afectar el cumplimiento del mismo</t>
  </si>
  <si>
    <t>Generación de hallazgos que pueden originar investigaciones disciplinarias, así como la ineficiencia en la gestión de la Entidad</t>
  </si>
  <si>
    <t>Grupo estructurador GCON - Abogado responsable del proceso</t>
  </si>
  <si>
    <t xml:space="preserve">Abogado responsable del proceso </t>
  </si>
  <si>
    <t xml:space="preserve"> Contratista -Supervisor </t>
  </si>
  <si>
    <t>Abogado responsable del proceso GCON</t>
  </si>
  <si>
    <t>Contar con el esquema de vacunación contra COVID-19 y dar aplicación al Protocolo de Bioseguridad de la UAERMV y del Contratista para evitar contagio</t>
  </si>
  <si>
    <t>El oferente deberá prever la posible fluctuación de precios durante la etapa precontractual para definir la oferta económica y el supervisor deberá verificar que el contratista debe mantener el precio ofertado durante toda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</si>
</sst>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2"/>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sz val="10"/>
      <name val="Arial"/>
      <family val="2"/>
    </font>
    <font>
      <b/>
      <sz val="11"/>
      <name val="Arial"/>
      <family val="2"/>
    </font>
    <font>
      <b/>
      <sz val="11"/>
      <color indexed="9"/>
      <name val="Arial"/>
      <family val="2"/>
    </font>
    <font>
      <sz val="9"/>
      <name val="Arial"/>
      <family val="2"/>
    </font>
    <font>
      <sz val="9"/>
      <color theme="1"/>
      <name val="Calibri"/>
      <family val="2"/>
      <scheme val="minor"/>
    </font>
    <font>
      <sz val="9"/>
      <color indexed="81"/>
      <name val="Tahoma"/>
      <family val="2"/>
    </font>
    <font>
      <b/>
      <sz val="9"/>
      <color indexed="81"/>
      <name val="Tahoma"/>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s>
  <cellStyleXfs count="1">
    <xf numFmtId="0" fontId="0" fillId="0" borderId="0"/>
  </cellStyleXfs>
  <cellXfs count="353">
    <xf numFmtId="0" fontId="0" fillId="0" borderId="0" xfId="0"/>
    <xf numFmtId="0" fontId="2" fillId="2" borderId="0" xfId="0" applyFont="1" applyFill="1" applyBorder="1" applyAlignment="1">
      <alignment vertical="top" wrapText="1" readingOrder="1"/>
    </xf>
    <xf numFmtId="0" fontId="0" fillId="0" borderId="0" xfId="0" applyBorder="1"/>
    <xf numFmtId="0" fontId="0" fillId="0" borderId="0" xfId="0" applyBorder="1" applyAlignment="1"/>
    <xf numFmtId="0" fontId="0" fillId="0" borderId="0" xfId="0" applyBorder="1" applyAlignment="1">
      <alignment horizontal="left"/>
    </xf>
    <xf numFmtId="0" fontId="0" fillId="0" borderId="0" xfId="0" applyBorder="1"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2" fillId="3" borderId="3"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Fill="1" applyBorder="1" applyAlignment="1">
      <alignment horizontal="center" vertical="center" wrapText="1"/>
    </xf>
    <xf numFmtId="0" fontId="0" fillId="5" borderId="0" xfId="0" applyFill="1"/>
    <xf numFmtId="0" fontId="2" fillId="6" borderId="3" xfId="0" applyFont="1" applyFill="1" applyBorder="1" applyAlignment="1">
      <alignment vertical="center"/>
    </xf>
    <xf numFmtId="0" fontId="3" fillId="0" borderId="3" xfId="0" applyFont="1" applyBorder="1" applyAlignment="1">
      <alignment vertical="center"/>
    </xf>
    <xf numFmtId="0" fontId="0" fillId="0" borderId="3" xfId="0" applyBorder="1" applyAlignment="1">
      <alignment vertical="center"/>
    </xf>
    <xf numFmtId="0" fontId="3" fillId="0" borderId="0" xfId="0" applyFont="1" applyAlignment="1">
      <alignment wrapText="1"/>
    </xf>
    <xf numFmtId="0" fontId="3" fillId="0" borderId="0" xfId="0" applyFont="1"/>
    <xf numFmtId="0" fontId="3" fillId="0" borderId="0" xfId="0" applyFont="1" applyFill="1" applyBorder="1"/>
    <xf numFmtId="0" fontId="3" fillId="0" borderId="1" xfId="0" applyFont="1" applyBorder="1"/>
    <xf numFmtId="0" fontId="2" fillId="0" borderId="0" xfId="0" applyFont="1" applyBorder="1" applyAlignment="1">
      <alignment horizont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0" fillId="0" borderId="8" xfId="0" applyBorder="1"/>
    <xf numFmtId="0" fontId="3" fillId="0" borderId="9" xfId="0" applyFont="1" applyBorder="1" applyAlignment="1">
      <alignment vertical="center"/>
    </xf>
    <xf numFmtId="0" fontId="0" fillId="0" borderId="10" xfId="0" applyBorder="1"/>
    <xf numFmtId="0" fontId="0" fillId="0" borderId="11" xfId="0" applyBorder="1" applyAlignment="1">
      <alignment horizontal="center"/>
    </xf>
    <xf numFmtId="0" fontId="10" fillId="0" borderId="12" xfId="0" applyFont="1" applyBorder="1" applyAlignment="1">
      <alignment vertical="center"/>
    </xf>
    <xf numFmtId="0" fontId="6" fillId="2" borderId="13" xfId="0" applyFont="1" applyFill="1" applyBorder="1" applyAlignment="1">
      <alignment vertical="center" wrapText="1"/>
    </xf>
    <xf numFmtId="0" fontId="10" fillId="0" borderId="14" xfId="0" applyFont="1" applyBorder="1" applyAlignment="1">
      <alignment vertical="center"/>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10" fillId="0" borderId="17" xfId="0" applyFont="1" applyBorder="1" applyAlignment="1">
      <alignment vertical="center"/>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0" borderId="20"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21" xfId="0" applyFont="1" applyBorder="1" applyAlignment="1">
      <alignment vertical="center" wrapText="1"/>
    </xf>
    <xf numFmtId="0" fontId="7" fillId="0" borderId="1" xfId="0" applyFont="1" applyBorder="1" applyAlignment="1">
      <alignment horizontal="right" vertical="center" textRotation="90"/>
    </xf>
    <xf numFmtId="0" fontId="3" fillId="0" borderId="0" xfId="0" applyFont="1" applyFill="1" applyBorder="1" applyAlignment="1">
      <alignment horizontal="center" vertical="center" wrapText="1"/>
    </xf>
    <xf numFmtId="0" fontId="0" fillId="0" borderId="3" xfId="0"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xf numFmtId="0" fontId="3" fillId="0" borderId="25" xfId="0" applyFont="1" applyBorder="1"/>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2" borderId="3" xfId="0" applyFont="1" applyFill="1" applyBorder="1" applyAlignment="1">
      <alignment vertical="center" wrapText="1"/>
    </xf>
    <xf numFmtId="0" fontId="3" fillId="2" borderId="26" xfId="0" applyFont="1" applyFill="1" applyBorder="1" applyAlignment="1">
      <alignment vertical="center" wrapText="1"/>
    </xf>
    <xf numFmtId="0" fontId="3" fillId="0" borderId="26" xfId="0" applyFont="1" applyBorder="1" applyAlignment="1">
      <alignment vertical="center" wrapText="1"/>
    </xf>
    <xf numFmtId="0" fontId="3" fillId="2" borderId="25" xfId="0" applyFont="1" applyFill="1" applyBorder="1" applyAlignment="1">
      <alignment vertical="center" wrapText="1"/>
    </xf>
    <xf numFmtId="0" fontId="2" fillId="0" borderId="3" xfId="0" applyFont="1" applyBorder="1" applyAlignment="1">
      <alignment vertical="center"/>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10" fillId="0" borderId="22"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7" xfId="0" applyFont="1" applyBorder="1" applyAlignment="1">
      <alignment vertical="center"/>
    </xf>
    <xf numFmtId="0" fontId="10" fillId="0" borderId="25" xfId="0" applyFont="1" applyBorder="1" applyAlignment="1">
      <alignment vertical="center"/>
    </xf>
    <xf numFmtId="0" fontId="12" fillId="0" borderId="0" xfId="0" applyFont="1" applyBorder="1" applyAlignment="1">
      <alignment horizontal="center" vertical="center"/>
    </xf>
    <xf numFmtId="0" fontId="13" fillId="0" borderId="0" xfId="0" applyFont="1" applyBorder="1"/>
    <xf numFmtId="0" fontId="12" fillId="6" borderId="3" xfId="0" applyFont="1" applyFill="1" applyBorder="1" applyAlignment="1">
      <alignment horizontal="center" vertical="center" wrapText="1"/>
    </xf>
    <xf numFmtId="0" fontId="13" fillId="0" borderId="3" xfId="0" applyFont="1" applyBorder="1" applyAlignment="1">
      <alignment horizontal="center"/>
    </xf>
    <xf numFmtId="0" fontId="13" fillId="0" borderId="0" xfId="0" applyFont="1" applyBorder="1" applyAlignment="1">
      <alignment horizontal="center" vertical="center" wrapText="1"/>
    </xf>
    <xf numFmtId="0" fontId="13" fillId="0" borderId="3" xfId="0" applyFont="1" applyBorder="1" applyAlignment="1">
      <alignment horizontal="center" vertical="center" wrapText="1"/>
    </xf>
    <xf numFmtId="0" fontId="12" fillId="6" borderId="28" xfId="0" applyFont="1" applyFill="1" applyBorder="1" applyAlignment="1">
      <alignment horizontal="center" vertical="center"/>
    </xf>
    <xf numFmtId="0" fontId="13" fillId="6" borderId="3" xfId="0" applyFont="1" applyFill="1" applyBorder="1" applyAlignment="1">
      <alignment horizont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10" xfId="0" applyFont="1" applyBorder="1"/>
    <xf numFmtId="0" fontId="13" fillId="0" borderId="0" xfId="0" applyFont="1"/>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0" fillId="0" borderId="10" xfId="0" applyBorder="1" applyAlignment="1"/>
    <xf numFmtId="0" fontId="0" fillId="0" borderId="0" xfId="0" applyAlignment="1"/>
    <xf numFmtId="0" fontId="18" fillId="0" borderId="14" xfId="0" applyFont="1" applyBorder="1" applyAlignment="1">
      <alignment vertical="center"/>
    </xf>
    <xf numFmtId="0" fontId="7" fillId="2" borderId="26" xfId="0" applyFont="1" applyFill="1" applyBorder="1" applyAlignment="1">
      <alignment horizontal="center" vertical="center" wrapText="1"/>
    </xf>
    <xf numFmtId="0" fontId="6" fillId="0" borderId="0" xfId="0" applyFont="1" applyBorder="1"/>
    <xf numFmtId="0" fontId="7" fillId="0" borderId="0" xfId="0" applyFont="1" applyBorder="1" applyAlignment="1">
      <alignment horizontal="center" vertical="center"/>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3" fillId="9" borderId="3" xfId="0" applyFont="1" applyFill="1" applyBorder="1" applyAlignment="1">
      <alignment horizontal="center" vertic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10" borderId="3" xfId="0" applyFont="1" applyFill="1" applyBorder="1" applyAlignment="1">
      <alignment horizontal="center" vertical="center"/>
    </xf>
    <xf numFmtId="0" fontId="7" fillId="2" borderId="32" xfId="0" applyFont="1" applyFill="1" applyBorder="1" applyAlignment="1">
      <alignment vertical="center" wrapText="1"/>
    </xf>
    <xf numFmtId="0" fontId="13" fillId="0" borderId="3" xfId="0" applyFont="1" applyBorder="1" applyAlignment="1">
      <alignment horizontal="left" vertical="center" wrapText="1"/>
    </xf>
    <xf numFmtId="0" fontId="9" fillId="0" borderId="3" xfId="0" applyFont="1" applyBorder="1" applyAlignment="1">
      <alignment horizontal="center" vertical="center" wrapText="1"/>
    </xf>
    <xf numFmtId="0" fontId="6" fillId="0" borderId="3" xfId="0" applyFont="1" applyBorder="1" applyAlignment="1">
      <alignment horizontal="center" vertical="center"/>
    </xf>
    <xf numFmtId="0" fontId="8"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6" fillId="0" borderId="33" xfId="0" applyFont="1" applyBorder="1" applyAlignment="1">
      <alignment horizontal="left" vertical="center" wrapText="1"/>
    </xf>
    <xf numFmtId="0" fontId="13" fillId="0" borderId="34" xfId="0" applyFont="1" applyBorder="1" applyAlignment="1">
      <alignment horizontal="left" vertical="center" wrapText="1"/>
    </xf>
    <xf numFmtId="0" fontId="9" fillId="0" borderId="34" xfId="0" applyFont="1" applyBorder="1" applyAlignment="1">
      <alignment horizontal="center" vertical="center" wrapText="1"/>
    </xf>
    <xf numFmtId="0" fontId="6" fillId="0" borderId="34" xfId="0" applyFont="1" applyBorder="1" applyAlignment="1">
      <alignment horizontal="center" vertical="center"/>
    </xf>
    <xf numFmtId="0" fontId="6" fillId="0" borderId="35" xfId="0" applyFont="1" applyBorder="1" applyAlignment="1">
      <alignment horizontal="left" vertical="center" wrapText="1"/>
    </xf>
    <xf numFmtId="0" fontId="13" fillId="0" borderId="9" xfId="0" applyFont="1" applyBorder="1" applyAlignment="1">
      <alignment horizontal="left" vertical="center" wrapText="1"/>
    </xf>
    <xf numFmtId="0" fontId="6" fillId="0" borderId="3"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6" fillId="0" borderId="19" xfId="0" applyFont="1" applyFill="1" applyBorder="1" applyAlignment="1">
      <alignment horizontal="center" vertical="center" wrapText="1"/>
    </xf>
    <xf numFmtId="0" fontId="0" fillId="0" borderId="39" xfId="0" applyBorder="1"/>
    <xf numFmtId="0" fontId="0" fillId="0" borderId="40" xfId="0" applyBorder="1"/>
    <xf numFmtId="0" fontId="13" fillId="0" borderId="40" xfId="0" applyFont="1" applyBorder="1"/>
    <xf numFmtId="0" fontId="0" fillId="0" borderId="41" xfId="0" applyBorder="1" applyAlignment="1">
      <alignment horizontal="center"/>
    </xf>
    <xf numFmtId="0" fontId="10" fillId="0" borderId="0" xfId="0" applyFont="1"/>
    <xf numFmtId="0" fontId="10" fillId="0" borderId="0" xfId="0" applyFont="1" applyAlignment="1"/>
    <xf numFmtId="0" fontId="10" fillId="0" borderId="0" xfId="0" applyFont="1" applyAlignment="1">
      <alignment horizontal="center"/>
    </xf>
    <xf numFmtId="0" fontId="10" fillId="0" borderId="0" xfId="0" applyFont="1" applyFill="1" applyAlignment="1">
      <alignment horizontal="center" vertical="center" wrapText="1"/>
    </xf>
    <xf numFmtId="0" fontId="10"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5" xfId="0" applyFont="1" applyFill="1" applyBorder="1" applyAlignment="1">
      <alignment horizontal="center" vertical="center" wrapText="1"/>
    </xf>
    <xf numFmtId="0" fontId="10" fillId="0" borderId="3" xfId="0" applyFont="1" applyFill="1" applyBorder="1" applyAlignment="1">
      <alignment horizontal="center" vertical="center" textRotation="90" wrapText="1"/>
    </xf>
    <xf numFmtId="0" fontId="10" fillId="0" borderId="3"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0" xfId="0" applyFont="1" applyBorder="1"/>
    <xf numFmtId="0" fontId="19" fillId="6" borderId="3" xfId="0" applyFont="1" applyFill="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9" fillId="6" borderId="3" xfId="0" applyFont="1" applyFill="1" applyBorder="1" applyAlignment="1">
      <alignment horizontal="center" vertical="center"/>
    </xf>
    <xf numFmtId="0" fontId="10" fillId="6" borderId="3" xfId="0" applyFont="1" applyFill="1" applyBorder="1" applyAlignment="1">
      <alignment horizontal="center"/>
    </xf>
    <xf numFmtId="0" fontId="10" fillId="7" borderId="3" xfId="0" applyFont="1" applyFill="1" applyBorder="1" applyAlignment="1">
      <alignment horizontal="center" vertical="center"/>
    </xf>
    <xf numFmtId="0" fontId="10" fillId="8" borderId="3" xfId="0" applyFont="1" applyFill="1" applyBorder="1" applyAlignment="1">
      <alignment horizontal="center" vertical="center"/>
    </xf>
    <xf numFmtId="0" fontId="10" fillId="9"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0" borderId="4"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0" xfId="0" applyFont="1" applyBorder="1"/>
    <xf numFmtId="0" fontId="10" fillId="0" borderId="11" xfId="0" applyFont="1" applyFill="1" applyBorder="1" applyAlignment="1">
      <alignment horizontal="center" vertical="center" wrapText="1"/>
    </xf>
    <xf numFmtId="0" fontId="19" fillId="0" borderId="0" xfId="0" applyFont="1"/>
    <xf numFmtId="0" fontId="6" fillId="0" borderId="3" xfId="0" applyFont="1" applyBorder="1" applyAlignment="1">
      <alignment horizontal="center" vertical="center" wrapText="1"/>
    </xf>
    <xf numFmtId="0" fontId="0" fillId="0" borderId="0" xfId="0" applyAlignment="1">
      <alignment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10" fillId="0" borderId="34" xfId="0" applyFont="1" applyFill="1" applyBorder="1" applyAlignment="1">
      <alignment horizontal="center" vertical="center" wrapText="1"/>
    </xf>
    <xf numFmtId="0" fontId="10" fillId="0" borderId="34" xfId="0" applyFont="1" applyFill="1" applyBorder="1" applyAlignment="1">
      <alignment horizontal="center" vertical="center" textRotation="90" wrapText="1"/>
    </xf>
    <xf numFmtId="0" fontId="10" fillId="0" borderId="37" xfId="0" applyFont="1" applyFill="1" applyBorder="1" applyAlignment="1">
      <alignment horizontal="center" vertical="center" wrapText="1"/>
    </xf>
    <xf numFmtId="0" fontId="16" fillId="0" borderId="3"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4" xfId="0" applyFont="1" applyFill="1" applyBorder="1" applyAlignment="1">
      <alignment horizontal="center" vertical="center" wrapText="1"/>
    </xf>
    <xf numFmtId="0" fontId="6" fillId="0" borderId="35" xfId="0" applyFont="1" applyBorder="1" applyAlignment="1">
      <alignment horizontal="center" vertical="center" wrapText="1"/>
    </xf>
    <xf numFmtId="0" fontId="16" fillId="0" borderId="19" xfId="0" applyFont="1" applyBorder="1" applyAlignment="1">
      <alignment horizontal="center" vertical="center" wrapText="1"/>
    </xf>
    <xf numFmtId="0" fontId="10" fillId="0" borderId="43" xfId="0" applyFont="1" applyBorder="1"/>
    <xf numFmtId="0" fontId="10" fillId="0" borderId="43" xfId="0" applyFont="1" applyBorder="1" applyAlignment="1"/>
    <xf numFmtId="0" fontId="10" fillId="0" borderId="43" xfId="0" applyFont="1" applyBorder="1" applyAlignment="1">
      <alignment horizontal="center"/>
    </xf>
    <xf numFmtId="0" fontId="21" fillId="5" borderId="3" xfId="0" applyFont="1" applyFill="1" applyBorder="1" applyAlignment="1">
      <alignment horizontal="center" vertical="center" wrapText="1"/>
    </xf>
    <xf numFmtId="0" fontId="22" fillId="0" borderId="3" xfId="0" applyFont="1" applyBorder="1" applyAlignment="1">
      <alignment horizontal="center" vertical="center" wrapText="1"/>
    </xf>
    <xf numFmtId="0" fontId="21"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55" xfId="0" applyFont="1" applyBorder="1" applyAlignment="1">
      <alignment horizontal="center" vertical="center" wrapText="1"/>
    </xf>
    <xf numFmtId="0" fontId="10" fillId="5" borderId="3" xfId="0" applyFont="1" applyFill="1" applyBorder="1" applyAlignment="1">
      <alignment horizontal="center" vertical="center" wrapText="1"/>
    </xf>
    <xf numFmtId="0" fontId="10" fillId="5" borderId="19"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3"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3" fillId="0" borderId="43" xfId="0" applyFont="1" applyBorder="1"/>
    <xf numFmtId="0" fontId="3" fillId="0" borderId="34" xfId="0" applyFont="1" applyFill="1" applyBorder="1" applyAlignment="1">
      <alignment horizontal="center" vertical="center" wrapText="1"/>
    </xf>
    <xf numFmtId="0" fontId="3" fillId="0" borderId="0" xfId="0" applyFont="1" applyBorder="1"/>
    <xf numFmtId="0" fontId="3" fillId="0" borderId="10" xfId="0" applyFont="1" applyBorder="1"/>
    <xf numFmtId="0" fontId="2" fillId="0" borderId="0" xfId="0" applyFont="1"/>
    <xf numFmtId="0" fontId="3" fillId="0" borderId="0" xfId="0" applyFont="1" applyFill="1" applyAlignment="1">
      <alignment horizontal="center" vertical="center" wrapText="1"/>
    </xf>
    <xf numFmtId="0" fontId="2" fillId="0" borderId="4" xfId="0" applyFont="1" applyBorder="1" applyAlignment="1">
      <alignment horizontal="left" vertical="center"/>
    </xf>
    <xf numFmtId="0" fontId="2" fillId="0" borderId="44" xfId="0" applyFont="1" applyBorder="1" applyAlignment="1">
      <alignment horizontal="left" vertical="center"/>
    </xf>
    <xf numFmtId="0" fontId="2" fillId="0" borderId="26" xfId="0" applyFont="1" applyBorder="1" applyAlignment="1">
      <alignment horizontal="left" vertical="center"/>
    </xf>
    <xf numFmtId="0" fontId="5" fillId="0" borderId="3" xfId="0" applyFont="1" applyBorder="1" applyAlignment="1">
      <alignment horizontal="center" vertical="center"/>
    </xf>
    <xf numFmtId="0" fontId="6" fillId="0" borderId="3" xfId="0" applyFont="1" applyBorder="1" applyAlignment="1">
      <alignment horizontal="center"/>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3" xfId="0" applyFont="1" applyBorder="1" applyAlignment="1">
      <alignment horizontal="left" vertical="top" wrapText="1"/>
    </xf>
    <xf numFmtId="0" fontId="6" fillId="0" borderId="19" xfId="0" applyFont="1" applyBorder="1" applyAlignment="1">
      <alignment horizontal="left" vertical="top" wrapText="1"/>
    </xf>
    <xf numFmtId="0" fontId="6" fillId="0" borderId="45" xfId="0" applyFont="1" applyBorder="1" applyAlignment="1">
      <alignment horizontal="left" vertical="center" wrapText="1"/>
    </xf>
    <xf numFmtId="0" fontId="6" fillId="0" borderId="28" xfId="0" applyFont="1" applyBorder="1" applyAlignment="1">
      <alignment horizontal="left" vertical="center" wrapText="1"/>
    </xf>
    <xf numFmtId="0" fontId="6" fillId="0" borderId="46" xfId="0" applyFont="1" applyBorder="1" applyAlignment="1">
      <alignment horizontal="left" vertical="center" wrapText="1"/>
    </xf>
    <xf numFmtId="0" fontId="11" fillId="0" borderId="0" xfId="0" applyFont="1" applyAlignment="1">
      <alignment horizontal="left" vertical="center"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7" fillId="0" borderId="1" xfId="0" applyFont="1" applyBorder="1" applyAlignment="1">
      <alignment horizontal="left" vertical="center"/>
    </xf>
    <xf numFmtId="0" fontId="7" fillId="0" borderId="0" xfId="0" applyFont="1" applyBorder="1" applyAlignment="1">
      <alignment horizontal="left" vertical="center"/>
    </xf>
    <xf numFmtId="0" fontId="7" fillId="0" borderId="2" xfId="0" applyFont="1" applyBorder="1" applyAlignment="1">
      <alignment horizontal="left" vertical="center"/>
    </xf>
    <xf numFmtId="0" fontId="7" fillId="0" borderId="1" xfId="0" applyFont="1" applyBorder="1" applyAlignment="1">
      <alignment horizontal="left" vertical="center" wrapText="1"/>
    </xf>
    <xf numFmtId="0" fontId="7" fillId="0" borderId="0" xfId="0" applyFont="1" applyBorder="1" applyAlignment="1">
      <alignment horizontal="left" vertical="center" wrapText="1"/>
    </xf>
    <xf numFmtId="0" fontId="7" fillId="0" borderId="2" xfId="0" applyFont="1" applyBorder="1" applyAlignment="1">
      <alignment horizontal="left" vertical="center" wrapText="1"/>
    </xf>
    <xf numFmtId="0" fontId="7" fillId="2" borderId="42"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Border="1" applyAlignment="1">
      <alignment horizontal="left" vertical="center" wrapText="1"/>
    </xf>
    <xf numFmtId="0" fontId="10"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8" fillId="4" borderId="30" xfId="0" applyFont="1" applyFill="1" applyBorder="1" applyAlignment="1">
      <alignment horizontal="center" vertical="center" wrapText="1"/>
    </xf>
    <xf numFmtId="0" fontId="10" fillId="0" borderId="3" xfId="0" applyFont="1" applyBorder="1" applyAlignment="1">
      <alignment horizontal="left" vertical="center" wrapText="1"/>
    </xf>
    <xf numFmtId="0" fontId="2" fillId="0" borderId="3" xfId="0" applyFont="1" applyBorder="1" applyAlignment="1">
      <alignment horizontal="left" vertical="center"/>
    </xf>
    <xf numFmtId="0" fontId="2" fillId="0" borderId="53"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8" fillId="4" borderId="48" xfId="0" applyFont="1" applyFill="1" applyBorder="1" applyAlignment="1">
      <alignment horizontal="center" vertical="center" wrapText="1"/>
    </xf>
    <xf numFmtId="0" fontId="8" fillId="4" borderId="49"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7" fillId="2" borderId="48" xfId="0" applyFont="1" applyFill="1" applyBorder="1" applyAlignment="1">
      <alignment horizontal="left" vertical="top" wrapText="1" readingOrder="1"/>
    </xf>
    <xf numFmtId="0" fontId="7" fillId="2" borderId="49" xfId="0" applyFont="1" applyFill="1" applyBorder="1" applyAlignment="1">
      <alignment horizontal="left" vertical="top" wrapText="1" readingOrder="1"/>
    </xf>
    <xf numFmtId="0" fontId="7" fillId="2" borderId="50" xfId="0" applyFont="1" applyFill="1" applyBorder="1" applyAlignment="1">
      <alignment horizontal="left" vertical="top" wrapText="1" readingOrder="1"/>
    </xf>
    <xf numFmtId="0" fontId="3" fillId="0" borderId="1" xfId="0" applyFont="1" applyBorder="1" applyAlignment="1">
      <alignment horizontal="left" vertical="center" wrapText="1"/>
    </xf>
    <xf numFmtId="0" fontId="3" fillId="0" borderId="0" xfId="0" applyFont="1" applyBorder="1" applyAlignment="1">
      <alignment horizontal="left" vertical="center" wrapText="1"/>
    </xf>
    <xf numFmtId="0" fontId="3" fillId="0" borderId="2" xfId="0" applyFont="1" applyBorder="1" applyAlignment="1">
      <alignment horizontal="left" vertical="center" wrapText="1"/>
    </xf>
    <xf numFmtId="0" fontId="2" fillId="0" borderId="39" xfId="0" applyFont="1" applyBorder="1" applyAlignment="1">
      <alignment horizontal="center" vertical="center"/>
    </xf>
    <xf numFmtId="0" fontId="7" fillId="0" borderId="52" xfId="0" applyFont="1" applyBorder="1" applyAlignment="1">
      <alignment horizontal="right" vertical="center" textRotation="90"/>
    </xf>
    <xf numFmtId="0" fontId="2" fillId="6"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34" xfId="0" applyFont="1" applyBorder="1" applyAlignment="1">
      <alignment horizontal="left" vertical="center" wrapText="1"/>
    </xf>
    <xf numFmtId="0" fontId="7" fillId="0" borderId="0" xfId="0" applyFont="1" applyBorder="1" applyAlignment="1">
      <alignment horizontal="right" vertical="center" textRotation="90"/>
    </xf>
    <xf numFmtId="0" fontId="2" fillId="2" borderId="0" xfId="0" applyFont="1" applyFill="1" applyBorder="1" applyAlignment="1">
      <alignment horizontal="center"/>
    </xf>
    <xf numFmtId="0" fontId="2" fillId="0" borderId="51" xfId="0" applyFont="1" applyBorder="1" applyAlignment="1">
      <alignment horizontal="center"/>
    </xf>
    <xf numFmtId="0" fontId="3" fillId="0" borderId="19" xfId="0" applyFont="1" applyBorder="1" applyAlignment="1">
      <alignment horizontal="center" vertical="center" wrapText="1"/>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0" fillId="6" borderId="3" xfId="0" applyFill="1" applyBorder="1" applyAlignment="1">
      <alignment horizontal="center"/>
    </xf>
    <xf numFmtId="0" fontId="3" fillId="0" borderId="3" xfId="0" applyFont="1" applyFill="1" applyBorder="1" applyAlignment="1">
      <alignment horizontal="center" vertical="center" wrapText="1"/>
    </xf>
    <xf numFmtId="0" fontId="0" fillId="8" borderId="3" xfId="0" applyFill="1" applyBorder="1" applyAlignment="1">
      <alignment horizontal="center" vertical="center"/>
    </xf>
    <xf numFmtId="0" fontId="2" fillId="0" borderId="0" xfId="0" applyFont="1" applyBorder="1" applyAlignment="1">
      <alignment horizontal="center"/>
    </xf>
    <xf numFmtId="0" fontId="2" fillId="6" borderId="19" xfId="0" applyFont="1" applyFill="1" applyBorder="1" applyAlignment="1">
      <alignment horizontal="center" vertical="center" wrapText="1"/>
    </xf>
    <xf numFmtId="0" fontId="0" fillId="6" borderId="19" xfId="0" applyFill="1" applyBorder="1" applyAlignment="1">
      <alignment horizontal="center"/>
    </xf>
    <xf numFmtId="0" fontId="2" fillId="0" borderId="1" xfId="0" applyFont="1" applyBorder="1" applyAlignment="1">
      <alignment horizontal="center" vertical="center"/>
    </xf>
    <xf numFmtId="0" fontId="2" fillId="0" borderId="0" xfId="0" applyFont="1" applyBorder="1" applyAlignment="1">
      <alignment horizontal="center" vertical="center"/>
    </xf>
    <xf numFmtId="0" fontId="2" fillId="0" borderId="2" xfId="0" applyFont="1" applyBorder="1" applyAlignment="1">
      <alignment horizontal="center" vertical="center"/>
    </xf>
    <xf numFmtId="0" fontId="3" fillId="0" borderId="3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34" xfId="0" applyFont="1" applyBorder="1" applyAlignment="1">
      <alignment horizontal="center" vertical="center" wrapText="1"/>
    </xf>
    <xf numFmtId="0" fontId="4" fillId="4" borderId="30"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26" xfId="0" applyFont="1" applyBorder="1" applyAlignment="1">
      <alignment horizontal="center" vertical="center" wrapText="1"/>
    </xf>
    <xf numFmtId="0" fontId="2" fillId="2" borderId="51" xfId="0" applyFont="1" applyFill="1" applyBorder="1" applyAlignment="1">
      <alignment horizontal="center"/>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3" fillId="8" borderId="4" xfId="0" applyFont="1" applyFill="1" applyBorder="1" applyAlignment="1">
      <alignment horizontal="center" vertical="center"/>
    </xf>
    <xf numFmtId="0" fontId="3" fillId="8" borderId="26" xfId="0" applyFont="1" applyFill="1" applyBorder="1" applyAlignment="1">
      <alignment horizontal="center" vertical="center"/>
    </xf>
    <xf numFmtId="0" fontId="3" fillId="7" borderId="60" xfId="0" applyFont="1" applyFill="1" applyBorder="1" applyAlignment="1">
      <alignment horizontal="center" vertical="center"/>
    </xf>
    <xf numFmtId="0" fontId="3" fillId="7" borderId="61"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26" xfId="0" applyFont="1" applyFill="1" applyBorder="1" applyAlignment="1">
      <alignment horizontal="center" vertical="center"/>
    </xf>
    <xf numFmtId="0" fontId="3" fillId="0" borderId="44" xfId="0" applyFont="1" applyBorder="1" applyAlignment="1">
      <alignment horizontal="center" vertical="center" wrapText="1"/>
    </xf>
    <xf numFmtId="0" fontId="3" fillId="10" borderId="4" xfId="0" applyFont="1" applyFill="1" applyBorder="1" applyAlignment="1">
      <alignment horizontal="center" vertical="center"/>
    </xf>
    <xf numFmtId="0" fontId="3" fillId="10" borderId="26" xfId="0" applyFont="1" applyFill="1" applyBorder="1" applyAlignment="1">
      <alignment horizontal="center" vertical="center"/>
    </xf>
    <xf numFmtId="0" fontId="2" fillId="6" borderId="4"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3" fillId="9" borderId="4" xfId="0" applyFont="1" applyFill="1" applyBorder="1" applyAlignment="1">
      <alignment horizontal="center" vertical="center"/>
    </xf>
    <xf numFmtId="0" fontId="3" fillId="9" borderId="26" xfId="0" applyFont="1" applyFill="1" applyBorder="1" applyAlignment="1">
      <alignment horizontal="center" vertical="center"/>
    </xf>
    <xf numFmtId="0" fontId="0" fillId="9" borderId="44" xfId="0" applyFill="1" applyBorder="1" applyAlignment="1">
      <alignment horizontal="center" vertical="center"/>
    </xf>
    <xf numFmtId="0" fontId="0" fillId="9" borderId="26" xfId="0" applyFill="1" applyBorder="1" applyAlignment="1">
      <alignment horizontal="center" vertical="center"/>
    </xf>
    <xf numFmtId="0" fontId="0" fillId="7" borderId="4" xfId="0" applyFill="1" applyBorder="1" applyAlignment="1">
      <alignment horizontal="center" vertical="center"/>
    </xf>
    <xf numFmtId="0" fontId="0" fillId="7" borderId="26" xfId="0" applyFill="1" applyBorder="1" applyAlignment="1">
      <alignment horizontal="center" vertical="center"/>
    </xf>
    <xf numFmtId="0" fontId="0" fillId="8" borderId="4" xfId="0" applyFill="1" applyBorder="1" applyAlignment="1">
      <alignment horizontal="center" vertical="center"/>
    </xf>
    <xf numFmtId="0" fontId="0" fillId="8" borderId="26" xfId="0" applyFill="1" applyBorder="1" applyAlignment="1">
      <alignment horizontal="center" vertical="center"/>
    </xf>
    <xf numFmtId="0" fontId="2" fillId="6" borderId="4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0" fillId="8" borderId="44" xfId="0" applyFill="1" applyBorder="1" applyAlignment="1">
      <alignment horizontal="center" vertical="center"/>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 fillId="6" borderId="57" xfId="0" applyFont="1" applyFill="1" applyBorder="1" applyAlignment="1">
      <alignment horizontal="center" vertical="center" wrapText="1"/>
    </xf>
    <xf numFmtId="0" fontId="2" fillId="6" borderId="58" xfId="0" applyFont="1" applyFill="1" applyBorder="1" applyAlignment="1">
      <alignment horizontal="center" vertical="center" wrapText="1"/>
    </xf>
    <xf numFmtId="0" fontId="2" fillId="6" borderId="51" xfId="0" applyFont="1" applyFill="1" applyBorder="1" applyAlignment="1">
      <alignment horizontal="center" vertical="center" wrapText="1"/>
    </xf>
    <xf numFmtId="0" fontId="2" fillId="6" borderId="59"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2" fillId="6" borderId="44" xfId="0" applyFont="1" applyFill="1" applyBorder="1" applyAlignment="1">
      <alignment horizontal="center" vertical="center"/>
    </xf>
    <xf numFmtId="0" fontId="0" fillId="6" borderId="4" xfId="0" applyFill="1" applyBorder="1" applyAlignment="1">
      <alignment horizontal="center"/>
    </xf>
    <xf numFmtId="0" fontId="0" fillId="6" borderId="26" xfId="0" applyFill="1" applyBorder="1" applyAlignment="1">
      <alignment horizontal="center"/>
    </xf>
    <xf numFmtId="0" fontId="0" fillId="6" borderId="44" xfId="0" applyFill="1" applyBorder="1" applyAlignment="1">
      <alignment horizontal="center"/>
    </xf>
    <xf numFmtId="0" fontId="0" fillId="7" borderId="44" xfId="0" applyFill="1" applyBorder="1" applyAlignment="1">
      <alignment horizontal="center" vertical="center"/>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19" fillId="0" borderId="1" xfId="0" applyFont="1" applyFill="1" applyBorder="1" applyAlignment="1">
      <alignment horizontal="center" vertical="top" wrapText="1"/>
    </xf>
    <xf numFmtId="0" fontId="19" fillId="0" borderId="0" xfId="0" applyFont="1" applyFill="1" applyBorder="1" applyAlignment="1">
      <alignment horizontal="center" vertical="top" wrapText="1"/>
    </xf>
    <xf numFmtId="0" fontId="19" fillId="0" borderId="48" xfId="0" applyFont="1" applyFill="1" applyBorder="1" applyAlignment="1">
      <alignment horizontal="left" vertical="top" wrapText="1"/>
    </xf>
    <xf numFmtId="0" fontId="19" fillId="0" borderId="49" xfId="0" applyFont="1" applyFill="1" applyBorder="1" applyAlignment="1">
      <alignment horizontal="left" vertical="top" wrapText="1"/>
    </xf>
    <xf numFmtId="0" fontId="19" fillId="0" borderId="50" xfId="0" applyFont="1" applyFill="1" applyBorder="1" applyAlignment="1">
      <alignment horizontal="left" vertical="top" wrapText="1"/>
    </xf>
    <xf numFmtId="0" fontId="19" fillId="0" borderId="39" xfId="0" applyFont="1" applyBorder="1" applyAlignment="1">
      <alignment horizontal="center" vertical="center"/>
    </xf>
    <xf numFmtId="0" fontId="19" fillId="0" borderId="40" xfId="0" applyFont="1" applyBorder="1" applyAlignment="1">
      <alignment horizontal="center" vertical="center"/>
    </xf>
    <xf numFmtId="0" fontId="19" fillId="0" borderId="41" xfId="0" applyFont="1" applyBorder="1" applyAlignment="1">
      <alignment horizontal="center" vertical="center"/>
    </xf>
    <xf numFmtId="0" fontId="10"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Border="1" applyAlignment="1">
      <alignment horizontal="center"/>
    </xf>
    <xf numFmtId="0" fontId="7" fillId="0" borderId="3" xfId="0" applyFont="1" applyBorder="1" applyAlignment="1">
      <alignment horizontal="left" vertical="center"/>
    </xf>
    <xf numFmtId="0" fontId="19" fillId="2" borderId="0" xfId="0" applyFont="1" applyFill="1" applyBorder="1" applyAlignment="1">
      <alignment horizontal="center"/>
    </xf>
    <xf numFmtId="0" fontId="19" fillId="0" borderId="51" xfId="0" applyFont="1" applyBorder="1" applyAlignment="1">
      <alignment horizontal="center"/>
    </xf>
    <xf numFmtId="0" fontId="19" fillId="6" borderId="4" xfId="0" applyFont="1" applyFill="1" applyBorder="1" applyAlignment="1">
      <alignment horizontal="center" vertical="center"/>
    </xf>
    <xf numFmtId="0" fontId="19" fillId="6" borderId="26" xfId="0" applyFont="1" applyFill="1" applyBorder="1" applyAlignment="1">
      <alignment horizontal="center" vertical="center"/>
    </xf>
    <xf numFmtId="0" fontId="10" fillId="0" borderId="4" xfId="0" applyFont="1" applyBorder="1" applyAlignment="1">
      <alignment horizontal="center" vertical="center" wrapText="1"/>
    </xf>
    <xf numFmtId="0" fontId="10" fillId="0" borderId="26" xfId="0" applyFont="1" applyBorder="1" applyAlignment="1">
      <alignment horizontal="center" vertical="center" wrapText="1"/>
    </xf>
    <xf numFmtId="0" fontId="19" fillId="6" borderId="3" xfId="0" applyFont="1" applyFill="1" applyBorder="1" applyAlignment="1">
      <alignment horizontal="center" vertical="center"/>
    </xf>
    <xf numFmtId="0" fontId="19" fillId="6" borderId="3" xfId="0" applyFont="1" applyFill="1" applyBorder="1" applyAlignment="1">
      <alignment horizontal="center" vertical="center" wrapText="1"/>
    </xf>
    <xf numFmtId="0" fontId="10" fillId="6" borderId="3" xfId="0" applyFont="1" applyFill="1" applyBorder="1" applyAlignment="1">
      <alignment horizontal="center"/>
    </xf>
    <xf numFmtId="0" fontId="19" fillId="0" borderId="62" xfId="0" applyFont="1" applyBorder="1" applyAlignment="1">
      <alignment horizontal="right" vertical="center" textRotation="90"/>
    </xf>
    <xf numFmtId="0" fontId="10" fillId="0" borderId="3" xfId="0" applyFont="1" applyBorder="1" applyAlignment="1">
      <alignment horizontal="center" vertical="center"/>
    </xf>
    <xf numFmtId="0" fontId="10" fillId="7"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8" borderId="4" xfId="0" applyFont="1" applyFill="1" applyBorder="1" applyAlignment="1">
      <alignment horizontal="center" vertical="center"/>
    </xf>
    <xf numFmtId="0" fontId="10" fillId="8" borderId="26" xfId="0" applyFont="1" applyFill="1" applyBorder="1" applyAlignment="1">
      <alignment horizontal="center" vertical="center"/>
    </xf>
    <xf numFmtId="0" fontId="19" fillId="6" borderId="4" xfId="0" applyFont="1" applyFill="1" applyBorder="1" applyAlignment="1">
      <alignment horizontal="center" vertical="center" wrapText="1"/>
    </xf>
    <xf numFmtId="0" fontId="19" fillId="6" borderId="26" xfId="0" applyFont="1" applyFill="1" applyBorder="1" applyAlignment="1">
      <alignment horizontal="center" vertical="center" wrapText="1"/>
    </xf>
    <xf numFmtId="0" fontId="10" fillId="6" borderId="4" xfId="0" applyFont="1" applyFill="1" applyBorder="1" applyAlignment="1">
      <alignment horizontal="center"/>
    </xf>
    <xf numFmtId="0" fontId="10" fillId="6" borderId="26" xfId="0" applyFont="1" applyFill="1" applyBorder="1" applyAlignment="1">
      <alignment horizontal="center"/>
    </xf>
    <xf numFmtId="0" fontId="10" fillId="9" borderId="3"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26"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26" xfId="0" applyFont="1" applyFill="1" applyBorder="1" applyAlignment="1">
      <alignment horizontal="center" vertical="center"/>
    </xf>
    <xf numFmtId="0" fontId="10" fillId="8" borderId="3" xfId="0" applyFont="1" applyFill="1" applyBorder="1" applyAlignment="1">
      <alignment horizontal="center" vertical="center"/>
    </xf>
  </cellXfs>
  <cellStyles count="1">
    <cellStyle name="Normal" xfId="0" builtinId="0"/>
  </cellStyles>
  <dxfs count="34">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4" zoomScale="85" zoomScaleNormal="85" zoomScalePageLayoutView="40" workbookViewId="0">
      <selection activeCell="B8" sqref="B8:F8"/>
    </sheetView>
  </sheetViews>
  <sheetFormatPr baseColWidth="10" defaultRowHeight="12.75" x14ac:dyDescent="0.2"/>
  <cols>
    <col min="1" max="1" width="2.7109375" customWidth="1"/>
    <col min="2" max="2" width="20.42578125" customWidth="1"/>
    <col min="3" max="3" width="71.42578125" customWidth="1"/>
    <col min="4" max="4" width="36.7109375" customWidth="1"/>
    <col min="5" max="5" width="23.42578125" customWidth="1"/>
    <col min="6" max="6" width="22.42578125" customWidth="1"/>
    <col min="7" max="7" width="2.7109375" customWidth="1"/>
  </cols>
  <sheetData>
    <row r="1" spans="2:6" ht="14.25" customHeight="1" x14ac:dyDescent="0.2"/>
    <row r="2" spans="2:6" ht="48.75" customHeight="1" x14ac:dyDescent="0.2">
      <c r="B2" s="186"/>
      <c r="C2" s="185" t="s">
        <v>163</v>
      </c>
      <c r="D2" s="185"/>
      <c r="E2" s="185"/>
      <c r="F2" s="185"/>
    </row>
    <row r="3" spans="2:6" ht="21" customHeight="1" x14ac:dyDescent="0.2">
      <c r="B3" s="186"/>
      <c r="C3" s="58" t="s">
        <v>160</v>
      </c>
      <c r="D3" s="182" t="s">
        <v>165</v>
      </c>
      <c r="E3" s="183"/>
      <c r="F3" s="184"/>
    </row>
    <row r="4" spans="2:6" ht="21" customHeight="1" x14ac:dyDescent="0.2">
      <c r="B4" s="186"/>
      <c r="C4" s="182" t="s">
        <v>161</v>
      </c>
      <c r="D4" s="183"/>
      <c r="E4" s="183"/>
      <c r="F4" s="184"/>
    </row>
    <row r="5" spans="2:6" ht="37.5" customHeight="1" thickBot="1" x14ac:dyDescent="0.25">
      <c r="B5" s="87"/>
      <c r="C5" s="88"/>
      <c r="D5" s="88"/>
      <c r="E5" s="88"/>
      <c r="F5" s="88"/>
    </row>
    <row r="6" spans="2:6" ht="21" customHeight="1" thickBot="1" x14ac:dyDescent="0.3">
      <c r="B6" s="190" t="s">
        <v>142</v>
      </c>
      <c r="C6" s="191"/>
      <c r="D6" s="191"/>
      <c r="E6" s="191"/>
      <c r="F6" s="192"/>
    </row>
    <row r="7" spans="2:6" ht="78.75" customHeight="1" x14ac:dyDescent="0.2">
      <c r="B7" s="195" t="s">
        <v>152</v>
      </c>
      <c r="C7" s="196"/>
      <c r="D7" s="196"/>
      <c r="E7" s="196"/>
      <c r="F7" s="197"/>
    </row>
    <row r="8" spans="2:6" ht="49.5" customHeight="1" x14ac:dyDescent="0.2">
      <c r="B8" s="187" t="s">
        <v>219</v>
      </c>
      <c r="C8" s="193"/>
      <c r="D8" s="193"/>
      <c r="E8" s="193"/>
      <c r="F8" s="194"/>
    </row>
    <row r="9" spans="2:6" ht="34.5" customHeight="1" x14ac:dyDescent="0.2">
      <c r="B9" s="187" t="s">
        <v>149</v>
      </c>
      <c r="C9" s="188"/>
      <c r="D9" s="188"/>
      <c r="E9" s="188"/>
      <c r="F9" s="189"/>
    </row>
    <row r="10" spans="2:6" ht="36" customHeight="1" x14ac:dyDescent="0.2">
      <c r="B10" s="187" t="s">
        <v>147</v>
      </c>
      <c r="C10" s="188"/>
      <c r="D10" s="188"/>
      <c r="E10" s="188"/>
      <c r="F10" s="189"/>
    </row>
    <row r="11" spans="2:6" ht="72" customHeight="1" x14ac:dyDescent="0.2">
      <c r="B11" s="187" t="s">
        <v>153</v>
      </c>
      <c r="C11" s="188"/>
      <c r="D11" s="188"/>
      <c r="E11" s="188"/>
      <c r="F11" s="189"/>
    </row>
    <row r="12" spans="2:6" ht="34.5" customHeight="1" x14ac:dyDescent="0.2">
      <c r="B12" s="187" t="s">
        <v>220</v>
      </c>
      <c r="C12" s="188"/>
      <c r="D12" s="188"/>
      <c r="E12" s="188"/>
      <c r="F12" s="189"/>
    </row>
    <row r="13" spans="2:6" ht="58.5" customHeight="1" x14ac:dyDescent="0.2">
      <c r="B13" s="187" t="s">
        <v>221</v>
      </c>
      <c r="C13" s="188"/>
      <c r="D13" s="188"/>
      <c r="E13" s="188"/>
      <c r="F13" s="189"/>
    </row>
    <row r="14" spans="2:6" ht="26.25" customHeight="1" x14ac:dyDescent="0.2">
      <c r="B14" s="187" t="s">
        <v>155</v>
      </c>
      <c r="C14" s="188"/>
      <c r="D14" s="188"/>
      <c r="E14" s="188"/>
      <c r="F14" s="189"/>
    </row>
    <row r="15" spans="2:6" ht="22.5" customHeight="1" x14ac:dyDescent="0.2">
      <c r="B15" s="187" t="s">
        <v>154</v>
      </c>
      <c r="C15" s="188"/>
      <c r="D15" s="188"/>
      <c r="E15" s="188"/>
      <c r="F15" s="189"/>
    </row>
    <row r="16" spans="2:6" ht="33" customHeight="1" x14ac:dyDescent="0.2">
      <c r="B16" s="187" t="s">
        <v>166</v>
      </c>
      <c r="C16" s="188"/>
      <c r="D16" s="188"/>
      <c r="E16" s="188"/>
      <c r="F16" s="189"/>
    </row>
    <row r="17" spans="2:6" ht="36.75" customHeight="1" x14ac:dyDescent="0.2">
      <c r="B17" s="187" t="s">
        <v>167</v>
      </c>
      <c r="C17" s="188"/>
      <c r="D17" s="188"/>
      <c r="E17" s="188"/>
      <c r="F17" s="189"/>
    </row>
    <row r="18" spans="2:6" ht="81" customHeight="1" x14ac:dyDescent="0.2">
      <c r="B18" s="187" t="s">
        <v>168</v>
      </c>
      <c r="C18" s="188"/>
      <c r="D18" s="188"/>
      <c r="E18" s="188"/>
      <c r="F18" s="189"/>
    </row>
    <row r="19" spans="2:6" ht="82.5" customHeight="1" thickBot="1" x14ac:dyDescent="0.25">
      <c r="B19" s="199" t="s">
        <v>169</v>
      </c>
      <c r="C19" s="200"/>
      <c r="D19" s="200"/>
      <c r="E19" s="200"/>
      <c r="F19" s="201"/>
    </row>
    <row r="20" spans="2:6" ht="14.25" customHeight="1" x14ac:dyDescent="0.2">
      <c r="B20" s="19"/>
    </row>
    <row r="21" spans="2:6" x14ac:dyDescent="0.2">
      <c r="B21" s="20"/>
    </row>
    <row r="22" spans="2:6" ht="17.25" customHeight="1" x14ac:dyDescent="0.2">
      <c r="B22" s="198"/>
      <c r="C22" s="198"/>
      <c r="D22" s="198"/>
      <c r="E22" s="198"/>
      <c r="F22" s="198"/>
    </row>
  </sheetData>
  <mergeCells count="19">
    <mergeCell ref="B22:F22"/>
    <mergeCell ref="B16:F16"/>
    <mergeCell ref="B17:F17"/>
    <mergeCell ref="B18:F18"/>
    <mergeCell ref="B19:F19"/>
    <mergeCell ref="C4:F4"/>
    <mergeCell ref="D3:F3"/>
    <mergeCell ref="C2:F2"/>
    <mergeCell ref="B2:B4"/>
    <mergeCell ref="B15:F15"/>
    <mergeCell ref="B6:F6"/>
    <mergeCell ref="B8:F8"/>
    <mergeCell ref="B9:F9"/>
    <mergeCell ref="B7:F7"/>
    <mergeCell ref="B10:F10"/>
    <mergeCell ref="B11:F11"/>
    <mergeCell ref="B12:F12"/>
    <mergeCell ref="B13:F13"/>
    <mergeCell ref="B14:F1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Layout" topLeftCell="A4" zoomScale="69" zoomScaleNormal="70" zoomScalePageLayoutView="69" workbookViewId="0">
      <selection activeCell="B68" sqref="B68"/>
    </sheetView>
  </sheetViews>
  <sheetFormatPr baseColWidth="10" defaultRowHeight="12.75" x14ac:dyDescent="0.2"/>
  <cols>
    <col min="1" max="1" width="5.28515625" customWidth="1"/>
    <col min="2" max="2" width="20.42578125" customWidth="1"/>
    <col min="3" max="3" width="105.28515625" customWidth="1"/>
    <col min="4" max="4" width="20" customWidth="1"/>
    <col min="5" max="5" width="23.42578125" customWidth="1"/>
    <col min="6" max="6" width="22.42578125" customWidth="1"/>
  </cols>
  <sheetData>
    <row r="2" spans="2:6" ht="48.75" customHeight="1" x14ac:dyDescent="0.2">
      <c r="B2" s="186"/>
      <c r="C2" s="185" t="s">
        <v>163</v>
      </c>
      <c r="D2" s="185"/>
      <c r="E2" s="185"/>
      <c r="F2" s="185"/>
    </row>
    <row r="3" spans="2:6" ht="21" customHeight="1" x14ac:dyDescent="0.2">
      <c r="B3" s="186"/>
      <c r="C3" s="58" t="s">
        <v>160</v>
      </c>
      <c r="D3" s="182" t="s">
        <v>165</v>
      </c>
      <c r="E3" s="183"/>
      <c r="F3" s="184"/>
    </row>
    <row r="4" spans="2:6" ht="21" customHeight="1" x14ac:dyDescent="0.2">
      <c r="B4" s="186"/>
      <c r="C4" s="182" t="s">
        <v>161</v>
      </c>
      <c r="D4" s="183"/>
      <c r="E4" s="183"/>
      <c r="F4" s="184"/>
    </row>
    <row r="5" spans="2:6" ht="24.75" customHeight="1" thickBot="1" x14ac:dyDescent="0.25">
      <c r="B5" s="87"/>
      <c r="C5" s="88"/>
      <c r="D5" s="88"/>
      <c r="E5" s="88"/>
      <c r="F5" s="88"/>
    </row>
    <row r="6" spans="2:6" ht="18" customHeight="1" thickBot="1" x14ac:dyDescent="0.25">
      <c r="B6" s="224" t="s">
        <v>10</v>
      </c>
      <c r="C6" s="225"/>
      <c r="D6" s="225"/>
      <c r="E6" s="225"/>
      <c r="F6" s="226"/>
    </row>
    <row r="7" spans="2:6" ht="21" customHeight="1" x14ac:dyDescent="0.2">
      <c r="B7" s="221" t="s">
        <v>156</v>
      </c>
      <c r="C7" s="222"/>
      <c r="D7" s="222"/>
      <c r="E7" s="222"/>
      <c r="F7" s="223"/>
    </row>
    <row r="8" spans="2:6" ht="20.25" customHeight="1" x14ac:dyDescent="0.2">
      <c r="B8" s="202" t="s">
        <v>8</v>
      </c>
      <c r="C8" s="203"/>
      <c r="D8" s="203"/>
      <c r="E8" s="203"/>
      <c r="F8" s="204"/>
    </row>
    <row r="9" spans="2:6" ht="22.5" customHeight="1" x14ac:dyDescent="0.2">
      <c r="B9" s="202" t="s">
        <v>82</v>
      </c>
      <c r="C9" s="203"/>
      <c r="D9" s="203"/>
      <c r="E9" s="203"/>
      <c r="F9" s="204"/>
    </row>
    <row r="10" spans="2:6" ht="24.75" customHeight="1" x14ac:dyDescent="0.2">
      <c r="B10" s="205" t="s">
        <v>83</v>
      </c>
      <c r="C10" s="206"/>
      <c r="D10" s="206"/>
      <c r="E10" s="206"/>
      <c r="F10" s="207"/>
    </row>
    <row r="11" spans="2:6" ht="36" customHeight="1" x14ac:dyDescent="0.2">
      <c r="B11" s="205" t="s">
        <v>84</v>
      </c>
      <c r="C11" s="206"/>
      <c r="D11" s="206"/>
      <c r="E11" s="206"/>
      <c r="F11" s="207"/>
    </row>
    <row r="12" spans="2:6" ht="37.5" customHeight="1" x14ac:dyDescent="0.2">
      <c r="B12" s="205" t="s">
        <v>85</v>
      </c>
      <c r="C12" s="206"/>
      <c r="D12" s="206"/>
      <c r="E12" s="206"/>
      <c r="F12" s="207"/>
    </row>
    <row r="13" spans="2:6" ht="20.25" customHeight="1" x14ac:dyDescent="0.2">
      <c r="B13" s="205" t="s">
        <v>143</v>
      </c>
      <c r="C13" s="206"/>
      <c r="D13" s="206"/>
      <c r="E13" s="206"/>
      <c r="F13" s="207"/>
    </row>
    <row r="14" spans="2:6" ht="18.75" customHeight="1" thickBot="1" x14ac:dyDescent="0.25">
      <c r="B14" s="215" t="s">
        <v>144</v>
      </c>
      <c r="C14" s="216"/>
      <c r="D14" s="216"/>
      <c r="E14" s="216"/>
      <c r="F14" s="217"/>
    </row>
    <row r="15" spans="2:6" ht="16.5" customHeight="1" thickBot="1" x14ac:dyDescent="0.25">
      <c r="B15" s="212" t="s">
        <v>115</v>
      </c>
      <c r="C15" s="213"/>
      <c r="D15" s="213"/>
      <c r="E15" s="213"/>
      <c r="F15" s="214"/>
    </row>
    <row r="16" spans="2:6" ht="37.5" customHeight="1" x14ac:dyDescent="0.2">
      <c r="B16" s="218" t="s">
        <v>157</v>
      </c>
      <c r="C16" s="219"/>
      <c r="D16" s="219"/>
      <c r="E16" s="219"/>
      <c r="F16" s="220"/>
    </row>
    <row r="17" spans="2:6" ht="19.5" customHeight="1" x14ac:dyDescent="0.2">
      <c r="B17" s="99"/>
      <c r="C17" s="86" t="s">
        <v>40</v>
      </c>
      <c r="D17" s="210" t="s">
        <v>38</v>
      </c>
      <c r="E17" s="210" t="s">
        <v>39</v>
      </c>
      <c r="F17" s="208" t="s">
        <v>37</v>
      </c>
    </row>
    <row r="18" spans="2:6" ht="21" customHeight="1" x14ac:dyDescent="0.2">
      <c r="B18" s="99"/>
      <c r="C18" s="86" t="s">
        <v>89</v>
      </c>
      <c r="D18" s="211"/>
      <c r="E18" s="211"/>
      <c r="F18" s="209"/>
    </row>
    <row r="19" spans="2:6" ht="18.75" customHeight="1" x14ac:dyDescent="0.2">
      <c r="B19" s="31" t="s">
        <v>41</v>
      </c>
      <c r="C19" s="24"/>
      <c r="D19" s="51"/>
      <c r="E19" s="47"/>
      <c r="F19" s="32" t="s">
        <v>35</v>
      </c>
    </row>
    <row r="20" spans="2:6" ht="18.75" customHeight="1" x14ac:dyDescent="0.2">
      <c r="B20" s="33" t="s">
        <v>42</v>
      </c>
      <c r="C20" s="25"/>
      <c r="D20" s="52"/>
      <c r="E20" s="48"/>
      <c r="F20" s="34" t="s">
        <v>35</v>
      </c>
    </row>
    <row r="21" spans="2:6" ht="18.75" customHeight="1" x14ac:dyDescent="0.2">
      <c r="B21" s="33" t="s">
        <v>146</v>
      </c>
      <c r="C21" s="25"/>
      <c r="D21" s="52" t="s">
        <v>92</v>
      </c>
      <c r="E21" s="48" t="s">
        <v>93</v>
      </c>
      <c r="F21" s="34" t="s">
        <v>33</v>
      </c>
    </row>
    <row r="22" spans="2:6" ht="18.75" customHeight="1" x14ac:dyDescent="0.2">
      <c r="B22" s="33" t="s">
        <v>43</v>
      </c>
      <c r="C22" s="25"/>
      <c r="D22" s="52" t="s">
        <v>92</v>
      </c>
      <c r="E22" s="48" t="s">
        <v>93</v>
      </c>
      <c r="F22" s="34" t="s">
        <v>35</v>
      </c>
    </row>
    <row r="23" spans="2:6" ht="18.75" customHeight="1" x14ac:dyDescent="0.2">
      <c r="B23" s="33" t="s">
        <v>81</v>
      </c>
      <c r="C23" s="25"/>
      <c r="D23" s="52"/>
      <c r="E23" s="48"/>
      <c r="F23" s="34" t="s">
        <v>35</v>
      </c>
    </row>
    <row r="24" spans="2:6" ht="18.75" customHeight="1" x14ac:dyDescent="0.2">
      <c r="B24" s="33" t="s">
        <v>45</v>
      </c>
      <c r="C24" s="25"/>
      <c r="D24" s="52"/>
      <c r="E24" s="48"/>
      <c r="F24" s="34" t="s">
        <v>35</v>
      </c>
    </row>
    <row r="25" spans="2:6" ht="18.75" customHeight="1" x14ac:dyDescent="0.2">
      <c r="B25" s="33" t="s">
        <v>158</v>
      </c>
      <c r="C25" s="25"/>
      <c r="D25" s="52"/>
      <c r="E25" s="48"/>
      <c r="F25" s="35" t="s">
        <v>33</v>
      </c>
    </row>
    <row r="26" spans="2:6" ht="18.75" customHeight="1" x14ac:dyDescent="0.2">
      <c r="B26" s="33" t="s">
        <v>44</v>
      </c>
      <c r="C26" s="25"/>
      <c r="D26" s="52"/>
      <c r="E26" s="48"/>
      <c r="F26" s="34" t="s">
        <v>35</v>
      </c>
    </row>
    <row r="27" spans="2:6" ht="18.75" customHeight="1" x14ac:dyDescent="0.2">
      <c r="B27" s="33" t="s">
        <v>75</v>
      </c>
      <c r="C27" s="25"/>
      <c r="D27" s="52"/>
      <c r="E27" s="48"/>
      <c r="F27" s="34" t="s">
        <v>35</v>
      </c>
    </row>
    <row r="28" spans="2:6" ht="18.75" customHeight="1" x14ac:dyDescent="0.2">
      <c r="B28" s="33" t="s">
        <v>46</v>
      </c>
      <c r="C28" s="25"/>
      <c r="D28" s="52"/>
      <c r="E28" s="48"/>
      <c r="F28" s="34" t="s">
        <v>35</v>
      </c>
    </row>
    <row r="29" spans="2:6" ht="18.75" customHeight="1" x14ac:dyDescent="0.2">
      <c r="B29" s="36" t="s">
        <v>47</v>
      </c>
      <c r="C29" s="26"/>
      <c r="D29" s="52"/>
      <c r="E29" s="49"/>
      <c r="F29" s="37" t="s">
        <v>35</v>
      </c>
    </row>
    <row r="30" spans="2:6" ht="24" customHeight="1" x14ac:dyDescent="0.2">
      <c r="B30" s="99"/>
      <c r="C30" s="86" t="s">
        <v>86</v>
      </c>
      <c r="D30" s="54"/>
      <c r="E30" s="54"/>
      <c r="F30" s="38"/>
    </row>
    <row r="31" spans="2:6" ht="19.5" customHeight="1" x14ac:dyDescent="0.2">
      <c r="B31" s="31" t="s">
        <v>49</v>
      </c>
      <c r="C31" s="61"/>
      <c r="D31" s="51"/>
      <c r="E31" s="47"/>
      <c r="F31" s="32" t="s">
        <v>35</v>
      </c>
    </row>
    <row r="32" spans="2:6" ht="19.5" customHeight="1" x14ac:dyDescent="0.2">
      <c r="B32" s="33" t="s">
        <v>48</v>
      </c>
      <c r="C32" s="62"/>
      <c r="D32" s="52" t="s">
        <v>92</v>
      </c>
      <c r="E32" s="48" t="s">
        <v>93</v>
      </c>
      <c r="F32" s="34" t="s">
        <v>35</v>
      </c>
    </row>
    <row r="33" spans="2:6" ht="19.5" customHeight="1" x14ac:dyDescent="0.2">
      <c r="B33" s="33" t="s">
        <v>80</v>
      </c>
      <c r="C33" s="62"/>
      <c r="D33" s="52"/>
      <c r="E33" s="48"/>
      <c r="F33" s="34" t="s">
        <v>35</v>
      </c>
    </row>
    <row r="34" spans="2:6" ht="19.5" customHeight="1" x14ac:dyDescent="0.2">
      <c r="B34" s="33" t="s">
        <v>50</v>
      </c>
      <c r="C34" s="62"/>
      <c r="D34" s="52"/>
      <c r="E34" s="48"/>
      <c r="F34" s="34" t="s">
        <v>35</v>
      </c>
    </row>
    <row r="35" spans="2:6" ht="19.5" customHeight="1" x14ac:dyDescent="0.2">
      <c r="B35" s="33" t="s">
        <v>51</v>
      </c>
      <c r="C35" s="62"/>
      <c r="D35" s="52"/>
      <c r="E35" s="48"/>
      <c r="F35" s="34" t="s">
        <v>35</v>
      </c>
    </row>
    <row r="36" spans="2:6" ht="19.5" customHeight="1" x14ac:dyDescent="0.2">
      <c r="B36" s="33" t="s">
        <v>53</v>
      </c>
      <c r="C36" s="62"/>
      <c r="D36" s="52"/>
      <c r="E36" s="48"/>
      <c r="F36" s="34" t="s">
        <v>35</v>
      </c>
    </row>
    <row r="37" spans="2:6" ht="19.5" customHeight="1" x14ac:dyDescent="0.2">
      <c r="B37" s="36" t="s">
        <v>52</v>
      </c>
      <c r="C37" s="63"/>
      <c r="D37" s="53"/>
      <c r="E37" s="49"/>
      <c r="F37" s="37" t="s">
        <v>35</v>
      </c>
    </row>
    <row r="38" spans="2:6" ht="23.25" customHeight="1" x14ac:dyDescent="0.2">
      <c r="B38" s="99"/>
      <c r="C38" s="86" t="s">
        <v>87</v>
      </c>
      <c r="D38" s="55"/>
      <c r="E38" s="55"/>
      <c r="F38" s="39"/>
    </row>
    <row r="39" spans="2:6" ht="19.5" customHeight="1" x14ac:dyDescent="0.2">
      <c r="B39" s="31" t="s">
        <v>159</v>
      </c>
      <c r="C39" s="61"/>
      <c r="D39" s="51" t="s">
        <v>92</v>
      </c>
      <c r="E39" s="47" t="s">
        <v>94</v>
      </c>
      <c r="F39" s="32" t="s">
        <v>35</v>
      </c>
    </row>
    <row r="40" spans="2:6" ht="19.5" customHeight="1" x14ac:dyDescent="0.2">
      <c r="B40" s="85" t="s">
        <v>54</v>
      </c>
      <c r="C40" s="62"/>
      <c r="D40" s="52"/>
      <c r="E40" s="48"/>
      <c r="F40" s="34" t="s">
        <v>35</v>
      </c>
    </row>
    <row r="41" spans="2:6" ht="19.5" customHeight="1" x14ac:dyDescent="0.2">
      <c r="B41" s="33" t="s">
        <v>148</v>
      </c>
      <c r="C41" s="62"/>
      <c r="D41" s="52"/>
      <c r="E41" s="48"/>
      <c r="F41" s="34" t="s">
        <v>35</v>
      </c>
    </row>
    <row r="42" spans="2:6" ht="19.5" customHeight="1" x14ac:dyDescent="0.2">
      <c r="B42" s="33" t="s">
        <v>51</v>
      </c>
      <c r="C42" s="62"/>
      <c r="D42" s="52" t="s">
        <v>92</v>
      </c>
      <c r="E42" s="48" t="s">
        <v>93</v>
      </c>
      <c r="F42" s="34" t="s">
        <v>35</v>
      </c>
    </row>
    <row r="43" spans="2:6" ht="19.5" customHeight="1" x14ac:dyDescent="0.2">
      <c r="B43" s="36" t="s">
        <v>55</v>
      </c>
      <c r="C43" s="63"/>
      <c r="D43" s="53"/>
      <c r="E43" s="49"/>
      <c r="F43" s="37" t="s">
        <v>35</v>
      </c>
    </row>
    <row r="44" spans="2:6" ht="23.25" customHeight="1" x14ac:dyDescent="0.2">
      <c r="B44" s="99"/>
      <c r="C44" s="86" t="s">
        <v>88</v>
      </c>
      <c r="D44" s="56"/>
      <c r="E44" s="56"/>
      <c r="F44" s="40"/>
    </row>
    <row r="45" spans="2:6" ht="19.5" customHeight="1" x14ac:dyDescent="0.2">
      <c r="B45" s="31" t="s">
        <v>56</v>
      </c>
      <c r="C45" s="61"/>
      <c r="D45" s="52"/>
      <c r="E45" s="47"/>
      <c r="F45" s="41" t="s">
        <v>33</v>
      </c>
    </row>
    <row r="46" spans="2:6" ht="19.5" customHeight="1" x14ac:dyDescent="0.2">
      <c r="B46" s="33" t="s">
        <v>57</v>
      </c>
      <c r="C46" s="62"/>
      <c r="D46" s="52"/>
      <c r="E46" s="48"/>
      <c r="F46" s="42" t="s">
        <v>33</v>
      </c>
    </row>
    <row r="47" spans="2:6" ht="19.5" customHeight="1" x14ac:dyDescent="0.2">
      <c r="B47" s="33" t="s">
        <v>58</v>
      </c>
      <c r="C47" s="62"/>
      <c r="D47" s="52" t="s">
        <v>92</v>
      </c>
      <c r="E47" s="48" t="s">
        <v>94</v>
      </c>
      <c r="F47" s="42" t="s">
        <v>33</v>
      </c>
    </row>
    <row r="48" spans="2:6" ht="19.5" customHeight="1" x14ac:dyDescent="0.2">
      <c r="B48" s="33" t="s">
        <v>59</v>
      </c>
      <c r="C48" s="62"/>
      <c r="D48" s="52"/>
      <c r="E48" s="48"/>
      <c r="F48" s="42" t="s">
        <v>34</v>
      </c>
    </row>
    <row r="49" spans="2:6" ht="19.5" customHeight="1" x14ac:dyDescent="0.2">
      <c r="B49" s="33" t="s">
        <v>60</v>
      </c>
      <c r="C49" s="62"/>
      <c r="D49" s="52"/>
      <c r="E49" s="48"/>
      <c r="F49" s="42" t="s">
        <v>33</v>
      </c>
    </row>
    <row r="50" spans="2:6" ht="19.5" customHeight="1" x14ac:dyDescent="0.2">
      <c r="B50" s="33" t="s">
        <v>61</v>
      </c>
      <c r="C50" s="62"/>
      <c r="D50" s="52" t="s">
        <v>92</v>
      </c>
      <c r="E50" s="48" t="s">
        <v>94</v>
      </c>
      <c r="F50" s="42" t="s">
        <v>33</v>
      </c>
    </row>
    <row r="51" spans="2:6" ht="21" customHeight="1" x14ac:dyDescent="0.2">
      <c r="B51" s="33" t="s">
        <v>62</v>
      </c>
      <c r="C51" s="62"/>
      <c r="D51" s="52"/>
      <c r="E51" s="48"/>
      <c r="F51" s="42" t="s">
        <v>33</v>
      </c>
    </row>
    <row r="52" spans="2:6" ht="19.5" customHeight="1" x14ac:dyDescent="0.2">
      <c r="B52" s="33" t="s">
        <v>63</v>
      </c>
      <c r="C52" s="62"/>
      <c r="D52" s="52"/>
      <c r="E52" s="48"/>
      <c r="F52" s="42" t="s">
        <v>33</v>
      </c>
    </row>
    <row r="53" spans="2:6" ht="19.5" customHeight="1" x14ac:dyDescent="0.2">
      <c r="B53" s="33" t="s">
        <v>64</v>
      </c>
      <c r="C53" s="62"/>
      <c r="D53" s="52"/>
      <c r="E53" s="48"/>
      <c r="F53" s="42" t="s">
        <v>35</v>
      </c>
    </row>
    <row r="54" spans="2:6" ht="19.5" customHeight="1" x14ac:dyDescent="0.2">
      <c r="B54" s="33" t="s">
        <v>65</v>
      </c>
      <c r="C54" s="62"/>
      <c r="D54" s="52"/>
      <c r="E54" s="48"/>
      <c r="F54" s="42" t="s">
        <v>35</v>
      </c>
    </row>
    <row r="55" spans="2:6" ht="19.5" customHeight="1" x14ac:dyDescent="0.2">
      <c r="B55" s="33" t="s">
        <v>66</v>
      </c>
      <c r="C55" s="62"/>
      <c r="D55" s="52"/>
      <c r="E55" s="48"/>
      <c r="F55" s="42" t="s">
        <v>35</v>
      </c>
    </row>
    <row r="56" spans="2:6" ht="19.5" customHeight="1" x14ac:dyDescent="0.2">
      <c r="B56" s="33" t="s">
        <v>67</v>
      </c>
      <c r="C56" s="62"/>
      <c r="D56" s="52" t="s">
        <v>92</v>
      </c>
      <c r="E56" s="48" t="s">
        <v>94</v>
      </c>
      <c r="F56" s="42" t="s">
        <v>4</v>
      </c>
    </row>
    <row r="57" spans="2:6" ht="19.5" customHeight="1" x14ac:dyDescent="0.2">
      <c r="B57" s="33" t="s">
        <v>68</v>
      </c>
      <c r="C57" s="62"/>
      <c r="D57" s="52"/>
      <c r="E57" s="48"/>
      <c r="F57" s="42" t="s">
        <v>4</v>
      </c>
    </row>
    <row r="58" spans="2:6" ht="19.5" customHeight="1" x14ac:dyDescent="0.2">
      <c r="B58" s="33" t="s">
        <v>69</v>
      </c>
      <c r="C58" s="62"/>
      <c r="D58" s="52"/>
      <c r="E58" s="48"/>
      <c r="F58" s="42" t="s">
        <v>4</v>
      </c>
    </row>
    <row r="59" spans="2:6" ht="19.5" customHeight="1" x14ac:dyDescent="0.2">
      <c r="B59" s="33" t="s">
        <v>70</v>
      </c>
      <c r="C59" s="62"/>
      <c r="D59" s="52"/>
      <c r="E59" s="48"/>
      <c r="F59" s="42" t="s">
        <v>7</v>
      </c>
    </row>
    <row r="60" spans="2:6" ht="19.5" customHeight="1" x14ac:dyDescent="0.2">
      <c r="B60" s="33" t="s">
        <v>71</v>
      </c>
      <c r="C60" s="62"/>
      <c r="D60" s="52"/>
      <c r="E60" s="48"/>
      <c r="F60" s="34" t="s">
        <v>35</v>
      </c>
    </row>
    <row r="61" spans="2:6" ht="19.5" customHeight="1" x14ac:dyDescent="0.2">
      <c r="B61" s="33" t="s">
        <v>72</v>
      </c>
      <c r="C61" s="62"/>
      <c r="D61" s="52"/>
      <c r="E61" s="48"/>
      <c r="F61" s="34" t="s">
        <v>35</v>
      </c>
    </row>
    <row r="62" spans="2:6" ht="19.5" customHeight="1" x14ac:dyDescent="0.2">
      <c r="B62" s="33" t="s">
        <v>73</v>
      </c>
      <c r="C62" s="62"/>
      <c r="D62" s="52"/>
      <c r="E62" s="48"/>
      <c r="F62" s="34" t="s">
        <v>35</v>
      </c>
    </row>
    <row r="63" spans="2:6" ht="19.5" customHeight="1" x14ac:dyDescent="0.2">
      <c r="B63" s="33" t="s">
        <v>106</v>
      </c>
      <c r="C63" s="62"/>
      <c r="D63" s="52"/>
      <c r="E63" s="48"/>
      <c r="F63" s="34" t="s">
        <v>35</v>
      </c>
    </row>
    <row r="64" spans="2:6" ht="19.5" customHeight="1" x14ac:dyDescent="0.2">
      <c r="B64" s="33" t="s">
        <v>77</v>
      </c>
      <c r="C64" s="62"/>
      <c r="D64" s="52"/>
      <c r="E64" s="48"/>
      <c r="F64" s="34" t="s">
        <v>79</v>
      </c>
    </row>
    <row r="65" spans="2:6" ht="19.5" customHeight="1" x14ac:dyDescent="0.2">
      <c r="B65" s="33" t="s">
        <v>78</v>
      </c>
      <c r="C65" s="62"/>
      <c r="D65" s="52"/>
      <c r="E65" s="48"/>
      <c r="F65" s="34" t="s">
        <v>79</v>
      </c>
    </row>
    <row r="66" spans="2:6" ht="19.5" customHeight="1" x14ac:dyDescent="0.2">
      <c r="B66" s="33" t="s">
        <v>107</v>
      </c>
      <c r="C66" s="25"/>
      <c r="D66" s="52"/>
      <c r="E66" s="48"/>
      <c r="F66" s="42" t="s">
        <v>76</v>
      </c>
    </row>
    <row r="67" spans="2:6" ht="19.5" customHeight="1" x14ac:dyDescent="0.2">
      <c r="B67" s="33" t="s">
        <v>222</v>
      </c>
      <c r="C67" s="62"/>
      <c r="D67" s="52" t="s">
        <v>92</v>
      </c>
      <c r="E67" s="48" t="s">
        <v>94</v>
      </c>
      <c r="F67" s="42" t="s">
        <v>76</v>
      </c>
    </row>
    <row r="68" spans="2:6" ht="19.5" customHeight="1" thickBot="1" x14ac:dyDescent="0.25">
      <c r="B68" s="64" t="s">
        <v>74</v>
      </c>
      <c r="C68" s="65"/>
      <c r="D68" s="57"/>
      <c r="E68" s="50"/>
      <c r="F68" s="43" t="s">
        <v>36</v>
      </c>
    </row>
    <row r="73" spans="2:6" hidden="1" x14ac:dyDescent="0.2">
      <c r="B73" s="19" t="s">
        <v>92</v>
      </c>
    </row>
    <row r="74" spans="2:6" hidden="1" x14ac:dyDescent="0.2">
      <c r="B74" s="20" t="s">
        <v>90</v>
      </c>
    </row>
    <row r="75" spans="2:6" hidden="1" x14ac:dyDescent="0.2">
      <c r="B75" s="21" t="s">
        <v>91</v>
      </c>
    </row>
    <row r="76" spans="2:6" hidden="1" x14ac:dyDescent="0.2"/>
    <row r="77" spans="2:6" hidden="1" x14ac:dyDescent="0.2">
      <c r="B77" t="s">
        <v>93</v>
      </c>
    </row>
    <row r="78" spans="2:6" hidden="1" x14ac:dyDescent="0.2">
      <c r="B78" t="s">
        <v>94</v>
      </c>
    </row>
  </sheetData>
  <mergeCells count="18">
    <mergeCell ref="B12:F12"/>
    <mergeCell ref="B16:F16"/>
    <mergeCell ref="B7:F7"/>
    <mergeCell ref="B6:F6"/>
    <mergeCell ref="B9:F9"/>
    <mergeCell ref="B10:F10"/>
    <mergeCell ref="F17:F18"/>
    <mergeCell ref="E17:E18"/>
    <mergeCell ref="D17:D18"/>
    <mergeCell ref="B15:F15"/>
    <mergeCell ref="B13:F13"/>
    <mergeCell ref="B14:F14"/>
    <mergeCell ref="B8:F8"/>
    <mergeCell ref="B11:F11"/>
    <mergeCell ref="B2:B4"/>
    <mergeCell ref="C2:F2"/>
    <mergeCell ref="D3:F3"/>
    <mergeCell ref="C4:F4"/>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 right="0.7" top="0.75" bottom="0.75" header="0.3" footer="0.3"/>
  <pageSetup scale="46"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R58"/>
  <sheetViews>
    <sheetView showGridLines="0" view="pageLayout" topLeftCell="A28" zoomScale="64" zoomScaleNormal="100" zoomScalePageLayoutView="64" workbookViewId="0">
      <selection activeCell="H18" sqref="H18"/>
    </sheetView>
  </sheetViews>
  <sheetFormatPr baseColWidth="10" defaultRowHeight="12.75" x14ac:dyDescent="0.2"/>
  <cols>
    <col min="1" max="1" width="4.140625" customWidth="1"/>
    <col min="2" max="2" width="21.42578125" customWidth="1"/>
    <col min="3" max="3" width="25.140625" customWidth="1"/>
    <col min="4" max="4" width="14.7109375" customWidth="1"/>
    <col min="5" max="5" width="12.42578125" customWidth="1"/>
    <col min="6" max="6" width="18.28515625" customWidth="1"/>
    <col min="7" max="7" width="24.85546875" customWidth="1"/>
    <col min="8" max="8" width="31.42578125" style="79" customWidth="1"/>
    <col min="9" max="9" width="14.7109375" customWidth="1"/>
    <col min="10" max="10" width="11.85546875" customWidth="1"/>
    <col min="11" max="11" width="14" customWidth="1"/>
    <col min="12" max="12" width="15.28515625" style="8" customWidth="1"/>
    <col min="13" max="13" width="4.85546875" customWidth="1"/>
  </cols>
  <sheetData>
    <row r="1" spans="2:18" x14ac:dyDescent="0.2">
      <c r="H1"/>
      <c r="L1"/>
    </row>
    <row r="2" spans="2:18" ht="48.75" customHeight="1" x14ac:dyDescent="0.2">
      <c r="B2" s="186"/>
      <c r="C2" s="185" t="s">
        <v>163</v>
      </c>
      <c r="D2" s="185"/>
      <c r="E2" s="185"/>
      <c r="F2" s="185"/>
      <c r="G2" s="185"/>
      <c r="H2" s="185"/>
      <c r="I2" s="185"/>
      <c r="J2" s="185"/>
      <c r="K2" s="185"/>
      <c r="L2" s="185"/>
    </row>
    <row r="3" spans="2:18" ht="21" customHeight="1" x14ac:dyDescent="0.2">
      <c r="B3" s="186"/>
      <c r="C3" s="229" t="s">
        <v>160</v>
      </c>
      <c r="D3" s="229"/>
      <c r="E3" s="229"/>
      <c r="F3" s="229"/>
      <c r="G3" s="229"/>
      <c r="H3" s="229" t="s">
        <v>165</v>
      </c>
      <c r="I3" s="229"/>
      <c r="J3" s="229"/>
      <c r="K3" s="229"/>
      <c r="L3" s="229"/>
    </row>
    <row r="4" spans="2:18" ht="21" customHeight="1" x14ac:dyDescent="0.2">
      <c r="B4" s="186"/>
      <c r="C4" s="229" t="s">
        <v>161</v>
      </c>
      <c r="D4" s="229"/>
      <c r="E4" s="229"/>
      <c r="F4" s="229"/>
      <c r="G4" s="229"/>
      <c r="H4" s="229"/>
      <c r="I4" s="229"/>
      <c r="J4" s="229"/>
      <c r="K4" s="229"/>
      <c r="L4" s="229"/>
    </row>
    <row r="5" spans="2:18" ht="24.75" customHeight="1" thickBot="1" x14ac:dyDescent="0.25">
      <c r="C5" s="87"/>
      <c r="D5" s="88"/>
      <c r="E5" s="88"/>
      <c r="F5" s="88"/>
      <c r="G5" s="88"/>
      <c r="H5"/>
      <c r="L5"/>
    </row>
    <row r="6" spans="2:18" ht="103.5" customHeight="1" thickBot="1" x14ac:dyDescent="0.25">
      <c r="B6" s="236" t="s">
        <v>218</v>
      </c>
      <c r="C6" s="237"/>
      <c r="D6" s="237"/>
      <c r="E6" s="237"/>
      <c r="F6" s="237"/>
      <c r="G6" s="237"/>
      <c r="H6" s="237"/>
      <c r="I6" s="237"/>
      <c r="J6" s="237"/>
      <c r="K6" s="237"/>
      <c r="L6" s="238"/>
      <c r="M6" s="1"/>
      <c r="N6" s="1"/>
      <c r="O6" s="1"/>
      <c r="P6" s="1"/>
      <c r="Q6" s="1"/>
      <c r="R6" s="2"/>
    </row>
    <row r="7" spans="2:18" ht="24.75" customHeight="1" x14ac:dyDescent="0.2">
      <c r="B7" s="242" t="s">
        <v>115</v>
      </c>
      <c r="C7" s="231"/>
      <c r="D7" s="231"/>
      <c r="E7" s="231"/>
      <c r="F7" s="231"/>
      <c r="G7" s="231"/>
      <c r="H7" s="231"/>
      <c r="I7" s="231"/>
      <c r="J7" s="231"/>
      <c r="K7" s="231"/>
      <c r="L7" s="232"/>
    </row>
    <row r="8" spans="2:18" ht="18" customHeight="1" x14ac:dyDescent="0.2">
      <c r="B8" s="22" t="s">
        <v>137</v>
      </c>
      <c r="C8" s="59"/>
      <c r="D8" s="59"/>
      <c r="E8" s="59"/>
      <c r="F8" s="59"/>
      <c r="G8" s="59"/>
      <c r="H8" s="66"/>
      <c r="I8" s="59"/>
      <c r="J8" s="59"/>
      <c r="K8" s="59"/>
      <c r="L8" s="60"/>
    </row>
    <row r="9" spans="2:18" x14ac:dyDescent="0.2">
      <c r="B9" s="22" t="s">
        <v>138</v>
      </c>
      <c r="C9" s="2"/>
      <c r="D9" s="2"/>
      <c r="E9" s="2"/>
      <c r="F9" s="2"/>
      <c r="G9" s="2"/>
      <c r="H9" s="67"/>
      <c r="I9" s="4"/>
      <c r="J9" s="2"/>
      <c r="K9" s="2"/>
      <c r="L9" s="7"/>
    </row>
    <row r="10" spans="2:18" x14ac:dyDescent="0.2">
      <c r="B10" s="22" t="s">
        <v>139</v>
      </c>
      <c r="C10" s="2"/>
      <c r="D10" s="2"/>
      <c r="E10" s="2"/>
      <c r="F10" s="2"/>
      <c r="G10" s="2"/>
      <c r="H10" s="67"/>
      <c r="I10" s="2"/>
      <c r="J10" s="2"/>
      <c r="K10" s="2"/>
      <c r="L10" s="7"/>
    </row>
    <row r="11" spans="2:18" x14ac:dyDescent="0.2">
      <c r="B11" s="22" t="s">
        <v>140</v>
      </c>
      <c r="C11" s="2"/>
      <c r="D11" s="2"/>
      <c r="E11" s="2"/>
      <c r="F11" s="2"/>
      <c r="G11" s="2"/>
      <c r="H11" s="67"/>
      <c r="I11" s="2"/>
      <c r="J11" s="2"/>
      <c r="K11" s="2"/>
      <c r="L11" s="7"/>
    </row>
    <row r="12" spans="2:18" ht="18" customHeight="1" x14ac:dyDescent="0.2">
      <c r="B12" s="239" t="s">
        <v>141</v>
      </c>
      <c r="C12" s="240"/>
      <c r="D12" s="240"/>
      <c r="E12" s="240"/>
      <c r="F12" s="240"/>
      <c r="G12" s="240"/>
      <c r="H12" s="240"/>
      <c r="I12" s="240"/>
      <c r="J12" s="240"/>
      <c r="K12" s="240"/>
      <c r="L12" s="241"/>
    </row>
    <row r="13" spans="2:18" x14ac:dyDescent="0.2">
      <c r="B13" s="22" t="s">
        <v>162</v>
      </c>
      <c r="C13" s="2"/>
      <c r="D13" s="2"/>
      <c r="E13" s="2"/>
      <c r="F13" s="2"/>
      <c r="G13" s="2"/>
      <c r="H13" s="67"/>
      <c r="I13" s="2"/>
      <c r="J13" s="2"/>
      <c r="K13" s="2"/>
      <c r="L13" s="7"/>
    </row>
    <row r="14" spans="2:18" ht="7.5" customHeight="1" thickBot="1" x14ac:dyDescent="0.25">
      <c r="B14" s="27"/>
      <c r="C14" s="29"/>
      <c r="D14" s="29"/>
      <c r="E14" s="29"/>
      <c r="F14" s="29"/>
      <c r="G14" s="29"/>
      <c r="H14" s="78"/>
      <c r="I14" s="29"/>
      <c r="J14" s="29"/>
      <c r="K14" s="29"/>
      <c r="L14" s="30"/>
    </row>
    <row r="15" spans="2:18" ht="33.75" customHeight="1" thickBot="1" x14ac:dyDescent="0.25">
      <c r="B15" s="233" t="s">
        <v>136</v>
      </c>
      <c r="C15" s="234"/>
      <c r="D15" s="234"/>
      <c r="E15" s="234"/>
      <c r="F15" s="234"/>
      <c r="G15" s="235"/>
      <c r="H15" s="230" t="s">
        <v>134</v>
      </c>
      <c r="I15" s="231"/>
      <c r="J15" s="231"/>
      <c r="K15" s="231"/>
      <c r="L15" s="232"/>
    </row>
    <row r="16" spans="2:18" ht="40.5" customHeight="1" thickBot="1" x14ac:dyDescent="0.25">
      <c r="B16" s="103" t="s">
        <v>95</v>
      </c>
      <c r="C16" s="227" t="s">
        <v>100</v>
      </c>
      <c r="D16" s="227"/>
      <c r="E16" s="227"/>
      <c r="F16" s="227"/>
      <c r="G16" s="227"/>
      <c r="H16" s="104" t="s">
        <v>101</v>
      </c>
      <c r="I16" s="81" t="s">
        <v>9</v>
      </c>
      <c r="J16" s="81" t="s">
        <v>3</v>
      </c>
      <c r="K16" s="81" t="s">
        <v>108</v>
      </c>
      <c r="L16" s="82" t="s">
        <v>103</v>
      </c>
    </row>
    <row r="17" spans="2:14" ht="53.25" customHeight="1" x14ac:dyDescent="0.2">
      <c r="B17" s="105" t="s">
        <v>89</v>
      </c>
      <c r="C17" s="246" t="s">
        <v>146</v>
      </c>
      <c r="D17" s="246"/>
      <c r="E17" s="246"/>
      <c r="F17" s="246"/>
      <c r="G17" s="246"/>
      <c r="H17" s="106" t="s">
        <v>223</v>
      </c>
      <c r="I17" s="107">
        <v>2</v>
      </c>
      <c r="J17" s="108">
        <v>3</v>
      </c>
      <c r="K17" s="108">
        <f t="shared" ref="K17:K26" si="0">+I17+J17</f>
        <v>5</v>
      </c>
      <c r="L17" s="112" t="str">
        <f t="shared" ref="L17:L26" si="1">IF(K17&lt;=4,"BAJO",IF(K17=5,"MEDIO",IF(K17=6,"ALTO",IF(K17=7,"ALTO","EXTREMO"))))</f>
        <v>MEDIO</v>
      </c>
    </row>
    <row r="18" spans="2:14" ht="53.25" customHeight="1" x14ac:dyDescent="0.2">
      <c r="B18" s="109" t="s">
        <v>89</v>
      </c>
      <c r="C18" s="228" t="s">
        <v>43</v>
      </c>
      <c r="D18" s="228"/>
      <c r="E18" s="228"/>
      <c r="F18" s="228"/>
      <c r="G18" s="228"/>
      <c r="H18" s="100" t="s">
        <v>224</v>
      </c>
      <c r="I18" s="101">
        <v>2</v>
      </c>
      <c r="J18" s="102">
        <v>3</v>
      </c>
      <c r="K18" s="102">
        <f t="shared" si="0"/>
        <v>5</v>
      </c>
      <c r="L18" s="113" t="str">
        <f t="shared" si="1"/>
        <v>MEDIO</v>
      </c>
    </row>
    <row r="19" spans="2:14" ht="53.25" customHeight="1" x14ac:dyDescent="0.2">
      <c r="B19" s="109" t="s">
        <v>86</v>
      </c>
      <c r="C19" s="228" t="s">
        <v>48</v>
      </c>
      <c r="D19" s="228"/>
      <c r="E19" s="228"/>
      <c r="F19" s="228"/>
      <c r="G19" s="228"/>
      <c r="H19" s="100" t="s">
        <v>170</v>
      </c>
      <c r="I19" s="101">
        <v>2</v>
      </c>
      <c r="J19" s="102">
        <v>3</v>
      </c>
      <c r="K19" s="102">
        <f t="shared" si="0"/>
        <v>5</v>
      </c>
      <c r="L19" s="113" t="str">
        <f t="shared" si="1"/>
        <v>MEDIO</v>
      </c>
    </row>
    <row r="20" spans="2:14" ht="120" customHeight="1" x14ac:dyDescent="0.2">
      <c r="B20" s="109" t="s">
        <v>87</v>
      </c>
      <c r="C20" s="228" t="s">
        <v>159</v>
      </c>
      <c r="D20" s="228"/>
      <c r="E20" s="228"/>
      <c r="F20" s="228"/>
      <c r="G20" s="228"/>
      <c r="H20" s="100" t="s">
        <v>171</v>
      </c>
      <c r="I20" s="101">
        <v>2</v>
      </c>
      <c r="J20" s="102">
        <v>3</v>
      </c>
      <c r="K20" s="102">
        <f t="shared" si="0"/>
        <v>5</v>
      </c>
      <c r="L20" s="113" t="str">
        <f t="shared" si="1"/>
        <v>MEDIO</v>
      </c>
    </row>
    <row r="21" spans="2:14" ht="67.5" customHeight="1" x14ac:dyDescent="0.2">
      <c r="B21" s="109" t="s">
        <v>87</v>
      </c>
      <c r="C21" s="228" t="s">
        <v>51</v>
      </c>
      <c r="D21" s="228"/>
      <c r="E21" s="228"/>
      <c r="F21" s="228"/>
      <c r="G21" s="228"/>
      <c r="H21" s="100" t="s">
        <v>170</v>
      </c>
      <c r="I21" s="101">
        <v>2</v>
      </c>
      <c r="J21" s="102">
        <v>2</v>
      </c>
      <c r="K21" s="102">
        <f t="shared" si="0"/>
        <v>4</v>
      </c>
      <c r="L21" s="113" t="str">
        <f t="shared" si="1"/>
        <v>BAJO</v>
      </c>
    </row>
    <row r="22" spans="2:14" ht="53.25" customHeight="1" x14ac:dyDescent="0.2">
      <c r="B22" s="109" t="s">
        <v>88</v>
      </c>
      <c r="C22" s="228" t="s">
        <v>58</v>
      </c>
      <c r="D22" s="228"/>
      <c r="E22" s="228"/>
      <c r="F22" s="228"/>
      <c r="G22" s="228"/>
      <c r="H22" s="71" t="s">
        <v>172</v>
      </c>
      <c r="I22" s="101">
        <v>2</v>
      </c>
      <c r="J22" s="102">
        <v>2</v>
      </c>
      <c r="K22" s="102">
        <f t="shared" si="0"/>
        <v>4</v>
      </c>
      <c r="L22" s="113" t="str">
        <f t="shared" si="1"/>
        <v>BAJO</v>
      </c>
    </row>
    <row r="23" spans="2:14" ht="90.75" customHeight="1" thickBot="1" x14ac:dyDescent="0.25">
      <c r="B23" s="109" t="s">
        <v>88</v>
      </c>
      <c r="C23" s="228" t="s">
        <v>61</v>
      </c>
      <c r="D23" s="228"/>
      <c r="E23" s="228"/>
      <c r="F23" s="228"/>
      <c r="G23" s="228"/>
      <c r="H23" s="110" t="s">
        <v>173</v>
      </c>
      <c r="I23" s="101">
        <v>2</v>
      </c>
      <c r="J23" s="102">
        <v>3</v>
      </c>
      <c r="K23" s="102">
        <f t="shared" si="0"/>
        <v>5</v>
      </c>
      <c r="L23" s="113" t="str">
        <f t="shared" si="1"/>
        <v>MEDIO</v>
      </c>
    </row>
    <row r="24" spans="2:14" ht="94.5" customHeight="1" x14ac:dyDescent="0.2">
      <c r="B24" s="109" t="s">
        <v>88</v>
      </c>
      <c r="C24" s="228" t="s">
        <v>67</v>
      </c>
      <c r="D24" s="228"/>
      <c r="E24" s="228"/>
      <c r="F24" s="228"/>
      <c r="G24" s="228"/>
      <c r="H24" s="100" t="s">
        <v>175</v>
      </c>
      <c r="I24" s="101">
        <v>2</v>
      </c>
      <c r="J24" s="102">
        <v>3</v>
      </c>
      <c r="K24" s="102">
        <f t="shared" si="0"/>
        <v>5</v>
      </c>
      <c r="L24" s="113" t="str">
        <f t="shared" si="1"/>
        <v>MEDIO</v>
      </c>
    </row>
    <row r="25" spans="2:14" ht="53.25" customHeight="1" x14ac:dyDescent="0.2">
      <c r="B25" s="109" t="s">
        <v>88</v>
      </c>
      <c r="C25" s="228" t="s">
        <v>222</v>
      </c>
      <c r="D25" s="228"/>
      <c r="E25" s="228"/>
      <c r="F25" s="228"/>
      <c r="G25" s="228"/>
      <c r="H25" s="100" t="s">
        <v>174</v>
      </c>
      <c r="I25" s="101">
        <v>3</v>
      </c>
      <c r="J25" s="102">
        <v>3</v>
      </c>
      <c r="K25" s="102">
        <f t="shared" si="0"/>
        <v>6</v>
      </c>
      <c r="L25" s="113" t="str">
        <f t="shared" si="1"/>
        <v>ALTO</v>
      </c>
    </row>
    <row r="26" spans="2:14" ht="53.25" customHeight="1" thickBot="1" x14ac:dyDescent="0.25">
      <c r="B26" s="109"/>
      <c r="C26" s="228"/>
      <c r="D26" s="228"/>
      <c r="E26" s="228"/>
      <c r="F26" s="228"/>
      <c r="G26" s="228"/>
      <c r="H26" s="100"/>
      <c r="I26" s="101"/>
      <c r="J26" s="102"/>
      <c r="K26" s="102">
        <f t="shared" si="0"/>
        <v>0</v>
      </c>
      <c r="L26" s="113" t="str">
        <f t="shared" si="1"/>
        <v>BAJO</v>
      </c>
    </row>
    <row r="27" spans="2:14" ht="12.75" customHeight="1" x14ac:dyDescent="0.2">
      <c r="B27" s="114"/>
      <c r="C27" s="115"/>
      <c r="D27" s="115"/>
      <c r="E27" s="115"/>
      <c r="F27" s="115"/>
      <c r="G27" s="115"/>
      <c r="H27" s="116"/>
      <c r="I27" s="115"/>
      <c r="J27" s="115"/>
      <c r="K27" s="115"/>
      <c r="L27" s="117"/>
    </row>
    <row r="28" spans="2:14" x14ac:dyDescent="0.2">
      <c r="B28" s="6"/>
      <c r="C28" s="248"/>
      <c r="D28" s="248"/>
      <c r="E28" s="248"/>
      <c r="F28" s="2"/>
      <c r="G28" s="2"/>
      <c r="H28" s="249"/>
      <c r="I28" s="249"/>
      <c r="J28" s="2"/>
      <c r="K28" s="2"/>
      <c r="L28" s="7"/>
    </row>
    <row r="29" spans="2:14" ht="19.5" customHeight="1" x14ac:dyDescent="0.2">
      <c r="B29" s="243" t="s">
        <v>2</v>
      </c>
      <c r="C29" s="244" t="s">
        <v>17</v>
      </c>
      <c r="D29" s="244"/>
      <c r="E29" s="9" t="s">
        <v>16</v>
      </c>
      <c r="F29" s="2"/>
      <c r="G29" s="247" t="s">
        <v>3</v>
      </c>
      <c r="H29" s="89" t="s">
        <v>22</v>
      </c>
      <c r="I29" s="68" t="s">
        <v>16</v>
      </c>
      <c r="J29" s="2"/>
      <c r="K29" s="2"/>
      <c r="L29" s="7"/>
    </row>
    <row r="30" spans="2:14" ht="21" customHeight="1" x14ac:dyDescent="0.2">
      <c r="B30" s="243"/>
      <c r="C30" s="245" t="s">
        <v>11</v>
      </c>
      <c r="D30" s="245"/>
      <c r="E30" s="11">
        <v>1</v>
      </c>
      <c r="F30" s="2"/>
      <c r="G30" s="247"/>
      <c r="H30" s="11" t="s">
        <v>19</v>
      </c>
      <c r="I30" s="69">
        <v>1</v>
      </c>
      <c r="J30" s="2"/>
      <c r="K30" s="2"/>
      <c r="L30" s="7"/>
    </row>
    <row r="31" spans="2:14" ht="15.75" customHeight="1" x14ac:dyDescent="0.2">
      <c r="B31" s="243"/>
      <c r="C31" s="245" t="s">
        <v>12</v>
      </c>
      <c r="D31" s="245"/>
      <c r="E31" s="11">
        <v>2</v>
      </c>
      <c r="F31" s="2"/>
      <c r="G31" s="247"/>
      <c r="H31" s="11" t="s">
        <v>20</v>
      </c>
      <c r="I31" s="69">
        <v>2</v>
      </c>
      <c r="J31" s="2"/>
      <c r="K31" s="2"/>
      <c r="L31" s="7"/>
      <c r="N31" s="15"/>
    </row>
    <row r="32" spans="2:14" ht="24.75" customHeight="1" x14ac:dyDescent="0.2">
      <c r="B32" s="243"/>
      <c r="C32" s="245" t="s">
        <v>13</v>
      </c>
      <c r="D32" s="245"/>
      <c r="E32" s="11">
        <v>3</v>
      </c>
      <c r="F32" s="2"/>
      <c r="G32" s="247"/>
      <c r="H32" s="11" t="s">
        <v>1</v>
      </c>
      <c r="I32" s="69">
        <v>3</v>
      </c>
      <c r="J32" s="2"/>
      <c r="K32" s="2"/>
      <c r="L32" s="7"/>
    </row>
    <row r="33" spans="2:12" ht="18" customHeight="1" x14ac:dyDescent="0.2">
      <c r="B33" s="243"/>
      <c r="C33" s="245" t="s">
        <v>14</v>
      </c>
      <c r="D33" s="245"/>
      <c r="E33" s="12">
        <v>4</v>
      </c>
      <c r="F33" s="2"/>
      <c r="G33" s="247"/>
      <c r="H33" s="11" t="s">
        <v>21</v>
      </c>
      <c r="I33" s="69">
        <v>4</v>
      </c>
      <c r="J33" s="2"/>
      <c r="K33" s="2"/>
      <c r="L33" s="7"/>
    </row>
    <row r="34" spans="2:12" ht="29.25" customHeight="1" x14ac:dyDescent="0.2">
      <c r="B34" s="243"/>
      <c r="C34" s="245" t="s">
        <v>15</v>
      </c>
      <c r="D34" s="245"/>
      <c r="E34" s="12">
        <v>5</v>
      </c>
      <c r="F34" s="2"/>
      <c r="G34" s="247"/>
      <c r="H34" s="11" t="s">
        <v>0</v>
      </c>
      <c r="I34" s="69">
        <v>5</v>
      </c>
      <c r="J34" s="2"/>
      <c r="K34" s="2"/>
      <c r="L34" s="7"/>
    </row>
    <row r="35" spans="2:12" ht="16.5" customHeight="1" x14ac:dyDescent="0.2">
      <c r="B35" s="44"/>
      <c r="C35" s="10"/>
      <c r="D35" s="10"/>
      <c r="E35" s="45"/>
      <c r="F35" s="2"/>
      <c r="G35" s="10"/>
      <c r="H35" s="70"/>
      <c r="I35" s="10"/>
      <c r="J35" s="10"/>
      <c r="K35" s="10"/>
      <c r="L35" s="7"/>
    </row>
    <row r="36" spans="2:12" ht="16.5" customHeight="1" x14ac:dyDescent="0.2">
      <c r="B36" s="44"/>
      <c r="C36" s="249" t="s">
        <v>24</v>
      </c>
      <c r="D36" s="249"/>
      <c r="E36" s="249"/>
      <c r="F36" s="249"/>
      <c r="G36" s="249"/>
      <c r="H36" s="261"/>
      <c r="I36" s="261"/>
      <c r="J36" s="261"/>
      <c r="K36" s="261"/>
      <c r="L36" s="7"/>
    </row>
    <row r="37" spans="2:12" ht="69.75" customHeight="1" x14ac:dyDescent="0.2">
      <c r="B37" s="44"/>
      <c r="C37" s="259" t="s">
        <v>122</v>
      </c>
      <c r="D37" s="259"/>
      <c r="E37" s="259"/>
      <c r="F37" s="46" t="s">
        <v>124</v>
      </c>
      <c r="G37" s="11" t="s">
        <v>131</v>
      </c>
      <c r="H37" s="71" t="s">
        <v>129</v>
      </c>
      <c r="I37" s="245" t="s">
        <v>127</v>
      </c>
      <c r="J37" s="245"/>
      <c r="K37" s="245" t="s">
        <v>125</v>
      </c>
      <c r="L37" s="250"/>
    </row>
    <row r="38" spans="2:12" ht="69.75" customHeight="1" x14ac:dyDescent="0.2">
      <c r="B38" s="44"/>
      <c r="C38" s="259" t="s">
        <v>123</v>
      </c>
      <c r="D38" s="259"/>
      <c r="E38" s="259"/>
      <c r="F38" s="11" t="s">
        <v>133</v>
      </c>
      <c r="G38" s="11" t="s">
        <v>132</v>
      </c>
      <c r="H38" s="71" t="s">
        <v>130</v>
      </c>
      <c r="I38" s="245" t="s">
        <v>128</v>
      </c>
      <c r="J38" s="245"/>
      <c r="K38" s="245" t="s">
        <v>126</v>
      </c>
      <c r="L38" s="250"/>
    </row>
    <row r="39" spans="2:12" x14ac:dyDescent="0.2">
      <c r="B39" s="6"/>
      <c r="C39" s="244" t="s">
        <v>25</v>
      </c>
      <c r="D39" s="244"/>
      <c r="E39" s="244" t="s">
        <v>16</v>
      </c>
      <c r="F39" s="91" t="s">
        <v>19</v>
      </c>
      <c r="G39" s="91" t="s">
        <v>20</v>
      </c>
      <c r="H39" s="72" t="s">
        <v>1</v>
      </c>
      <c r="I39" s="252" t="s">
        <v>21</v>
      </c>
      <c r="J39" s="252"/>
      <c r="K39" s="244" t="s">
        <v>0</v>
      </c>
      <c r="L39" s="262"/>
    </row>
    <row r="40" spans="2:12" x14ac:dyDescent="0.2">
      <c r="B40" s="6"/>
      <c r="C40" s="244"/>
      <c r="D40" s="244"/>
      <c r="E40" s="244"/>
      <c r="F40" s="90">
        <v>1</v>
      </c>
      <c r="G40" s="90">
        <v>2</v>
      </c>
      <c r="H40" s="73">
        <v>3</v>
      </c>
      <c r="I40" s="258">
        <v>4</v>
      </c>
      <c r="J40" s="258"/>
      <c r="K40" s="258">
        <v>5</v>
      </c>
      <c r="L40" s="263"/>
    </row>
    <row r="41" spans="2:12" ht="19.5" customHeight="1" x14ac:dyDescent="0.2">
      <c r="B41" s="6"/>
      <c r="C41" s="245" t="s">
        <v>11</v>
      </c>
      <c r="D41" s="245"/>
      <c r="E41" s="13">
        <v>1</v>
      </c>
      <c r="F41" s="95">
        <v>2</v>
      </c>
      <c r="G41" s="95">
        <v>3</v>
      </c>
      <c r="H41" s="74">
        <v>4</v>
      </c>
      <c r="I41" s="260">
        <v>5</v>
      </c>
      <c r="J41" s="260"/>
      <c r="K41" s="253">
        <v>6</v>
      </c>
      <c r="L41" s="254"/>
    </row>
    <row r="42" spans="2:12" ht="21.75" customHeight="1" x14ac:dyDescent="0.2">
      <c r="B42" s="6"/>
      <c r="C42" s="245" t="s">
        <v>12</v>
      </c>
      <c r="D42" s="245"/>
      <c r="E42" s="13">
        <v>2</v>
      </c>
      <c r="F42" s="95">
        <v>3</v>
      </c>
      <c r="G42" s="95">
        <v>4</v>
      </c>
      <c r="H42" s="75">
        <v>5</v>
      </c>
      <c r="I42" s="253">
        <v>6</v>
      </c>
      <c r="J42" s="253"/>
      <c r="K42" s="255">
        <v>7</v>
      </c>
      <c r="L42" s="256"/>
    </row>
    <row r="43" spans="2:12" ht="26.25" customHeight="1" x14ac:dyDescent="0.2">
      <c r="B43" s="6"/>
      <c r="C43" s="245" t="s">
        <v>13</v>
      </c>
      <c r="D43" s="245"/>
      <c r="E43" s="13">
        <v>3</v>
      </c>
      <c r="F43" s="95">
        <v>4</v>
      </c>
      <c r="G43" s="93">
        <v>5</v>
      </c>
      <c r="H43" s="76">
        <v>6</v>
      </c>
      <c r="I43" s="253">
        <v>7</v>
      </c>
      <c r="J43" s="253"/>
      <c r="K43" s="251">
        <v>8</v>
      </c>
      <c r="L43" s="257"/>
    </row>
    <row r="44" spans="2:12" ht="21" customHeight="1" x14ac:dyDescent="0.2">
      <c r="B44" s="6"/>
      <c r="C44" s="245" t="s">
        <v>14</v>
      </c>
      <c r="D44" s="245"/>
      <c r="E44" s="14">
        <v>4</v>
      </c>
      <c r="F44" s="93">
        <v>5</v>
      </c>
      <c r="G44" s="92">
        <v>6</v>
      </c>
      <c r="H44" s="76">
        <v>7</v>
      </c>
      <c r="I44" s="251">
        <v>8</v>
      </c>
      <c r="J44" s="251"/>
      <c r="K44" s="251">
        <v>9</v>
      </c>
      <c r="L44" s="257"/>
    </row>
    <row r="45" spans="2:12" ht="27" customHeight="1" x14ac:dyDescent="0.2">
      <c r="B45" s="6"/>
      <c r="C45" s="245" t="s">
        <v>15</v>
      </c>
      <c r="D45" s="245"/>
      <c r="E45" s="14">
        <v>5</v>
      </c>
      <c r="F45" s="92">
        <v>6</v>
      </c>
      <c r="G45" s="92">
        <v>7</v>
      </c>
      <c r="H45" s="77">
        <v>8</v>
      </c>
      <c r="I45" s="251">
        <v>9</v>
      </c>
      <c r="J45" s="251"/>
      <c r="K45" s="251">
        <v>10</v>
      </c>
      <c r="L45" s="257"/>
    </row>
    <row r="46" spans="2:12" x14ac:dyDescent="0.2">
      <c r="B46" s="6"/>
      <c r="C46" s="2"/>
      <c r="D46" s="2"/>
      <c r="E46" s="2"/>
      <c r="F46" s="2"/>
      <c r="G46" s="2"/>
      <c r="H46" s="67"/>
      <c r="I46" s="2"/>
      <c r="J46" s="2"/>
      <c r="K46" s="2"/>
      <c r="L46" s="7"/>
    </row>
    <row r="47" spans="2:12" ht="19.5" customHeight="1" x14ac:dyDescent="0.2">
      <c r="B47" s="6"/>
      <c r="C47" s="2"/>
      <c r="D47" s="2"/>
      <c r="E47" s="2"/>
      <c r="F47" s="2"/>
      <c r="G47" s="249" t="s">
        <v>18</v>
      </c>
      <c r="H47" s="249"/>
      <c r="I47" s="2"/>
      <c r="J47" s="2"/>
      <c r="K47" s="2"/>
      <c r="L47" s="7"/>
    </row>
    <row r="48" spans="2:12" ht="18" customHeight="1" x14ac:dyDescent="0.2">
      <c r="B48" s="6"/>
      <c r="C48" s="2"/>
      <c r="D48" s="2"/>
      <c r="E48" s="2"/>
      <c r="F48" s="2"/>
      <c r="G48" s="91" t="s">
        <v>24</v>
      </c>
      <c r="H48" s="16" t="s">
        <v>25</v>
      </c>
      <c r="I48" s="2"/>
      <c r="J48" s="2"/>
      <c r="K48" s="2"/>
      <c r="L48" s="7"/>
    </row>
    <row r="49" spans="2:12" ht="18" customHeight="1" x14ac:dyDescent="0.2">
      <c r="B49" s="6"/>
      <c r="C49" s="2"/>
      <c r="D49" s="2"/>
      <c r="E49" s="2"/>
      <c r="F49" s="2"/>
      <c r="G49" s="98" t="s">
        <v>26</v>
      </c>
      <c r="H49" s="17" t="s">
        <v>27</v>
      </c>
      <c r="I49" s="2"/>
      <c r="J49" s="2"/>
      <c r="K49" s="2"/>
      <c r="L49" s="7"/>
    </row>
    <row r="50" spans="2:12" ht="18" customHeight="1" x14ac:dyDescent="0.2">
      <c r="B50" s="6"/>
      <c r="C50" s="2"/>
      <c r="D50" s="2"/>
      <c r="E50" s="2"/>
      <c r="F50" s="2"/>
      <c r="G50" s="94" t="s">
        <v>28</v>
      </c>
      <c r="H50" s="17" t="s">
        <v>29</v>
      </c>
      <c r="I50" s="2"/>
      <c r="J50" s="2"/>
      <c r="K50" s="2"/>
      <c r="L50" s="7"/>
    </row>
    <row r="51" spans="2:12" ht="18" customHeight="1" x14ac:dyDescent="0.2">
      <c r="B51" s="6"/>
      <c r="C51" s="2"/>
      <c r="D51" s="2"/>
      <c r="E51" s="2"/>
      <c r="F51" s="2"/>
      <c r="G51" s="96">
        <v>5</v>
      </c>
      <c r="H51" s="18" t="s">
        <v>30</v>
      </c>
      <c r="I51" s="2"/>
      <c r="J51" s="2"/>
      <c r="K51" s="2"/>
      <c r="L51" s="7"/>
    </row>
    <row r="52" spans="2:12" ht="18" customHeight="1" x14ac:dyDescent="0.2">
      <c r="B52" s="6"/>
      <c r="C52" s="2"/>
      <c r="D52" s="2"/>
      <c r="E52" s="2"/>
      <c r="F52" s="2"/>
      <c r="G52" s="97" t="s">
        <v>31</v>
      </c>
      <c r="H52" s="17" t="s">
        <v>32</v>
      </c>
      <c r="I52" s="2"/>
      <c r="J52" s="2"/>
      <c r="K52" s="2"/>
      <c r="L52" s="7"/>
    </row>
    <row r="53" spans="2:12" ht="13.5" thickBot="1" x14ac:dyDescent="0.25">
      <c r="B53" s="27"/>
      <c r="C53" s="29"/>
      <c r="D53" s="29"/>
      <c r="E53" s="29"/>
      <c r="F53" s="29"/>
      <c r="G53" s="29"/>
      <c r="H53" s="78"/>
      <c r="I53" s="29"/>
      <c r="J53" s="29"/>
      <c r="K53" s="29"/>
      <c r="L53" s="30"/>
    </row>
    <row r="57" spans="2:12" hidden="1" x14ac:dyDescent="0.2">
      <c r="B57" s="20" t="s">
        <v>134</v>
      </c>
    </row>
    <row r="58" spans="2:12" hidden="1" x14ac:dyDescent="0.2">
      <c r="B58" s="20" t="s">
        <v>135</v>
      </c>
    </row>
  </sheetData>
  <mergeCells count="60">
    <mergeCell ref="C43:D43"/>
    <mergeCell ref="C39:D40"/>
    <mergeCell ref="I40:J40"/>
    <mergeCell ref="H28:I28"/>
    <mergeCell ref="C38:E38"/>
    <mergeCell ref="C41:D41"/>
    <mergeCell ref="I41:J41"/>
    <mergeCell ref="C34:D34"/>
    <mergeCell ref="C37:E37"/>
    <mergeCell ref="I42:J42"/>
    <mergeCell ref="E39:E40"/>
    <mergeCell ref="C36:K36"/>
    <mergeCell ref="K39:L39"/>
    <mergeCell ref="K40:L40"/>
    <mergeCell ref="K38:L38"/>
    <mergeCell ref="G47:H47"/>
    <mergeCell ref="C42:D42"/>
    <mergeCell ref="K37:L37"/>
    <mergeCell ref="C45:D45"/>
    <mergeCell ref="C44:D44"/>
    <mergeCell ref="I45:J45"/>
    <mergeCell ref="I39:J39"/>
    <mergeCell ref="I37:J37"/>
    <mergeCell ref="I38:J38"/>
    <mergeCell ref="K41:L41"/>
    <mergeCell ref="K42:L42"/>
    <mergeCell ref="K43:L43"/>
    <mergeCell ref="K44:L44"/>
    <mergeCell ref="K45:L45"/>
    <mergeCell ref="I44:J44"/>
    <mergeCell ref="I43:J43"/>
    <mergeCell ref="B29:B34"/>
    <mergeCell ref="C29:D29"/>
    <mergeCell ref="C30:D30"/>
    <mergeCell ref="C17:G17"/>
    <mergeCell ref="C31:D31"/>
    <mergeCell ref="C32:D32"/>
    <mergeCell ref="C33:D33"/>
    <mergeCell ref="G29:G34"/>
    <mergeCell ref="C22:G22"/>
    <mergeCell ref="C23:G23"/>
    <mergeCell ref="C24:G24"/>
    <mergeCell ref="C25:G25"/>
    <mergeCell ref="C26:G26"/>
    <mergeCell ref="C28:E28"/>
    <mergeCell ref="C2:L2"/>
    <mergeCell ref="C3:G3"/>
    <mergeCell ref="H3:L3"/>
    <mergeCell ref="C4:L4"/>
    <mergeCell ref="H15:L15"/>
    <mergeCell ref="B15:G15"/>
    <mergeCell ref="B6:L6"/>
    <mergeCell ref="B2:B4"/>
    <mergeCell ref="B12:L12"/>
    <mergeCell ref="B7:L7"/>
    <mergeCell ref="C16:G16"/>
    <mergeCell ref="C18:G18"/>
    <mergeCell ref="C19:G19"/>
    <mergeCell ref="C20:G20"/>
    <mergeCell ref="C21:G21"/>
  </mergeCells>
  <phoneticPr fontId="1" type="noConversion"/>
  <conditionalFormatting sqref="J17:K26">
    <cfRule type="expression" dxfId="33" priority="6" stopIfTrue="1">
      <formula>"""bajo"""</formula>
    </cfRule>
  </conditionalFormatting>
  <conditionalFormatting sqref="L17:L26">
    <cfRule type="cellIs" dxfId="32" priority="1" stopIfTrue="1" operator="equal">
      <formula>"EXTREMO"</formula>
    </cfRule>
    <cfRule type="cellIs" dxfId="31" priority="2" stopIfTrue="1" operator="equal">
      <formula>"ALTO"</formula>
    </cfRule>
    <cfRule type="cellIs" dxfId="30" priority="3" stopIfTrue="1" operator="equal">
      <formula>"MEDIO"</formula>
    </cfRule>
    <cfRule type="cellIs" dxfId="29" priority="4" stopIfTrue="1" operator="equal">
      <formula>"BAJO"</formula>
    </cfRule>
  </conditionalFormatting>
  <dataValidations count="14">
    <dataValidation type="list" allowBlank="1" showInputMessage="1" showErrorMessage="1" sqref="I17:I26" xr:uid="{00000000-0002-0000-0200-000000000000}">
      <formula1>$E$30:$E$34</formula1>
    </dataValidation>
    <dataValidation type="list" allowBlank="1" showInputMessage="1" showErrorMessage="1" sqref="J17:J26" xr:uid="{00000000-0002-0000-0200-000001000000}">
      <formula1>$I$30:$I$34</formula1>
    </dataValidation>
    <dataValidation type="list" allowBlank="1" showInputMessage="1" showErrorMessage="1" sqref="H15" xr:uid="{00000000-0002-0000-0200-000002000000}">
      <formula1>$B$57:$B$58</formula1>
    </dataValidation>
    <dataValidation type="list" allowBlank="1" showInputMessage="1" showErrorMessage="1" sqref="C17:G17" xr:uid="{00000000-0002-0000-0200-000003000000}">
      <formula1>INDIRECT($B$17)</formula1>
    </dataValidation>
    <dataValidation type="list" allowBlank="1" showInputMessage="1" showErrorMessage="1" sqref="B17:B26" xr:uid="{00000000-0002-0000-0200-000004000000}">
      <formula1>"PLANEACIÓN,SELECCIÓN,CONTRATACIÓN,EJECUCIÓN"</formula1>
    </dataValidation>
    <dataValidation type="list" allowBlank="1" showInputMessage="1" showErrorMessage="1" sqref="C18:G18" xr:uid="{00000000-0002-0000-0200-000005000000}">
      <formula1>INDIRECT($B$18)</formula1>
    </dataValidation>
    <dataValidation type="list" allowBlank="1" showInputMessage="1" showErrorMessage="1" sqref="C19:G19" xr:uid="{00000000-0002-0000-0200-000006000000}">
      <formula1>INDIRECT($B$19)</formula1>
    </dataValidation>
    <dataValidation type="list" allowBlank="1" showInputMessage="1" showErrorMessage="1" sqref="C20:G20" xr:uid="{00000000-0002-0000-0200-000007000000}">
      <formula1>INDIRECT($B$20)</formula1>
    </dataValidation>
    <dataValidation type="list" allowBlank="1" showInputMessage="1" showErrorMessage="1" sqref="C21:G21" xr:uid="{00000000-0002-0000-0200-000008000000}">
      <formula1>INDIRECT($B$21)</formula1>
    </dataValidation>
    <dataValidation type="list" allowBlank="1" showInputMessage="1" showErrorMessage="1" sqref="C22:G22" xr:uid="{00000000-0002-0000-0200-000009000000}">
      <formula1>INDIRECT($B$22)</formula1>
    </dataValidation>
    <dataValidation type="list" allowBlank="1" showInputMessage="1" showErrorMessage="1" sqref="C23:G23" xr:uid="{00000000-0002-0000-0200-00000A000000}">
      <formula1>INDIRECT($B$23)</formula1>
    </dataValidation>
    <dataValidation type="list" allowBlank="1" showInputMessage="1" showErrorMessage="1" sqref="C24:G24" xr:uid="{00000000-0002-0000-0200-00000B000000}">
      <formula1>INDIRECT($B$24)</formula1>
    </dataValidation>
    <dataValidation type="list" allowBlank="1" showInputMessage="1" showErrorMessage="1" sqref="C25:G25" xr:uid="{00000000-0002-0000-0200-00000C000000}">
      <formula1>INDIRECT($B$25)</formula1>
    </dataValidation>
    <dataValidation type="list" allowBlank="1" showInputMessage="1" showErrorMessage="1" sqref="C26:G26" xr:uid="{00000000-0002-0000-0200-00000D000000}">
      <formula1>INDIRECT($B$26)</formula1>
    </dataValidation>
  </dataValidations>
  <printOptions horizontalCentered="1"/>
  <pageMargins left="0.7" right="0.7" top="0.75" bottom="0.75" header="0.3" footer="0.3"/>
  <pageSetup scale="35" orientation="portrait"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AA44"/>
  <sheetViews>
    <sheetView showGridLines="0" view="pageLayout" topLeftCell="C19" zoomScale="76" zoomScaleNormal="100" zoomScalePageLayoutView="76" workbookViewId="0">
      <selection activeCell="N21" sqref="N21"/>
    </sheetView>
  </sheetViews>
  <sheetFormatPr baseColWidth="10" defaultRowHeight="12.75" x14ac:dyDescent="0.2"/>
  <cols>
    <col min="1" max="1" width="2.85546875" customWidth="1"/>
    <col min="2" max="2" width="24.140625" customWidth="1"/>
    <col min="3" max="3" width="15.85546875" customWidth="1"/>
    <col min="4" max="4" width="13.140625" customWidth="1"/>
    <col min="5" max="5" width="16.42578125" customWidth="1"/>
    <col min="6" max="6" width="14.85546875" customWidth="1"/>
    <col min="7" max="7" width="17.42578125" style="84" customWidth="1"/>
    <col min="8" max="8" width="14.42578125" customWidth="1"/>
    <col min="9" max="9" width="15.85546875" customWidth="1"/>
    <col min="10" max="10" width="9.42578125" customWidth="1"/>
    <col min="11" max="17" width="14" customWidth="1"/>
    <col min="18" max="18" width="20.85546875" style="8" customWidth="1"/>
  </cols>
  <sheetData>
    <row r="2" spans="2:27" ht="48.75" customHeight="1" x14ac:dyDescent="0.2">
      <c r="B2" s="186"/>
      <c r="C2" s="185" t="s">
        <v>163</v>
      </c>
      <c r="D2" s="185"/>
      <c r="E2" s="185"/>
      <c r="F2" s="185"/>
      <c r="G2" s="185"/>
      <c r="H2" s="185"/>
      <c r="I2" s="185"/>
      <c r="J2" s="185"/>
      <c r="K2" s="185"/>
      <c r="L2" s="185"/>
      <c r="M2" s="185"/>
      <c r="N2" s="185"/>
      <c r="O2" s="185"/>
      <c r="P2" s="185"/>
      <c r="Q2" s="185"/>
      <c r="R2" s="185"/>
    </row>
    <row r="3" spans="2:27" ht="24.75" customHeight="1" x14ac:dyDescent="0.2">
      <c r="B3" s="186"/>
      <c r="C3" s="229" t="s">
        <v>160</v>
      </c>
      <c r="D3" s="229"/>
      <c r="E3" s="229"/>
      <c r="F3" s="229"/>
      <c r="G3" s="229"/>
      <c r="H3" s="229"/>
      <c r="I3" s="229"/>
      <c r="J3" s="229" t="s">
        <v>165</v>
      </c>
      <c r="K3" s="229"/>
      <c r="L3" s="229"/>
      <c r="M3" s="229"/>
      <c r="N3" s="229"/>
      <c r="O3" s="229"/>
      <c r="P3" s="229"/>
      <c r="Q3" s="229"/>
      <c r="R3" s="229"/>
    </row>
    <row r="4" spans="2:27" ht="24.75" customHeight="1" x14ac:dyDescent="0.2">
      <c r="B4" s="186"/>
      <c r="C4" s="229" t="s">
        <v>161</v>
      </c>
      <c r="D4" s="229"/>
      <c r="E4" s="229"/>
      <c r="F4" s="229"/>
      <c r="G4" s="229"/>
      <c r="H4" s="229"/>
      <c r="I4" s="229"/>
      <c r="J4" s="229"/>
      <c r="K4" s="229"/>
      <c r="L4" s="229"/>
      <c r="M4" s="229"/>
      <c r="N4" s="229"/>
      <c r="O4" s="229"/>
      <c r="P4" s="229"/>
      <c r="Q4" s="229"/>
      <c r="R4" s="229"/>
    </row>
    <row r="5" spans="2:27" ht="13.5" thickBot="1" x14ac:dyDescent="0.25"/>
    <row r="6" spans="2:27" ht="78.75" customHeight="1" thickBot="1" x14ac:dyDescent="0.25">
      <c r="B6" s="236" t="str">
        <f>+EVALUACION!B6</f>
        <v>Objeto Contractual: PRESTAR EL SERVICIO DE REVISIÓN TÉCNICO-MECÁNICA Y DE EMISIONES CONTAMINANTES PARA VEHÍCULOS PROPIOS A MONTO AGOTABLE, A CARGO DEL PROYECTO 7858 (METAS 1, 2, 4 Y 5)</v>
      </c>
      <c r="C6" s="237"/>
      <c r="D6" s="237"/>
      <c r="E6" s="237"/>
      <c r="F6" s="237"/>
      <c r="G6" s="237"/>
      <c r="H6" s="237"/>
      <c r="I6" s="237"/>
      <c r="J6" s="237"/>
      <c r="K6" s="237"/>
      <c r="L6" s="237"/>
      <c r="M6" s="237"/>
      <c r="N6" s="237"/>
      <c r="O6" s="237"/>
      <c r="P6" s="237"/>
      <c r="Q6" s="237"/>
      <c r="R6" s="238"/>
      <c r="S6" s="1"/>
      <c r="T6" s="1"/>
      <c r="U6" s="1"/>
      <c r="V6" s="1"/>
      <c r="W6" s="1"/>
      <c r="X6" s="1"/>
      <c r="Y6" s="1"/>
      <c r="Z6" s="1"/>
      <c r="AA6" s="2"/>
    </row>
    <row r="7" spans="2:27" ht="24.75" customHeight="1" x14ac:dyDescent="0.2">
      <c r="B7" s="264" t="s">
        <v>115</v>
      </c>
      <c r="C7" s="265"/>
      <c r="D7" s="265"/>
      <c r="E7" s="265"/>
      <c r="F7" s="265"/>
      <c r="G7" s="265"/>
      <c r="H7" s="265"/>
      <c r="I7" s="265"/>
      <c r="J7" s="265"/>
      <c r="K7" s="265"/>
      <c r="L7" s="265"/>
      <c r="M7" s="265"/>
      <c r="N7" s="265"/>
      <c r="O7" s="265"/>
      <c r="P7" s="265"/>
      <c r="Q7" s="265"/>
      <c r="R7" s="266"/>
    </row>
    <row r="8" spans="2:27" x14ac:dyDescent="0.2">
      <c r="B8" s="22" t="s">
        <v>117</v>
      </c>
      <c r="C8" s="2"/>
      <c r="D8" s="2"/>
      <c r="E8" s="2"/>
      <c r="F8" s="2"/>
      <c r="G8" s="3"/>
      <c r="H8" s="2"/>
      <c r="I8" s="5"/>
      <c r="J8" s="2"/>
      <c r="K8" s="2"/>
      <c r="L8" s="2"/>
      <c r="M8" s="2"/>
      <c r="N8" s="2"/>
      <c r="O8" s="2"/>
      <c r="P8" s="2"/>
      <c r="Q8" s="2"/>
      <c r="R8" s="7"/>
    </row>
    <row r="9" spans="2:27" x14ac:dyDescent="0.2">
      <c r="B9" s="22" t="s">
        <v>118</v>
      </c>
      <c r="C9" s="2"/>
      <c r="D9" s="2"/>
      <c r="E9" s="2"/>
      <c r="F9" s="2"/>
      <c r="G9" s="3"/>
      <c r="H9" s="2"/>
      <c r="I9" s="2"/>
      <c r="J9" s="2"/>
      <c r="K9" s="2"/>
      <c r="L9" s="2"/>
      <c r="M9" s="2"/>
      <c r="N9" s="2"/>
      <c r="O9" s="2"/>
      <c r="P9" s="2"/>
      <c r="Q9" s="2"/>
      <c r="R9" s="7"/>
    </row>
    <row r="10" spans="2:27" x14ac:dyDescent="0.2">
      <c r="B10" s="22" t="s">
        <v>119</v>
      </c>
      <c r="C10" s="2"/>
      <c r="D10" s="2"/>
      <c r="E10" s="2"/>
      <c r="F10" s="2"/>
      <c r="G10" s="3"/>
      <c r="H10" s="2"/>
      <c r="I10" s="2"/>
      <c r="J10" s="2"/>
      <c r="K10" s="2"/>
      <c r="L10" s="2"/>
      <c r="M10" s="2"/>
      <c r="N10" s="2"/>
      <c r="O10" s="2"/>
      <c r="P10" s="2"/>
      <c r="Q10" s="2"/>
      <c r="R10" s="7"/>
    </row>
    <row r="11" spans="2:27" x14ac:dyDescent="0.2">
      <c r="B11" s="22" t="s">
        <v>120</v>
      </c>
      <c r="C11" s="2"/>
      <c r="D11" s="2"/>
      <c r="E11" s="2"/>
      <c r="F11" s="2"/>
      <c r="G11" s="3"/>
      <c r="H11" s="2"/>
      <c r="I11" s="2"/>
      <c r="J11" s="2"/>
      <c r="K11" s="2"/>
      <c r="L11" s="2"/>
      <c r="M11" s="2"/>
      <c r="N11" s="2"/>
      <c r="O11" s="2"/>
      <c r="P11" s="2"/>
      <c r="Q11" s="2"/>
      <c r="R11" s="7"/>
    </row>
    <row r="12" spans="2:27" x14ac:dyDescent="0.2">
      <c r="B12" s="22" t="s">
        <v>121</v>
      </c>
      <c r="C12" s="2"/>
      <c r="D12" s="2"/>
      <c r="E12" s="2"/>
      <c r="F12" s="2"/>
      <c r="G12" s="3"/>
      <c r="H12" s="2"/>
      <c r="I12" s="2"/>
      <c r="J12" s="2"/>
      <c r="K12" s="2"/>
      <c r="L12" s="2"/>
      <c r="M12" s="2"/>
      <c r="N12" s="2"/>
      <c r="O12" s="2"/>
      <c r="P12" s="2"/>
      <c r="Q12" s="2"/>
      <c r="R12" s="7"/>
    </row>
    <row r="13" spans="2:27" x14ac:dyDescent="0.2">
      <c r="B13" s="22" t="s">
        <v>116</v>
      </c>
      <c r="C13" s="2"/>
      <c r="D13" s="2"/>
      <c r="E13" s="2"/>
      <c r="F13" s="2"/>
      <c r="G13" s="3"/>
      <c r="H13" s="2"/>
      <c r="I13" s="2"/>
      <c r="J13" s="2"/>
      <c r="K13" s="2"/>
      <c r="L13" s="2"/>
      <c r="M13" s="2"/>
      <c r="N13" s="2"/>
      <c r="O13" s="2"/>
      <c r="P13" s="2"/>
      <c r="Q13" s="2"/>
      <c r="R13" s="7"/>
    </row>
    <row r="14" spans="2:27" ht="7.5" customHeight="1" thickBot="1" x14ac:dyDescent="0.25">
      <c r="B14" s="6"/>
      <c r="C14" s="2"/>
      <c r="D14" s="2"/>
      <c r="E14" s="2"/>
      <c r="F14" s="2"/>
      <c r="G14" s="3"/>
      <c r="H14" s="2"/>
      <c r="I14" s="2"/>
      <c r="J14" s="2"/>
      <c r="K14" s="2"/>
      <c r="L14" s="2"/>
      <c r="M14" s="2"/>
      <c r="N14" s="2"/>
      <c r="O14" s="2"/>
      <c r="P14" s="2"/>
      <c r="Q14" s="2"/>
      <c r="R14" s="7"/>
    </row>
    <row r="15" spans="2:27" ht="93.75" customHeight="1" thickBot="1" x14ac:dyDescent="0.25">
      <c r="B15" s="80" t="s">
        <v>95</v>
      </c>
      <c r="C15" s="270" t="s">
        <v>100</v>
      </c>
      <c r="D15" s="270"/>
      <c r="E15" s="270"/>
      <c r="F15" s="270"/>
      <c r="G15" s="227" t="s">
        <v>105</v>
      </c>
      <c r="H15" s="227"/>
      <c r="I15" s="81" t="s">
        <v>9</v>
      </c>
      <c r="J15" s="81" t="s">
        <v>3</v>
      </c>
      <c r="K15" s="81" t="s">
        <v>108</v>
      </c>
      <c r="L15" s="81" t="s">
        <v>103</v>
      </c>
      <c r="M15" s="81" t="s">
        <v>109</v>
      </c>
      <c r="N15" s="81" t="s">
        <v>110</v>
      </c>
      <c r="O15" s="81" t="s">
        <v>111</v>
      </c>
      <c r="P15" s="81" t="s">
        <v>112</v>
      </c>
      <c r="Q15" s="81" t="s">
        <v>164</v>
      </c>
      <c r="R15" s="82" t="s">
        <v>114</v>
      </c>
    </row>
    <row r="16" spans="2:27" s="146" customFormat="1" ht="168" customHeight="1" x14ac:dyDescent="0.2">
      <c r="B16" s="156" t="str">
        <f>+EVALUACION!B17</f>
        <v>PLANEACIÓN</v>
      </c>
      <c r="C16" s="269" t="str">
        <f>+EVALUACION!C17</f>
        <v>Inadecuado análisis  económico estimativo del valor del contrato</v>
      </c>
      <c r="D16" s="269"/>
      <c r="E16" s="269"/>
      <c r="F16" s="269"/>
      <c r="G16" s="267" t="s">
        <v>176</v>
      </c>
      <c r="H16" s="267"/>
      <c r="I16" s="107">
        <v>1</v>
      </c>
      <c r="J16" s="157">
        <v>2</v>
      </c>
      <c r="K16" s="157">
        <f>+I16+J16</f>
        <v>3</v>
      </c>
      <c r="L16" s="158" t="str">
        <f>IF(K16&lt;=4,"BAJO",IF(K16=5,"MEDIO",IF(K16=6,"ALTO",IF(K16=7,"ALTO","EXTREMO"))))</f>
        <v>BAJO</v>
      </c>
      <c r="M16" s="157" t="s">
        <v>183</v>
      </c>
      <c r="N16" s="155" t="s">
        <v>184</v>
      </c>
      <c r="O16" s="155" t="s">
        <v>185</v>
      </c>
      <c r="P16" s="155" t="s">
        <v>186</v>
      </c>
      <c r="Q16" s="155" t="s">
        <v>187</v>
      </c>
      <c r="R16" s="160" t="s">
        <v>188</v>
      </c>
    </row>
    <row r="17" spans="2:23" s="146" customFormat="1" ht="108.75" customHeight="1" x14ac:dyDescent="0.2">
      <c r="B17" s="159" t="str">
        <f>+EVALUACION!B18</f>
        <v>PLANEACIÓN</v>
      </c>
      <c r="C17" s="268" t="str">
        <f>+EVALUACION!C18</f>
        <v xml:space="preserve">Inadecuada  descripción del bien o servicio requerido </v>
      </c>
      <c r="D17" s="268"/>
      <c r="E17" s="268"/>
      <c r="F17" s="268"/>
      <c r="G17" s="245" t="s">
        <v>177</v>
      </c>
      <c r="H17" s="245"/>
      <c r="I17" s="101">
        <v>1</v>
      </c>
      <c r="J17" s="145">
        <v>2</v>
      </c>
      <c r="K17" s="145">
        <f>+I17+J17</f>
        <v>3</v>
      </c>
      <c r="L17" s="111" t="str">
        <f>IF(K17&lt;=4,"BAJO",IF(K17=5,"MEDIO",IF(K17=6,"ALTO",IF(K17=7,"ALTO","EXTREMO"))))</f>
        <v>BAJO</v>
      </c>
      <c r="M17" s="145" t="s">
        <v>189</v>
      </c>
      <c r="N17" s="155" t="s">
        <v>190</v>
      </c>
      <c r="O17" s="155" t="s">
        <v>191</v>
      </c>
      <c r="P17" s="155" t="s">
        <v>186</v>
      </c>
      <c r="Q17" s="155" t="s">
        <v>187</v>
      </c>
      <c r="R17" s="160" t="s">
        <v>188</v>
      </c>
    </row>
    <row r="18" spans="2:23" s="146" customFormat="1" ht="138.75" customHeight="1" x14ac:dyDescent="0.2">
      <c r="B18" s="159" t="str">
        <f>+EVALUACION!B19</f>
        <v>SELECCIÓN</v>
      </c>
      <c r="C18" s="268" t="str">
        <f>+EVALUACION!C19</f>
        <v>Inadecuado manejo administrativo del proceso contractual</v>
      </c>
      <c r="D18" s="268"/>
      <c r="E18" s="268"/>
      <c r="F18" s="268"/>
      <c r="G18" s="245" t="s">
        <v>178</v>
      </c>
      <c r="H18" s="245"/>
      <c r="I18" s="101">
        <v>1</v>
      </c>
      <c r="J18" s="145">
        <v>2</v>
      </c>
      <c r="K18" s="145">
        <f t="shared" ref="K18:K24" si="0">+I18+J18</f>
        <v>3</v>
      </c>
      <c r="L18" s="111" t="str">
        <f t="shared" ref="L18:L24" si="1">IF(K18&lt;=4,"BAJO",IF(K18=5,"MEDIO",IF(K18=6,"ALTO",IF(K18=7,"ALTO","EXTREMO"))))</f>
        <v>BAJO</v>
      </c>
      <c r="M18" s="145" t="s">
        <v>189</v>
      </c>
      <c r="N18" s="155" t="s">
        <v>225</v>
      </c>
      <c r="O18" s="155" t="s">
        <v>192</v>
      </c>
      <c r="P18" s="164" t="s">
        <v>193</v>
      </c>
      <c r="Q18" s="155" t="s">
        <v>194</v>
      </c>
      <c r="R18" s="160" t="s">
        <v>195</v>
      </c>
    </row>
    <row r="19" spans="2:23" s="146" customFormat="1" ht="82.5" customHeight="1" x14ac:dyDescent="0.2">
      <c r="B19" s="159" t="str">
        <f>+EVALUACION!B20</f>
        <v>CONTRATACIÓN</v>
      </c>
      <c r="C19" s="268" t="str">
        <f>+EVALUACION!C20</f>
        <v xml:space="preserve">Riesgo de que no se firme el contrato. </v>
      </c>
      <c r="D19" s="268"/>
      <c r="E19" s="268"/>
      <c r="F19" s="268"/>
      <c r="G19" s="271" t="s">
        <v>179</v>
      </c>
      <c r="H19" s="272"/>
      <c r="I19" s="101">
        <v>1</v>
      </c>
      <c r="J19" s="145">
        <v>2</v>
      </c>
      <c r="K19" s="145">
        <f t="shared" si="0"/>
        <v>3</v>
      </c>
      <c r="L19" s="111" t="str">
        <f t="shared" si="1"/>
        <v>BAJO</v>
      </c>
      <c r="M19" s="145" t="s">
        <v>189</v>
      </c>
      <c r="N19" s="166" t="s">
        <v>226</v>
      </c>
      <c r="O19" s="166" t="s">
        <v>200</v>
      </c>
      <c r="P19" s="166" t="s">
        <v>201</v>
      </c>
      <c r="Q19" s="164" t="s">
        <v>203</v>
      </c>
      <c r="R19" s="164" t="s">
        <v>202</v>
      </c>
    </row>
    <row r="20" spans="2:23" s="146" customFormat="1" ht="117" customHeight="1" x14ac:dyDescent="0.2">
      <c r="B20" s="159" t="str">
        <f>+EVALUACION!B21</f>
        <v>CONTRATACIÓN</v>
      </c>
      <c r="C20" s="268" t="str">
        <f>+EVALUACION!C21</f>
        <v>No publicación de la documentación del proceso de selección en el SECOP</v>
      </c>
      <c r="D20" s="268"/>
      <c r="E20" s="268"/>
      <c r="F20" s="268"/>
      <c r="G20" s="245" t="s">
        <v>180</v>
      </c>
      <c r="H20" s="245"/>
      <c r="I20" s="101">
        <v>1</v>
      </c>
      <c r="J20" s="145">
        <v>1</v>
      </c>
      <c r="K20" s="145">
        <f t="shared" si="0"/>
        <v>2</v>
      </c>
      <c r="L20" s="111" t="str">
        <f t="shared" si="1"/>
        <v>BAJO</v>
      </c>
      <c r="M20" s="145" t="s">
        <v>189</v>
      </c>
      <c r="N20" s="155" t="s">
        <v>228</v>
      </c>
      <c r="O20" s="155" t="s">
        <v>196</v>
      </c>
      <c r="P20" s="164" t="s">
        <v>193</v>
      </c>
      <c r="Q20" s="155" t="s">
        <v>194</v>
      </c>
      <c r="R20" s="160" t="s">
        <v>195</v>
      </c>
    </row>
    <row r="21" spans="2:23" s="146" customFormat="1" ht="113.25" customHeight="1" x14ac:dyDescent="0.2">
      <c r="B21" s="159" t="str">
        <f>+EVALUACION!B22</f>
        <v>EJECUCIÓN</v>
      </c>
      <c r="C21" s="268" t="str">
        <f>+EVALUACION!C22</f>
        <v>Variación de los precios del mercado</v>
      </c>
      <c r="D21" s="268"/>
      <c r="E21" s="268"/>
      <c r="F21" s="268"/>
      <c r="G21" s="245" t="s">
        <v>230</v>
      </c>
      <c r="H21" s="245"/>
      <c r="I21" s="101">
        <v>1</v>
      </c>
      <c r="J21" s="145">
        <v>1</v>
      </c>
      <c r="K21" s="145">
        <f t="shared" si="0"/>
        <v>2</v>
      </c>
      <c r="L21" s="111" t="str">
        <f t="shared" si="1"/>
        <v>BAJO</v>
      </c>
      <c r="M21" s="145" t="s">
        <v>183</v>
      </c>
      <c r="N21" s="166" t="s">
        <v>227</v>
      </c>
      <c r="O21" s="166" t="s">
        <v>204</v>
      </c>
      <c r="P21" s="166" t="s">
        <v>205</v>
      </c>
      <c r="Q21" s="167" t="s">
        <v>206</v>
      </c>
      <c r="R21" s="168" t="s">
        <v>207</v>
      </c>
    </row>
    <row r="22" spans="2:23" s="146" customFormat="1" ht="102.75" customHeight="1" x14ac:dyDescent="0.2">
      <c r="B22" s="159" t="str">
        <f>+EVALUACION!B23</f>
        <v>EJECUCIÓN</v>
      </c>
      <c r="C22" s="268" t="str">
        <f>+EVALUACION!C23</f>
        <v>Variación en la disponibilidad o en el costo de los insumos necesarios para prestar los servicios.</v>
      </c>
      <c r="D22" s="268"/>
      <c r="E22" s="268"/>
      <c r="F22" s="268"/>
      <c r="G22" s="271" t="s">
        <v>181</v>
      </c>
      <c r="H22" s="272"/>
      <c r="I22" s="101">
        <v>1</v>
      </c>
      <c r="J22" s="145">
        <v>2</v>
      </c>
      <c r="K22" s="145">
        <f t="shared" si="0"/>
        <v>3</v>
      </c>
      <c r="L22" s="111" t="str">
        <f t="shared" si="1"/>
        <v>BAJO</v>
      </c>
      <c r="M22" s="145" t="s">
        <v>189</v>
      </c>
      <c r="N22" s="169" t="s">
        <v>210</v>
      </c>
      <c r="O22" s="164" t="s">
        <v>208</v>
      </c>
      <c r="P22" s="164" t="s">
        <v>211</v>
      </c>
      <c r="Q22" s="164" t="s">
        <v>212</v>
      </c>
      <c r="R22" s="164" t="s">
        <v>209</v>
      </c>
    </row>
    <row r="23" spans="2:23" s="146" customFormat="1" ht="120" customHeight="1" x14ac:dyDescent="0.2">
      <c r="B23" s="159" t="str">
        <f>+EVALUACION!B24</f>
        <v>EJECUCIÓN</v>
      </c>
      <c r="C23" s="268" t="str">
        <f>+EVALUACION!C24</f>
        <v>Imposición de nuevos tributos</v>
      </c>
      <c r="D23" s="268"/>
      <c r="E23" s="268"/>
      <c r="F23" s="268"/>
      <c r="G23" s="245" t="s">
        <v>182</v>
      </c>
      <c r="H23" s="245"/>
      <c r="I23" s="101">
        <v>1</v>
      </c>
      <c r="J23" s="145">
        <v>2</v>
      </c>
      <c r="K23" s="145">
        <f t="shared" si="0"/>
        <v>3</v>
      </c>
      <c r="L23" s="111" t="str">
        <f t="shared" si="1"/>
        <v>BAJO</v>
      </c>
      <c r="M23" s="170" t="s">
        <v>183</v>
      </c>
      <c r="N23" s="164" t="s">
        <v>213</v>
      </c>
      <c r="O23" s="164" t="s">
        <v>214</v>
      </c>
      <c r="P23" s="164" t="s">
        <v>215</v>
      </c>
      <c r="Q23" s="164" t="s">
        <v>216</v>
      </c>
      <c r="R23" s="171" t="s">
        <v>217</v>
      </c>
    </row>
    <row r="24" spans="2:23" s="146" customFormat="1" ht="88.5" customHeight="1" x14ac:dyDescent="0.2">
      <c r="B24" s="159" t="str">
        <f>+EVALUACION!B25</f>
        <v>EJECUCIÓN</v>
      </c>
      <c r="C24" s="268" t="str">
        <f>+EVALUACION!C25</f>
        <v>Riesgo epidemiológico</v>
      </c>
      <c r="D24" s="268"/>
      <c r="E24" s="268"/>
      <c r="F24" s="268"/>
      <c r="G24" s="245" t="s">
        <v>229</v>
      </c>
      <c r="H24" s="245"/>
      <c r="I24" s="101">
        <v>2</v>
      </c>
      <c r="J24" s="145">
        <v>2</v>
      </c>
      <c r="K24" s="145">
        <f t="shared" si="0"/>
        <v>4</v>
      </c>
      <c r="L24" s="111" t="str">
        <f t="shared" si="1"/>
        <v>BAJO</v>
      </c>
      <c r="M24" s="145" t="s">
        <v>189</v>
      </c>
      <c r="N24" s="165" t="s">
        <v>6</v>
      </c>
      <c r="O24" s="164" t="s">
        <v>197</v>
      </c>
      <c r="P24" s="164" t="s">
        <v>198</v>
      </c>
      <c r="Q24" s="164" t="s">
        <v>199</v>
      </c>
      <c r="R24" s="165" t="s">
        <v>195</v>
      </c>
    </row>
    <row r="25" spans="2:23" ht="12.75" customHeight="1" x14ac:dyDescent="0.2">
      <c r="B25" s="6"/>
      <c r="C25" s="2"/>
      <c r="D25" s="2"/>
      <c r="E25" s="2"/>
      <c r="F25" s="2"/>
      <c r="G25" s="3"/>
      <c r="H25" s="2"/>
      <c r="I25" s="2"/>
      <c r="J25" s="2"/>
      <c r="K25" s="2"/>
      <c r="L25" s="2"/>
      <c r="M25" s="2"/>
      <c r="N25" s="2"/>
      <c r="O25" s="2"/>
      <c r="P25" s="2"/>
      <c r="Q25" s="2"/>
      <c r="R25" s="7"/>
    </row>
    <row r="26" spans="2:23" x14ac:dyDescent="0.2">
      <c r="B26" s="6"/>
      <c r="C26" s="273" t="s">
        <v>18</v>
      </c>
      <c r="D26" s="273"/>
      <c r="E26" s="273"/>
      <c r="F26" s="273"/>
      <c r="G26" s="3"/>
      <c r="H26" s="249" t="s">
        <v>23</v>
      </c>
      <c r="I26" s="249"/>
      <c r="J26" s="249"/>
      <c r="K26" s="249"/>
      <c r="L26" s="23"/>
      <c r="M26" s="23"/>
      <c r="N26" s="23"/>
      <c r="O26" s="23"/>
      <c r="P26" s="23"/>
      <c r="Q26" s="23"/>
      <c r="R26" s="7"/>
    </row>
    <row r="27" spans="2:23" ht="19.5" customHeight="1" x14ac:dyDescent="0.2">
      <c r="B27" s="243" t="s">
        <v>2</v>
      </c>
      <c r="C27" s="285" t="s">
        <v>17</v>
      </c>
      <c r="D27" s="295"/>
      <c r="E27" s="286"/>
      <c r="F27" s="9" t="s">
        <v>16</v>
      </c>
      <c r="G27" s="3"/>
      <c r="H27" s="285" t="s">
        <v>22</v>
      </c>
      <c r="I27" s="286"/>
      <c r="J27" s="285" t="s">
        <v>16</v>
      </c>
      <c r="K27" s="286"/>
      <c r="L27" s="10"/>
      <c r="M27" s="10"/>
      <c r="N27" s="249" t="s">
        <v>18</v>
      </c>
      <c r="O27" s="249"/>
      <c r="P27" s="249"/>
      <c r="Q27" s="10"/>
      <c r="R27" s="7"/>
    </row>
    <row r="28" spans="2:23" ht="21" customHeight="1" x14ac:dyDescent="0.2">
      <c r="B28" s="243"/>
      <c r="C28" s="271" t="s">
        <v>11</v>
      </c>
      <c r="D28" s="282"/>
      <c r="E28" s="272"/>
      <c r="F28" s="11">
        <v>1</v>
      </c>
      <c r="G28" s="3"/>
      <c r="H28" s="271" t="s">
        <v>19</v>
      </c>
      <c r="I28" s="272"/>
      <c r="J28" s="271">
        <v>1</v>
      </c>
      <c r="K28" s="272"/>
      <c r="L28" s="10"/>
      <c r="M28" s="10"/>
      <c r="N28" s="280" t="s">
        <v>24</v>
      </c>
      <c r="O28" s="281"/>
      <c r="P28" s="16" t="s">
        <v>25</v>
      </c>
      <c r="Q28" s="10"/>
      <c r="R28" s="7"/>
    </row>
    <row r="29" spans="2:23" ht="15.75" customHeight="1" x14ac:dyDescent="0.2">
      <c r="B29" s="243"/>
      <c r="C29" s="271" t="s">
        <v>12</v>
      </c>
      <c r="D29" s="282"/>
      <c r="E29" s="272"/>
      <c r="F29" s="11">
        <v>2</v>
      </c>
      <c r="G29" s="3"/>
      <c r="H29" s="271" t="s">
        <v>20</v>
      </c>
      <c r="I29" s="272"/>
      <c r="J29" s="271">
        <v>2</v>
      </c>
      <c r="K29" s="272"/>
      <c r="L29" s="10"/>
      <c r="M29" s="10"/>
      <c r="N29" s="283" t="s">
        <v>26</v>
      </c>
      <c r="O29" s="284"/>
      <c r="P29" s="17" t="s">
        <v>27</v>
      </c>
      <c r="Q29" s="10"/>
      <c r="R29" s="7"/>
      <c r="T29" s="15"/>
      <c r="U29" s="15"/>
      <c r="V29" s="15"/>
      <c r="W29" s="15"/>
    </row>
    <row r="30" spans="2:23" ht="24.75" customHeight="1" x14ac:dyDescent="0.2">
      <c r="B30" s="243"/>
      <c r="C30" s="271" t="s">
        <v>13</v>
      </c>
      <c r="D30" s="282"/>
      <c r="E30" s="272"/>
      <c r="F30" s="11">
        <v>3</v>
      </c>
      <c r="G30" s="3"/>
      <c r="H30" s="271" t="s">
        <v>1</v>
      </c>
      <c r="I30" s="272"/>
      <c r="J30" s="271">
        <v>3</v>
      </c>
      <c r="K30" s="272"/>
      <c r="L30" s="10"/>
      <c r="M30" s="10"/>
      <c r="N30" s="287" t="s">
        <v>28</v>
      </c>
      <c r="O30" s="288"/>
      <c r="P30" s="17" t="s">
        <v>29</v>
      </c>
      <c r="Q30" s="10"/>
      <c r="R30" s="7"/>
    </row>
    <row r="31" spans="2:23" ht="18" customHeight="1" x14ac:dyDescent="0.2">
      <c r="B31" s="243"/>
      <c r="C31" s="271" t="s">
        <v>14</v>
      </c>
      <c r="D31" s="282"/>
      <c r="E31" s="272"/>
      <c r="F31" s="12">
        <v>4</v>
      </c>
      <c r="G31" s="3"/>
      <c r="H31" s="271" t="s">
        <v>21</v>
      </c>
      <c r="I31" s="272"/>
      <c r="J31" s="271">
        <v>4</v>
      </c>
      <c r="K31" s="272"/>
      <c r="L31" s="10"/>
      <c r="M31" s="10"/>
      <c r="N31" s="276">
        <v>5</v>
      </c>
      <c r="O31" s="277"/>
      <c r="P31" s="18" t="s">
        <v>30</v>
      </c>
      <c r="Q31" s="10"/>
      <c r="R31" s="7"/>
    </row>
    <row r="32" spans="2:23" ht="21" customHeight="1" thickBot="1" x14ac:dyDescent="0.25">
      <c r="B32" s="243"/>
      <c r="C32" s="271" t="s">
        <v>15</v>
      </c>
      <c r="D32" s="282"/>
      <c r="E32" s="272"/>
      <c r="F32" s="12">
        <v>5</v>
      </c>
      <c r="G32" s="3"/>
      <c r="H32" s="271" t="s">
        <v>0</v>
      </c>
      <c r="I32" s="272"/>
      <c r="J32" s="271">
        <v>5</v>
      </c>
      <c r="K32" s="272"/>
      <c r="L32" s="10"/>
      <c r="M32" s="10"/>
      <c r="N32" s="278" t="s">
        <v>31</v>
      </c>
      <c r="O32" s="279"/>
      <c r="P32" s="28" t="s">
        <v>32</v>
      </c>
      <c r="Q32" s="10"/>
      <c r="R32" s="7"/>
    </row>
    <row r="33" spans="2:18" x14ac:dyDescent="0.2">
      <c r="B33" s="6"/>
      <c r="C33" s="2"/>
      <c r="D33" s="2"/>
      <c r="E33" s="2"/>
      <c r="F33" s="2"/>
      <c r="G33" s="3"/>
      <c r="H33" s="2"/>
      <c r="I33" s="2"/>
      <c r="J33" s="2"/>
      <c r="K33" s="2"/>
      <c r="L33" s="2"/>
      <c r="M33" s="2"/>
      <c r="N33" s="2"/>
      <c r="O33" s="2"/>
      <c r="P33" s="2"/>
      <c r="Q33" s="2"/>
      <c r="R33" s="7"/>
    </row>
    <row r="34" spans="2:18" ht="18" customHeight="1" x14ac:dyDescent="0.2">
      <c r="B34" s="6"/>
      <c r="C34" s="249" t="s">
        <v>24</v>
      </c>
      <c r="D34" s="249"/>
      <c r="E34" s="249"/>
      <c r="F34" s="249"/>
      <c r="G34" s="249"/>
      <c r="H34" s="249"/>
      <c r="I34" s="249"/>
      <c r="J34" s="249"/>
      <c r="K34" s="249"/>
      <c r="L34" s="249"/>
      <c r="M34" s="249"/>
      <c r="N34" s="249"/>
      <c r="O34" s="249"/>
      <c r="P34" s="249"/>
      <c r="Q34" s="249"/>
      <c r="R34" s="7"/>
    </row>
    <row r="35" spans="2:18" ht="68.25" customHeight="1" x14ac:dyDescent="0.2">
      <c r="B35" s="6"/>
      <c r="C35" s="296" t="s">
        <v>122</v>
      </c>
      <c r="D35" s="297"/>
      <c r="E35" s="297"/>
      <c r="F35" s="298"/>
      <c r="G35" s="274" t="s">
        <v>124</v>
      </c>
      <c r="H35" s="275"/>
      <c r="I35" s="271" t="s">
        <v>131</v>
      </c>
      <c r="J35" s="282"/>
      <c r="K35" s="272"/>
      <c r="L35" s="274" t="s">
        <v>129</v>
      </c>
      <c r="M35" s="275"/>
      <c r="N35" s="274" t="s">
        <v>127</v>
      </c>
      <c r="O35" s="275"/>
      <c r="P35" s="274" t="s">
        <v>125</v>
      </c>
      <c r="Q35" s="275"/>
      <c r="R35" s="7"/>
    </row>
    <row r="36" spans="2:18" ht="60" customHeight="1" x14ac:dyDescent="0.2">
      <c r="B36" s="6"/>
      <c r="C36" s="296" t="s">
        <v>123</v>
      </c>
      <c r="D36" s="297"/>
      <c r="E36" s="297"/>
      <c r="F36" s="298"/>
      <c r="G36" s="271" t="s">
        <v>133</v>
      </c>
      <c r="H36" s="272"/>
      <c r="I36" s="271" t="s">
        <v>132</v>
      </c>
      <c r="J36" s="282"/>
      <c r="K36" s="272"/>
      <c r="L36" s="274" t="s">
        <v>130</v>
      </c>
      <c r="M36" s="275"/>
      <c r="N36" s="274" t="s">
        <v>128</v>
      </c>
      <c r="O36" s="275"/>
      <c r="P36" s="274" t="s">
        <v>126</v>
      </c>
      <c r="Q36" s="275"/>
      <c r="R36" s="7"/>
    </row>
    <row r="37" spans="2:18" x14ac:dyDescent="0.2">
      <c r="B37" s="6"/>
      <c r="C37" s="300" t="s">
        <v>17</v>
      </c>
      <c r="D37" s="301"/>
      <c r="E37" s="302"/>
      <c r="F37" s="306" t="s">
        <v>16</v>
      </c>
      <c r="G37" s="280" t="s">
        <v>19</v>
      </c>
      <c r="H37" s="281"/>
      <c r="I37" s="280" t="s">
        <v>20</v>
      </c>
      <c r="J37" s="308"/>
      <c r="K37" s="281"/>
      <c r="L37" s="280" t="s">
        <v>1</v>
      </c>
      <c r="M37" s="281"/>
      <c r="N37" s="280" t="s">
        <v>21</v>
      </c>
      <c r="O37" s="281"/>
      <c r="P37" s="285" t="s">
        <v>0</v>
      </c>
      <c r="Q37" s="286"/>
      <c r="R37" s="7"/>
    </row>
    <row r="38" spans="2:18" x14ac:dyDescent="0.2">
      <c r="B38" s="6"/>
      <c r="C38" s="303"/>
      <c r="D38" s="304"/>
      <c r="E38" s="305"/>
      <c r="F38" s="307"/>
      <c r="G38" s="309">
        <v>1</v>
      </c>
      <c r="H38" s="310"/>
      <c r="I38" s="309">
        <v>2</v>
      </c>
      <c r="J38" s="311"/>
      <c r="K38" s="310"/>
      <c r="L38" s="309">
        <v>3</v>
      </c>
      <c r="M38" s="310"/>
      <c r="N38" s="309">
        <v>4</v>
      </c>
      <c r="O38" s="310"/>
      <c r="P38" s="309">
        <v>5</v>
      </c>
      <c r="Q38" s="310"/>
      <c r="R38" s="7"/>
    </row>
    <row r="39" spans="2:18" ht="19.5" customHeight="1" x14ac:dyDescent="0.2">
      <c r="B39" s="6"/>
      <c r="C39" s="271" t="s">
        <v>11</v>
      </c>
      <c r="D39" s="282"/>
      <c r="E39" s="272"/>
      <c r="F39" s="13">
        <v>1</v>
      </c>
      <c r="G39" s="291">
        <v>2</v>
      </c>
      <c r="H39" s="292"/>
      <c r="I39" s="291">
        <v>3</v>
      </c>
      <c r="J39" s="312"/>
      <c r="K39" s="292"/>
      <c r="L39" s="291">
        <v>4</v>
      </c>
      <c r="M39" s="292"/>
      <c r="N39" s="293">
        <v>5</v>
      </c>
      <c r="O39" s="294"/>
      <c r="P39" s="255">
        <v>6</v>
      </c>
      <c r="Q39" s="290"/>
      <c r="R39" s="7"/>
    </row>
    <row r="40" spans="2:18" ht="21.75" customHeight="1" x14ac:dyDescent="0.2">
      <c r="B40" s="6"/>
      <c r="C40" s="271" t="s">
        <v>12</v>
      </c>
      <c r="D40" s="282"/>
      <c r="E40" s="272"/>
      <c r="F40" s="13">
        <v>2</v>
      </c>
      <c r="G40" s="291">
        <v>3</v>
      </c>
      <c r="H40" s="292"/>
      <c r="I40" s="291">
        <v>4</v>
      </c>
      <c r="J40" s="312"/>
      <c r="K40" s="292"/>
      <c r="L40" s="293">
        <v>5</v>
      </c>
      <c r="M40" s="294"/>
      <c r="N40" s="255">
        <v>6</v>
      </c>
      <c r="O40" s="290"/>
      <c r="P40" s="255">
        <v>7</v>
      </c>
      <c r="Q40" s="290"/>
      <c r="R40" s="7"/>
    </row>
    <row r="41" spans="2:18" ht="21" customHeight="1" x14ac:dyDescent="0.2">
      <c r="B41" s="6"/>
      <c r="C41" s="271" t="s">
        <v>13</v>
      </c>
      <c r="D41" s="282"/>
      <c r="E41" s="272"/>
      <c r="F41" s="13">
        <v>3</v>
      </c>
      <c r="G41" s="291">
        <v>4</v>
      </c>
      <c r="H41" s="292"/>
      <c r="I41" s="293">
        <v>5</v>
      </c>
      <c r="J41" s="299"/>
      <c r="K41" s="294"/>
      <c r="L41" s="255">
        <v>6</v>
      </c>
      <c r="M41" s="290"/>
      <c r="N41" s="255">
        <v>7</v>
      </c>
      <c r="O41" s="290"/>
      <c r="P41" s="313">
        <v>8</v>
      </c>
      <c r="Q41" s="314"/>
      <c r="R41" s="7"/>
    </row>
    <row r="42" spans="2:18" ht="21" customHeight="1" x14ac:dyDescent="0.2">
      <c r="B42" s="6"/>
      <c r="C42" s="271" t="s">
        <v>14</v>
      </c>
      <c r="D42" s="282"/>
      <c r="E42" s="272"/>
      <c r="F42" s="14">
        <v>4</v>
      </c>
      <c r="G42" s="293">
        <v>5</v>
      </c>
      <c r="H42" s="294"/>
      <c r="I42" s="255">
        <v>6</v>
      </c>
      <c r="J42" s="289"/>
      <c r="K42" s="290"/>
      <c r="L42" s="255">
        <v>7</v>
      </c>
      <c r="M42" s="290"/>
      <c r="N42" s="313">
        <v>8</v>
      </c>
      <c r="O42" s="314"/>
      <c r="P42" s="313">
        <v>9</v>
      </c>
      <c r="Q42" s="314"/>
      <c r="R42" s="7"/>
    </row>
    <row r="43" spans="2:18" ht="21" customHeight="1" x14ac:dyDescent="0.2">
      <c r="B43" s="6"/>
      <c r="C43" s="271" t="s">
        <v>15</v>
      </c>
      <c r="D43" s="282"/>
      <c r="E43" s="272"/>
      <c r="F43" s="14">
        <v>5</v>
      </c>
      <c r="G43" s="255">
        <v>6</v>
      </c>
      <c r="H43" s="290"/>
      <c r="I43" s="255">
        <v>7</v>
      </c>
      <c r="J43" s="289"/>
      <c r="K43" s="290"/>
      <c r="L43" s="313">
        <v>8</v>
      </c>
      <c r="M43" s="314"/>
      <c r="N43" s="313">
        <v>9</v>
      </c>
      <c r="O43" s="314"/>
      <c r="P43" s="313">
        <v>10</v>
      </c>
      <c r="Q43" s="314"/>
      <c r="R43" s="7"/>
    </row>
    <row r="44" spans="2:18" ht="13.5" thickBot="1" x14ac:dyDescent="0.25">
      <c r="B44" s="27"/>
      <c r="C44" s="29"/>
      <c r="D44" s="29"/>
      <c r="E44" s="29"/>
      <c r="F44" s="29"/>
      <c r="G44" s="83"/>
      <c r="H44" s="29"/>
      <c r="I44" s="29"/>
      <c r="J44" s="29"/>
      <c r="K44" s="29"/>
      <c r="L44" s="29"/>
      <c r="M44" s="29"/>
      <c r="N44" s="29"/>
      <c r="O44" s="29"/>
      <c r="P44" s="29"/>
      <c r="Q44" s="29"/>
      <c r="R44" s="30"/>
    </row>
  </sheetData>
  <mergeCells count="109">
    <mergeCell ref="P38:Q38"/>
    <mergeCell ref="I38:K38"/>
    <mergeCell ref="I39:K39"/>
    <mergeCell ref="G42:H42"/>
    <mergeCell ref="I43:K43"/>
    <mergeCell ref="P43:Q43"/>
    <mergeCell ref="N37:O37"/>
    <mergeCell ref="N43:O43"/>
    <mergeCell ref="P37:Q37"/>
    <mergeCell ref="P41:Q41"/>
    <mergeCell ref="P42:Q42"/>
    <mergeCell ref="L43:M43"/>
    <mergeCell ref="L41:M41"/>
    <mergeCell ref="L38:M38"/>
    <mergeCell ref="G43:H43"/>
    <mergeCell ref="I40:K40"/>
    <mergeCell ref="N38:O38"/>
    <mergeCell ref="N39:O39"/>
    <mergeCell ref="N40:O40"/>
    <mergeCell ref="N41:O41"/>
    <mergeCell ref="N42:O42"/>
    <mergeCell ref="G38:H38"/>
    <mergeCell ref="G39:H39"/>
    <mergeCell ref="B27:B32"/>
    <mergeCell ref="C27:E27"/>
    <mergeCell ref="H27:I27"/>
    <mergeCell ref="C39:E39"/>
    <mergeCell ref="C40:E40"/>
    <mergeCell ref="C41:E41"/>
    <mergeCell ref="C35:F35"/>
    <mergeCell ref="C36:F36"/>
    <mergeCell ref="I41:K41"/>
    <mergeCell ref="C31:E31"/>
    <mergeCell ref="C32:E32"/>
    <mergeCell ref="H32:I32"/>
    <mergeCell ref="J32:K32"/>
    <mergeCell ref="C37:E38"/>
    <mergeCell ref="J31:K31"/>
    <mergeCell ref="F37:F38"/>
    <mergeCell ref="H31:I31"/>
    <mergeCell ref="I37:K37"/>
    <mergeCell ref="C42:E42"/>
    <mergeCell ref="C43:E43"/>
    <mergeCell ref="I42:K42"/>
    <mergeCell ref="G40:H40"/>
    <mergeCell ref="G41:H41"/>
    <mergeCell ref="L42:M42"/>
    <mergeCell ref="P39:Q39"/>
    <mergeCell ref="P40:Q40"/>
    <mergeCell ref="L39:M39"/>
    <mergeCell ref="L40:M40"/>
    <mergeCell ref="N27:P27"/>
    <mergeCell ref="N28:O28"/>
    <mergeCell ref="N29:O29"/>
    <mergeCell ref="C30:E30"/>
    <mergeCell ref="H30:I30"/>
    <mergeCell ref="J30:K30"/>
    <mergeCell ref="J27:K27"/>
    <mergeCell ref="C28:E28"/>
    <mergeCell ref="J29:K29"/>
    <mergeCell ref="N30:O30"/>
    <mergeCell ref="J28:K28"/>
    <mergeCell ref="C29:E29"/>
    <mergeCell ref="H29:I29"/>
    <mergeCell ref="N35:O35"/>
    <mergeCell ref="N36:O36"/>
    <mergeCell ref="L35:M35"/>
    <mergeCell ref="L36:M36"/>
    <mergeCell ref="N31:O31"/>
    <mergeCell ref="N32:O32"/>
    <mergeCell ref="P35:Q35"/>
    <mergeCell ref="P36:Q36"/>
    <mergeCell ref="L37:M37"/>
    <mergeCell ref="C34:Q34"/>
    <mergeCell ref="G37:H37"/>
    <mergeCell ref="G35:H35"/>
    <mergeCell ref="G36:H36"/>
    <mergeCell ref="I35:K35"/>
    <mergeCell ref="I36:K36"/>
    <mergeCell ref="C22:F22"/>
    <mergeCell ref="G22:H22"/>
    <mergeCell ref="C18:F18"/>
    <mergeCell ref="G18:H18"/>
    <mergeCell ref="C19:F19"/>
    <mergeCell ref="G19:H19"/>
    <mergeCell ref="H28:I28"/>
    <mergeCell ref="C26:F26"/>
    <mergeCell ref="H26:K26"/>
    <mergeCell ref="C23:F23"/>
    <mergeCell ref="G23:H23"/>
    <mergeCell ref="C24:F24"/>
    <mergeCell ref="G24:H24"/>
    <mergeCell ref="B6:R6"/>
    <mergeCell ref="B7:R7"/>
    <mergeCell ref="G16:H16"/>
    <mergeCell ref="G15:H15"/>
    <mergeCell ref="C21:F21"/>
    <mergeCell ref="G21:H21"/>
    <mergeCell ref="B2:B4"/>
    <mergeCell ref="C16:F16"/>
    <mergeCell ref="C20:F20"/>
    <mergeCell ref="G20:H20"/>
    <mergeCell ref="C2:R2"/>
    <mergeCell ref="J3:R3"/>
    <mergeCell ref="C3:I3"/>
    <mergeCell ref="C4:R4"/>
    <mergeCell ref="C17:F17"/>
    <mergeCell ref="G17:H17"/>
    <mergeCell ref="C15:F15"/>
  </mergeCells>
  <conditionalFormatting sqref="J16:K24 M16">
    <cfRule type="expression" dxfId="28" priority="45" stopIfTrue="1">
      <formula>"""bajo"""</formula>
    </cfRule>
  </conditionalFormatting>
  <conditionalFormatting sqref="L16:L24">
    <cfRule type="cellIs" dxfId="27" priority="40" stopIfTrue="1" operator="equal">
      <formula>"EXTREMO"</formula>
    </cfRule>
    <cfRule type="cellIs" dxfId="26" priority="41" stopIfTrue="1" operator="equal">
      <formula>"ALTO"</formula>
    </cfRule>
    <cfRule type="cellIs" dxfId="25" priority="42" stopIfTrue="1" operator="equal">
      <formula>"MEDIO"</formula>
    </cfRule>
    <cfRule type="cellIs" dxfId="24" priority="43" stopIfTrue="1" operator="equal">
      <formula>"BAJO"</formula>
    </cfRule>
  </conditionalFormatting>
  <conditionalFormatting sqref="N16:Q16">
    <cfRule type="expression" dxfId="23" priority="16" stopIfTrue="1">
      <formula>"""bajo"""</formula>
    </cfRule>
  </conditionalFormatting>
  <conditionalFormatting sqref="M17">
    <cfRule type="expression" dxfId="22" priority="15" stopIfTrue="1">
      <formula>"""bajo"""</formula>
    </cfRule>
  </conditionalFormatting>
  <conditionalFormatting sqref="N17:Q17">
    <cfRule type="expression" dxfId="21" priority="14" stopIfTrue="1">
      <formula>"""bajo"""</formula>
    </cfRule>
  </conditionalFormatting>
  <conditionalFormatting sqref="M18">
    <cfRule type="expression" dxfId="20" priority="13" stopIfTrue="1">
      <formula>"""bajo"""</formula>
    </cfRule>
  </conditionalFormatting>
  <conditionalFormatting sqref="N18:O18 Q18">
    <cfRule type="expression" dxfId="19" priority="12" stopIfTrue="1">
      <formula>"""bajo"""</formula>
    </cfRule>
  </conditionalFormatting>
  <conditionalFormatting sqref="P18">
    <cfRule type="expression" dxfId="18" priority="11" stopIfTrue="1">
      <formula>"""bajo"""</formula>
    </cfRule>
  </conditionalFormatting>
  <conditionalFormatting sqref="M20">
    <cfRule type="expression" dxfId="17" priority="10" stopIfTrue="1">
      <formula>"""bajo"""</formula>
    </cfRule>
  </conditionalFormatting>
  <conditionalFormatting sqref="N20:O20 Q20">
    <cfRule type="expression" dxfId="16" priority="9" stopIfTrue="1">
      <formula>"""bajo"""</formula>
    </cfRule>
  </conditionalFormatting>
  <conditionalFormatting sqref="P20">
    <cfRule type="expression" dxfId="15" priority="8" stopIfTrue="1">
      <formula>"""bajo"""</formula>
    </cfRule>
  </conditionalFormatting>
  <conditionalFormatting sqref="M24">
    <cfRule type="expression" dxfId="14" priority="7" stopIfTrue="1">
      <formula>"""bajo"""</formula>
    </cfRule>
  </conditionalFormatting>
  <conditionalFormatting sqref="M19">
    <cfRule type="expression" dxfId="13" priority="6" stopIfTrue="1">
      <formula>"""bajo"""</formula>
    </cfRule>
  </conditionalFormatting>
  <conditionalFormatting sqref="N19:P19">
    <cfRule type="expression" dxfId="12" priority="5" stopIfTrue="1">
      <formula>"""bajo"""</formula>
    </cfRule>
  </conditionalFormatting>
  <conditionalFormatting sqref="M21">
    <cfRule type="expression" dxfId="11" priority="4" stopIfTrue="1">
      <formula>"""bajo"""</formula>
    </cfRule>
  </conditionalFormatting>
  <conditionalFormatting sqref="N21:P21">
    <cfRule type="expression" dxfId="10" priority="3" stopIfTrue="1">
      <formula>"""bajo"""</formula>
    </cfRule>
  </conditionalFormatting>
  <conditionalFormatting sqref="M22">
    <cfRule type="expression" dxfId="9" priority="2" stopIfTrue="1">
      <formula>"""bajo"""</formula>
    </cfRule>
  </conditionalFormatting>
  <conditionalFormatting sqref="M23:Q23">
    <cfRule type="expression" dxfId="8" priority="1" stopIfTrue="1">
      <formula>"""bajo"""</formula>
    </cfRule>
  </conditionalFormatting>
  <printOptions horizontalCentered="1"/>
  <pageMargins left="0.7" right="0.7" top="0.75" bottom="0.75" header="0.3" footer="0.3"/>
  <pageSetup scale="26" orientation="portrait" horizontalDpi="4294967295" verticalDpi="4294967295" r:id="rId1"/>
  <headerFooter alignWithMargins="0">
    <oddFooter>&amp;LCalle 26 No. 57-41 Torre 8, Pisos 7 y 8 CEMSA – C.P. 111321
PBX.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8"/>
  <sheetViews>
    <sheetView showGridLines="0" tabSelected="1" showWhiteSpace="0" view="pageLayout" topLeftCell="C6" zoomScale="89" zoomScaleNormal="100" zoomScaleSheetLayoutView="25" zoomScalePageLayoutView="89" workbookViewId="0">
      <selection activeCell="T15" sqref="T14:T15"/>
    </sheetView>
  </sheetViews>
  <sheetFormatPr baseColWidth="10" defaultRowHeight="14.25" x14ac:dyDescent="0.2"/>
  <cols>
    <col min="1" max="1" width="4.28515625" style="121" customWidth="1"/>
    <col min="2" max="2" width="21" style="121" customWidth="1"/>
    <col min="3" max="3" width="42" style="121" customWidth="1"/>
    <col min="4" max="4" width="17.7109375" style="121" customWidth="1"/>
    <col min="5" max="5" width="22.5703125" style="121" customWidth="1"/>
    <col min="6" max="6" width="15.140625" style="121" customWidth="1"/>
    <col min="7" max="7" width="18.85546875" style="181" customWidth="1"/>
    <col min="8" max="8" width="5.140625" style="121" customWidth="1"/>
    <col min="9" max="9" width="4.28515625" style="121" customWidth="1"/>
    <col min="10" max="10" width="5.85546875" style="121" customWidth="1"/>
    <col min="11" max="11" width="5.28515625" style="121" customWidth="1"/>
    <col min="12" max="12" width="14.140625" style="121" customWidth="1"/>
    <col min="13" max="13" width="5.28515625" style="121" customWidth="1"/>
    <col min="14" max="14" width="33.28515625" style="121" customWidth="1"/>
    <col min="15" max="15" width="5.7109375" style="121" customWidth="1"/>
    <col min="16" max="16" width="6.42578125" style="121" customWidth="1"/>
    <col min="17" max="17" width="8.42578125" style="121" customWidth="1"/>
    <col min="18" max="18" width="6" style="121" customWidth="1"/>
    <col min="19" max="19" width="9.7109375" style="121" customWidth="1"/>
    <col min="20" max="20" width="28.7109375" style="121" customWidth="1"/>
    <col min="21" max="21" width="11.42578125" style="121"/>
    <col min="22" max="22" width="10.85546875" style="121" customWidth="1"/>
    <col min="23" max="23" width="15.7109375" style="121" customWidth="1"/>
    <col min="24" max="24" width="13.85546875" style="121" customWidth="1"/>
    <col min="25" max="16384" width="11.42578125" style="121"/>
  </cols>
  <sheetData>
    <row r="1" spans="2:24" s="118" customFormat="1" x14ac:dyDescent="0.2">
      <c r="G1" s="20"/>
      <c r="H1" s="119"/>
      <c r="S1" s="120"/>
    </row>
    <row r="2" spans="2:24" s="118" customFormat="1" ht="48.75" customHeight="1" x14ac:dyDescent="0.2">
      <c r="B2" s="326"/>
      <c r="C2" s="185" t="s">
        <v>163</v>
      </c>
      <c r="D2" s="185"/>
      <c r="E2" s="185"/>
      <c r="F2" s="185"/>
      <c r="G2" s="185"/>
      <c r="H2" s="185"/>
      <c r="I2" s="185"/>
      <c r="J2" s="185"/>
      <c r="K2" s="185"/>
      <c r="L2" s="185"/>
      <c r="M2" s="185"/>
      <c r="N2" s="185"/>
      <c r="O2" s="185"/>
      <c r="P2" s="185"/>
      <c r="Q2" s="185"/>
      <c r="R2" s="185"/>
      <c r="S2" s="185"/>
      <c r="T2" s="185"/>
      <c r="U2" s="185"/>
      <c r="V2" s="185"/>
      <c r="W2" s="185"/>
      <c r="X2" s="185"/>
    </row>
    <row r="3" spans="2:24" s="118" customFormat="1" ht="24.75" customHeight="1" x14ac:dyDescent="0.2">
      <c r="B3" s="326"/>
      <c r="C3" s="327" t="s">
        <v>160</v>
      </c>
      <c r="D3" s="327"/>
      <c r="E3" s="327"/>
      <c r="F3" s="327"/>
      <c r="G3" s="327"/>
      <c r="H3" s="327"/>
      <c r="I3" s="327"/>
      <c r="J3" s="327"/>
      <c r="K3" s="327"/>
      <c r="L3" s="327" t="s">
        <v>165</v>
      </c>
      <c r="M3" s="327"/>
      <c r="N3" s="327"/>
      <c r="O3" s="327"/>
      <c r="P3" s="327"/>
      <c r="Q3" s="327"/>
      <c r="R3" s="327"/>
      <c r="S3" s="327"/>
      <c r="T3" s="327"/>
      <c r="U3" s="327"/>
      <c r="V3" s="327"/>
      <c r="W3" s="327"/>
      <c r="X3" s="327"/>
    </row>
    <row r="4" spans="2:24" s="118" customFormat="1" ht="24.75" customHeight="1" x14ac:dyDescent="0.2">
      <c r="B4" s="326"/>
      <c r="C4" s="327" t="s">
        <v>161</v>
      </c>
      <c r="D4" s="327"/>
      <c r="E4" s="327"/>
      <c r="F4" s="327"/>
      <c r="G4" s="327"/>
      <c r="H4" s="327"/>
      <c r="I4" s="327"/>
      <c r="J4" s="327"/>
      <c r="K4" s="327"/>
      <c r="L4" s="327"/>
      <c r="M4" s="327"/>
      <c r="N4" s="327"/>
      <c r="O4" s="327"/>
      <c r="P4" s="327"/>
      <c r="Q4" s="327"/>
      <c r="R4" s="327"/>
      <c r="S4" s="327"/>
      <c r="T4" s="327"/>
      <c r="U4" s="327"/>
      <c r="V4" s="327"/>
      <c r="W4" s="327"/>
      <c r="X4" s="327"/>
    </row>
    <row r="5" spans="2:24" s="118" customFormat="1" ht="32.25" customHeight="1" thickBot="1" x14ac:dyDescent="0.25">
      <c r="B5" s="161"/>
      <c r="C5" s="161"/>
      <c r="D5" s="161"/>
      <c r="E5" s="161"/>
      <c r="F5" s="161"/>
      <c r="G5" s="176"/>
      <c r="H5" s="162"/>
      <c r="I5" s="161"/>
      <c r="J5" s="161"/>
      <c r="K5" s="161"/>
      <c r="L5" s="161"/>
      <c r="M5" s="161"/>
      <c r="N5" s="161"/>
      <c r="O5" s="161"/>
      <c r="P5" s="161"/>
      <c r="Q5" s="161"/>
      <c r="R5" s="161"/>
      <c r="S5" s="163"/>
      <c r="T5" s="161"/>
      <c r="U5" s="161"/>
      <c r="V5" s="161"/>
      <c r="W5" s="161"/>
      <c r="X5" s="161"/>
    </row>
    <row r="6" spans="2:24" ht="91.5" customHeight="1" thickBot="1" x14ac:dyDescent="0.25">
      <c r="B6" s="317" t="str">
        <f>+EVALUACION!B6</f>
        <v>Objeto Contractual: PRESTAR EL SERVICIO DE REVISIÓN TÉCNICO-MECÁNICA Y DE EMISIONES CONTAMINANTES PARA VEHÍCULOS PROPIOS A MONTO AGOTABLE, A CARGO DEL PROYECTO 7858 (METAS 1, 2, 4 Y 5)</v>
      </c>
      <c r="C6" s="318"/>
      <c r="D6" s="318"/>
      <c r="E6" s="318"/>
      <c r="F6" s="318"/>
      <c r="G6" s="318"/>
      <c r="H6" s="318"/>
      <c r="I6" s="318"/>
      <c r="J6" s="318"/>
      <c r="K6" s="318"/>
      <c r="L6" s="318"/>
      <c r="M6" s="318"/>
      <c r="N6" s="318"/>
      <c r="O6" s="318"/>
      <c r="P6" s="318"/>
      <c r="Q6" s="318"/>
      <c r="R6" s="318"/>
      <c r="S6" s="318"/>
      <c r="T6" s="318"/>
      <c r="U6" s="318"/>
      <c r="V6" s="318"/>
      <c r="W6" s="318"/>
      <c r="X6" s="319"/>
    </row>
    <row r="7" spans="2:24" ht="18.75" customHeight="1" x14ac:dyDescent="0.2">
      <c r="B7" s="320" t="s">
        <v>115</v>
      </c>
      <c r="C7" s="321"/>
      <c r="D7" s="321"/>
      <c r="E7" s="321"/>
      <c r="F7" s="321"/>
      <c r="G7" s="321"/>
      <c r="H7" s="321"/>
      <c r="I7" s="321"/>
      <c r="J7" s="321"/>
      <c r="K7" s="321"/>
      <c r="L7" s="321"/>
      <c r="M7" s="321"/>
      <c r="N7" s="321"/>
      <c r="O7" s="321"/>
      <c r="P7" s="321"/>
      <c r="Q7" s="321"/>
      <c r="R7" s="321"/>
      <c r="S7" s="321"/>
      <c r="T7" s="321"/>
      <c r="U7" s="321"/>
      <c r="V7" s="321"/>
      <c r="W7" s="321"/>
      <c r="X7" s="322"/>
    </row>
    <row r="8" spans="2:24" s="123" customFormat="1" ht="21" customHeight="1" x14ac:dyDescent="0.2">
      <c r="B8" s="323" t="s">
        <v>151</v>
      </c>
      <c r="C8" s="324"/>
      <c r="D8" s="324"/>
      <c r="E8" s="324"/>
      <c r="F8" s="324"/>
      <c r="G8" s="324"/>
      <c r="H8" s="324"/>
      <c r="I8" s="324"/>
      <c r="J8" s="324"/>
      <c r="K8" s="324"/>
      <c r="L8" s="324"/>
      <c r="M8" s="324"/>
      <c r="N8" s="324"/>
      <c r="O8" s="324"/>
      <c r="P8" s="324"/>
      <c r="Q8" s="324"/>
      <c r="R8" s="324"/>
      <c r="S8" s="324"/>
      <c r="T8" s="324"/>
      <c r="U8" s="324"/>
      <c r="V8" s="324"/>
      <c r="W8" s="324"/>
      <c r="X8" s="325"/>
    </row>
    <row r="9" spans="2:24" ht="9" customHeight="1" thickBot="1" x14ac:dyDescent="0.25">
      <c r="B9" s="315"/>
      <c r="C9" s="316"/>
      <c r="D9" s="316"/>
      <c r="E9" s="316"/>
      <c r="F9" s="316"/>
      <c r="G9" s="316"/>
      <c r="H9" s="316"/>
      <c r="I9" s="316"/>
      <c r="J9" s="316"/>
      <c r="K9" s="316"/>
      <c r="L9" s="316"/>
      <c r="M9" s="316"/>
      <c r="N9" s="316"/>
      <c r="O9" s="316"/>
      <c r="P9" s="316"/>
      <c r="Q9" s="316"/>
      <c r="R9" s="316"/>
      <c r="S9" s="123"/>
      <c r="T9" s="123"/>
      <c r="U9" s="123"/>
      <c r="V9" s="123"/>
      <c r="W9" s="123"/>
      <c r="X9" s="124"/>
    </row>
    <row r="10" spans="2:24" ht="106.5" customHeight="1" thickBot="1" x14ac:dyDescent="0.25">
      <c r="B10" s="147" t="s">
        <v>96</v>
      </c>
      <c r="C10" s="148" t="s">
        <v>100</v>
      </c>
      <c r="D10" s="149" t="s">
        <v>99</v>
      </c>
      <c r="E10" s="149" t="s">
        <v>97</v>
      </c>
      <c r="F10" s="149" t="s">
        <v>98</v>
      </c>
      <c r="G10" s="175" t="s">
        <v>101</v>
      </c>
      <c r="H10" s="149" t="s">
        <v>2</v>
      </c>
      <c r="I10" s="149" t="s">
        <v>3</v>
      </c>
      <c r="J10" s="149" t="s">
        <v>102</v>
      </c>
      <c r="K10" s="149" t="s">
        <v>103</v>
      </c>
      <c r="L10" s="149" t="s">
        <v>104</v>
      </c>
      <c r="M10" s="148" t="s">
        <v>5</v>
      </c>
      <c r="N10" s="148" t="s">
        <v>105</v>
      </c>
      <c r="O10" s="149" t="s">
        <v>2</v>
      </c>
      <c r="P10" s="149" t="s">
        <v>3</v>
      </c>
      <c r="Q10" s="149" t="s">
        <v>102</v>
      </c>
      <c r="R10" s="149" t="s">
        <v>103</v>
      </c>
      <c r="S10" s="148" t="s">
        <v>109</v>
      </c>
      <c r="T10" s="148" t="s">
        <v>110</v>
      </c>
      <c r="U10" s="148" t="s">
        <v>111</v>
      </c>
      <c r="V10" s="148" t="s">
        <v>112</v>
      </c>
      <c r="W10" s="148" t="s">
        <v>113</v>
      </c>
      <c r="X10" s="150" t="s">
        <v>114</v>
      </c>
    </row>
    <row r="11" spans="2:24" ht="180.75" customHeight="1" x14ac:dyDescent="0.2">
      <c r="B11" s="151">
        <v>1</v>
      </c>
      <c r="C11" s="152" t="str">
        <f>+'EVALUACION CON CONTROLES'!C16:F16</f>
        <v>Inadecuado análisis  económico estimativo del valor del contrato</v>
      </c>
      <c r="D11" s="153" t="str">
        <f>+'EVALUACION CON CONTROLES'!B16</f>
        <v>PLANEACIÓN</v>
      </c>
      <c r="E11" s="153" t="str">
        <f>VLOOKUP(C11,'IDENTIFICACION Y ANALISIS'!$B$19:$F$68,3,FALSE)</f>
        <v>General</v>
      </c>
      <c r="F11" s="153" t="str">
        <f>VLOOKUP(C11,'IDENTIFICACION Y ANALISIS'!$B$19:$F$68,4,FALSE)</f>
        <v>Interno</v>
      </c>
      <c r="G11" s="177" t="str">
        <f>+EVALUACION!H17</f>
        <v>Reprocesos que implican no cumplir con la planeación del proceso y en caso de no tomar acciones para mitigar este riesgo en la ejecución del contrato podría afectar el cumplimiento del mismo</v>
      </c>
      <c r="H11" s="152">
        <f>+EVALUACION!I17</f>
        <v>2</v>
      </c>
      <c r="I11" s="152">
        <f>+EVALUACION!J17</f>
        <v>3</v>
      </c>
      <c r="J11" s="152">
        <f>+EVALUACION!K17</f>
        <v>5</v>
      </c>
      <c r="K11" s="153" t="str">
        <f>+EVALUACION!L17</f>
        <v>MEDIO</v>
      </c>
      <c r="L11" s="152" t="s">
        <v>150</v>
      </c>
      <c r="M11" s="153">
        <v>100</v>
      </c>
      <c r="N11" s="152" t="str">
        <f>+'EVALUACION CON CONTROLES'!G16</f>
        <v>Replantearse un adecuado estudio del sector para lograr continuar con la estructuración del proceso y establecer el valor estimativo del contrato y así evitar reprocesos</v>
      </c>
      <c r="O11" s="152">
        <f>+'EVALUACION CON CONTROLES'!I16</f>
        <v>1</v>
      </c>
      <c r="P11" s="152">
        <f>+'EVALUACION CON CONTROLES'!J16</f>
        <v>2</v>
      </c>
      <c r="Q11" s="152">
        <f>+'EVALUACION CON CONTROLES'!K16</f>
        <v>3</v>
      </c>
      <c r="R11" s="153" t="str">
        <f>+'EVALUACION CON CONTROLES'!L16</f>
        <v>BAJO</v>
      </c>
      <c r="S11" s="152" t="str">
        <f>+'EVALUACION CON CONTROLES'!M16</f>
        <v>SI</v>
      </c>
      <c r="T11" s="152" t="str">
        <f>+'EVALUACION CON CONTROLES'!N16</f>
        <v>Área generadora de la necesidad (Gerencia de Producción) y estructurador responsable del proceso del estudio del sector</v>
      </c>
      <c r="U11" s="152" t="str">
        <f>+'EVALUACION CON CONTROLES'!O16</f>
        <v>Desde la revisión del Estudio del Sector</v>
      </c>
      <c r="V11" s="152" t="str">
        <f>+'EVALUACION CON CONTROLES'!P16</f>
        <v>Presentación de documentos en mesa interdisciplinaria</v>
      </c>
      <c r="W11" s="152" t="str">
        <f>+'EVALUACION CON CONTROLES'!Q16</f>
        <v>Revisiones previas a la documentación del proceso</v>
      </c>
      <c r="X11" s="154" t="str">
        <f>+'EVALUACION CON CONTROLES'!R16</f>
        <v>Periódico</v>
      </c>
    </row>
    <row r="12" spans="2:24" ht="122.25" customHeight="1" x14ac:dyDescent="0.2">
      <c r="B12" s="125">
        <v>2</v>
      </c>
      <c r="C12" s="127" t="str">
        <f>+'EVALUACION CON CONTROLES'!C17:F17</f>
        <v xml:space="preserve">Inadecuada  descripción del bien o servicio requerido </v>
      </c>
      <c r="D12" s="126" t="str">
        <f>+'EVALUACION CON CONTROLES'!B17</f>
        <v>PLANEACIÓN</v>
      </c>
      <c r="E12" s="126" t="str">
        <f>VLOOKUP(C12,'IDENTIFICACION Y ANALISIS'!$B$19:$F$68,3,FALSE)</f>
        <v>General</v>
      </c>
      <c r="F12" s="126" t="str">
        <f>VLOOKUP(C12,'IDENTIFICACION Y ANALISIS'!$B$19:$F$68,4,FALSE)</f>
        <v>Interno</v>
      </c>
      <c r="G12" s="174" t="str">
        <f>+EVALUACION!H18</f>
        <v>Generación de hallazgos que pueden originar investigaciones disciplinarias, así como la ineficiencia en la gestión de la Entidad</v>
      </c>
      <c r="H12" s="127">
        <f>+EVALUACION!I18</f>
        <v>2</v>
      </c>
      <c r="I12" s="127">
        <f>+EVALUACION!J18</f>
        <v>3</v>
      </c>
      <c r="J12" s="127">
        <f>+EVALUACION!K18</f>
        <v>5</v>
      </c>
      <c r="K12" s="126" t="str">
        <f>+EVALUACION!L18</f>
        <v>MEDIO</v>
      </c>
      <c r="L12" s="127" t="s">
        <v>150</v>
      </c>
      <c r="M12" s="126">
        <v>100</v>
      </c>
      <c r="N12" s="127" t="str">
        <f>+'EVALUACION CON CONTROLES'!G17</f>
        <v xml:space="preserve">Verificación de que la descrición del servicio requerido se encuentre  encaminada a lo determinado en la necesidad de la contratación mediante mesas de trabajo para evitar la ocurrencia del riesgo. </v>
      </c>
      <c r="O12" s="127">
        <f>+'EVALUACION CON CONTROLES'!I17</f>
        <v>1</v>
      </c>
      <c r="P12" s="127">
        <f>+'EVALUACION CON CONTROLES'!J17</f>
        <v>2</v>
      </c>
      <c r="Q12" s="127">
        <f>+'EVALUACION CON CONTROLES'!K17</f>
        <v>3</v>
      </c>
      <c r="R12" s="126" t="str">
        <f>+'EVALUACION CON CONTROLES'!L17</f>
        <v>BAJO</v>
      </c>
      <c r="S12" s="127" t="str">
        <f>+'EVALUACION CON CONTROLES'!M17</f>
        <v>NO</v>
      </c>
      <c r="T12" s="127" t="str">
        <f>+'EVALUACION CON CONTROLES'!N17</f>
        <v xml:space="preserve">Técnico que estructura y técnico que revisa del área generadora de la necesidad  (Gerencia de Producción) </v>
      </c>
      <c r="U12" s="127" t="str">
        <f>+'EVALUACION CON CONTROLES'!O17</f>
        <v>Desde la revisión del Formato FM022</v>
      </c>
      <c r="V12" s="127" t="str">
        <f>+'EVALUACION CON CONTROLES'!P17</f>
        <v>Presentación de documentos en mesa interdisciplinaria</v>
      </c>
      <c r="W12" s="127" t="str">
        <f>+'EVALUACION CON CONTROLES'!Q17</f>
        <v>Revisiones previas a la documentación del proceso</v>
      </c>
      <c r="X12" s="128" t="str">
        <f>+'EVALUACION CON CONTROLES'!R17</f>
        <v>Periódico</v>
      </c>
    </row>
    <row r="13" spans="2:24" ht="106.5" customHeight="1" x14ac:dyDescent="0.2">
      <c r="B13" s="125">
        <v>3</v>
      </c>
      <c r="C13" s="127" t="str">
        <f>+'EVALUACION CON CONTROLES'!C18:F18</f>
        <v>Inadecuado manejo administrativo del proceso contractual</v>
      </c>
      <c r="D13" s="126" t="str">
        <f>+'EVALUACION CON CONTROLES'!B18</f>
        <v>SELECCIÓN</v>
      </c>
      <c r="E13" s="126" t="str">
        <f>VLOOKUP(C13,'IDENTIFICACION Y ANALISIS'!$B$19:$F$68,3,FALSE)</f>
        <v>General</v>
      </c>
      <c r="F13" s="126" t="str">
        <f>VLOOKUP(C13,'IDENTIFICACION Y ANALISIS'!$B$19:$F$68,4,FALSE)</f>
        <v>Interno</v>
      </c>
      <c r="G13" s="174" t="str">
        <f>+EVALUACION!H19</f>
        <v xml:space="preserve">Vicios de procedimiento que podrían generar hallazgos e investigaciones disciplinarias y penales </v>
      </c>
      <c r="H13" s="127">
        <f>+EVALUACION!I19</f>
        <v>2</v>
      </c>
      <c r="I13" s="127">
        <f>+EVALUACION!J19</f>
        <v>3</v>
      </c>
      <c r="J13" s="127">
        <f>+EVALUACION!K19</f>
        <v>5</v>
      </c>
      <c r="K13" s="126" t="str">
        <f>+EVALUACION!L19</f>
        <v>MEDIO</v>
      </c>
      <c r="L13" s="127" t="s">
        <v>150</v>
      </c>
      <c r="M13" s="126">
        <v>100</v>
      </c>
      <c r="N13" s="127" t="str">
        <f>+'EVALUACION CON CONTROLES'!G18</f>
        <v>Establecer responsables del proceso, desde  el área generadora de la necesidad hasta grupo de gestión contractual y procesos selectivos encargado de llevar el proceso en secop ii para cumplir con el proceso contractual</v>
      </c>
      <c r="O13" s="127">
        <f>+'EVALUACION CON CONTROLES'!I18</f>
        <v>1</v>
      </c>
      <c r="P13" s="127">
        <f>+'EVALUACION CON CONTROLES'!J18</f>
        <v>2</v>
      </c>
      <c r="Q13" s="127">
        <f>+'EVALUACION CON CONTROLES'!K18</f>
        <v>3</v>
      </c>
      <c r="R13" s="126" t="str">
        <f>+'EVALUACION CON CONTROLES'!L18</f>
        <v>BAJO</v>
      </c>
      <c r="S13" s="127" t="str">
        <f>+'EVALUACION CON CONTROLES'!M18</f>
        <v>NO</v>
      </c>
      <c r="T13" s="127" t="str">
        <f>+'EVALUACION CON CONTROLES'!N18</f>
        <v>Grupo estructurador GCON - Abogado responsable del proceso</v>
      </c>
      <c r="U13" s="127" t="str">
        <f>+'EVALUACION CON CONTROLES'!O18</f>
        <v>Desde generación necesidad en PAA</v>
      </c>
      <c r="V13" s="127" t="str">
        <f>+'EVALUACION CON CONTROLES'!P18</f>
        <v>Publicación del proceso en el secop ii</v>
      </c>
      <c r="W13" s="127" t="str">
        <f>+'EVALUACION CON CONTROLES'!Q18</f>
        <v xml:space="preserve">Verificación periódica del estado de la estructuracion del proceso  hasta su publicación </v>
      </c>
      <c r="X13" s="128" t="str">
        <f>+'EVALUACION CON CONTROLES'!R18</f>
        <v xml:space="preserve">permanente </v>
      </c>
    </row>
    <row r="14" spans="2:24" ht="209.25" customHeight="1" x14ac:dyDescent="0.2">
      <c r="B14" s="125">
        <v>4</v>
      </c>
      <c r="C14" s="127" t="str">
        <f>+'EVALUACION CON CONTROLES'!C19:F19</f>
        <v xml:space="preserve">Riesgo de que no se firme el contrato. </v>
      </c>
      <c r="D14" s="126" t="str">
        <f>+'EVALUACION CON CONTROLES'!B19</f>
        <v>CONTRATACIÓN</v>
      </c>
      <c r="E14" s="126" t="str">
        <f>VLOOKUP(C14,'IDENTIFICACION Y ANALISIS'!$B$19:$F$68,3,FALSE)</f>
        <v>General</v>
      </c>
      <c r="F14" s="126" t="str">
        <f>VLOOKUP(C14,'IDENTIFICACION Y ANALISIS'!$B$19:$F$68,4,FALSE)</f>
        <v>Externo</v>
      </c>
      <c r="G14" s="174" t="str">
        <f>+EVALUACION!H20</f>
        <v>Retraso en el inicio de la ejecución del contrato y afectación en el logro de los objetivos y satisfacción de las necesidades que dieron origen a la contratación.</v>
      </c>
      <c r="H14" s="127">
        <f>+EVALUACION!I20</f>
        <v>2</v>
      </c>
      <c r="I14" s="127">
        <f>+EVALUACION!J20</f>
        <v>3</v>
      </c>
      <c r="J14" s="127">
        <f>+EVALUACION!K20</f>
        <v>5</v>
      </c>
      <c r="K14" s="126" t="str">
        <f>+EVALUACION!L20</f>
        <v>MEDIO</v>
      </c>
      <c r="L14" s="127" t="s">
        <v>6</v>
      </c>
      <c r="M14" s="126">
        <v>100</v>
      </c>
      <c r="N14" s="127" t="str">
        <f>+'EVALUACION CON CONTROLES'!G19</f>
        <v>Se establecen plazos perentorios para el perfeccionamiento y ejecución del contrato. Conminar al adjudicatario  a cumplir</v>
      </c>
      <c r="O14" s="127">
        <f>+'EVALUACION CON CONTROLES'!I19</f>
        <v>1</v>
      </c>
      <c r="P14" s="127">
        <f>+'EVALUACION CON CONTROLES'!J19</f>
        <v>2</v>
      </c>
      <c r="Q14" s="127">
        <f>+'EVALUACION CON CONTROLES'!K19</f>
        <v>3</v>
      </c>
      <c r="R14" s="126" t="str">
        <f>+'EVALUACION CON CONTROLES'!L19</f>
        <v>BAJO</v>
      </c>
      <c r="S14" s="127" t="str">
        <f>+'EVALUACION CON CONTROLES'!M19</f>
        <v>NO</v>
      </c>
      <c r="T14" s="127" t="str">
        <f>+'EVALUACION CON CONTROLES'!N19</f>
        <v xml:space="preserve">Abogado responsable del proceso </v>
      </c>
      <c r="U14" s="127" t="str">
        <f>+'EVALUACION CON CONTROLES'!O19</f>
        <v>En la fecha prevista para la aceptacion de la oferta</v>
      </c>
      <c r="V14" s="127" t="str">
        <f>+'EVALUACION CON CONTROLES'!P19</f>
        <v xml:space="preserve">Hasta el perfeccionamiento  del contrato </v>
      </c>
      <c r="W14" s="127" t="str">
        <f>+'EVALUACION CON CONTROLES'!Q19</f>
        <v>Revisión del cronograma, para la firma y perfeccionamiento del contrato</v>
      </c>
      <c r="X14" s="128" t="str">
        <f>+'EVALUACION CON CONTROLES'!R19</f>
        <v xml:space="preserve">En la etapa de perfeccionamiento </v>
      </c>
    </row>
    <row r="15" spans="2:24" ht="137.25" customHeight="1" x14ac:dyDescent="0.2">
      <c r="B15" s="125">
        <v>5</v>
      </c>
      <c r="C15" s="127" t="str">
        <f>+'EVALUACION CON CONTROLES'!C20:F20</f>
        <v>No publicación de la documentación del proceso de selección en el SECOP</v>
      </c>
      <c r="D15" s="126" t="str">
        <f>+'EVALUACION CON CONTROLES'!B20</f>
        <v>CONTRATACIÓN</v>
      </c>
      <c r="E15" s="126" t="s">
        <v>92</v>
      </c>
      <c r="F15" s="126" t="s">
        <v>93</v>
      </c>
      <c r="G15" s="174" t="str">
        <f>+EVALUACION!H21</f>
        <v xml:space="preserve">Vicios de procedimiento que podrían generar hallazgos e investigaciones disciplinarias y penales </v>
      </c>
      <c r="H15" s="127">
        <f>+EVALUACION!I21</f>
        <v>2</v>
      </c>
      <c r="I15" s="127">
        <f>+EVALUACION!J21</f>
        <v>2</v>
      </c>
      <c r="J15" s="127">
        <f>+EVALUACION!K21</f>
        <v>4</v>
      </c>
      <c r="K15" s="126" t="str">
        <f>+EVALUACION!L21</f>
        <v>BAJO</v>
      </c>
      <c r="L15" s="127" t="s">
        <v>150</v>
      </c>
      <c r="M15" s="126">
        <v>100</v>
      </c>
      <c r="N15" s="127" t="str">
        <f>+'EVALUACION CON CONTROLES'!G20</f>
        <v>Establecer responsables del proceso, desde  del área de procesos selectivos encargado de llevar el proceso en secop ii para cumplir con el proceso contractual</v>
      </c>
      <c r="O15" s="127">
        <f>+'EVALUACION CON CONTROLES'!I20</f>
        <v>1</v>
      </c>
      <c r="P15" s="127">
        <f>+'EVALUACION CON CONTROLES'!J20</f>
        <v>1</v>
      </c>
      <c r="Q15" s="127">
        <f>+'EVALUACION CON CONTROLES'!K20</f>
        <v>2</v>
      </c>
      <c r="R15" s="126" t="str">
        <f>+'EVALUACION CON CONTROLES'!L20</f>
        <v>BAJO</v>
      </c>
      <c r="S15" s="127" t="str">
        <f>+'EVALUACION CON CONTROLES'!M20</f>
        <v>NO</v>
      </c>
      <c r="T15" s="127" t="str">
        <f>+'EVALUACION CON CONTROLES'!N20</f>
        <v>Abogado responsable del proceso GCON</v>
      </c>
      <c r="U15" s="127" t="str">
        <f>+'EVALUACION CON CONTROLES'!O20</f>
        <v>Desde el momento en que maneja la documentación el grupo de selección</v>
      </c>
      <c r="V15" s="127" t="str">
        <f>+'EVALUACION CON CONTROLES'!P20</f>
        <v>Publicación del proceso en el secop ii</v>
      </c>
      <c r="W15" s="127" t="str">
        <f>+'EVALUACION CON CONTROLES'!Q20</f>
        <v xml:space="preserve">Verificación periódica del estado de la estructuracion del proceso  hasta su publicación </v>
      </c>
      <c r="X15" s="128" t="str">
        <f>+'EVALUACION CON CONTROLES'!R20</f>
        <v xml:space="preserve">permanente </v>
      </c>
    </row>
    <row r="16" spans="2:24" ht="106.5" customHeight="1" x14ac:dyDescent="0.2">
      <c r="B16" s="125">
        <v>6</v>
      </c>
      <c r="C16" s="127" t="str">
        <f>+'EVALUACION CON CONTROLES'!C21:F21</f>
        <v>Variación de los precios del mercado</v>
      </c>
      <c r="D16" s="126" t="str">
        <f>+'EVALUACION CON CONTROLES'!B21</f>
        <v>EJECUCIÓN</v>
      </c>
      <c r="E16" s="126" t="str">
        <f>VLOOKUP(C16,'IDENTIFICACION Y ANALISIS'!$B$19:$F$68,3,FALSE)</f>
        <v>General</v>
      </c>
      <c r="F16" s="126" t="str">
        <f>VLOOKUP(C16,'IDENTIFICACION Y ANALISIS'!$B$19:$F$68,4,FALSE)</f>
        <v>Externo</v>
      </c>
      <c r="G16" s="174" t="str">
        <f>+EVALUACION!H22</f>
        <v>Sobrecostos que afecta el precio ofertado y adjudicado</v>
      </c>
      <c r="H16" s="127">
        <f>+EVALUACION!I22</f>
        <v>2</v>
      </c>
      <c r="I16" s="127">
        <f>+EVALUACION!J22</f>
        <v>2</v>
      </c>
      <c r="J16" s="127">
        <f>+EVALUACION!K22</f>
        <v>4</v>
      </c>
      <c r="K16" s="126" t="str">
        <f>+EVALUACION!L22</f>
        <v>BAJO</v>
      </c>
      <c r="L16" s="127" t="s">
        <v>6</v>
      </c>
      <c r="M16" s="126">
        <v>100</v>
      </c>
      <c r="N16" s="127" t="str">
        <f>+'EVALUACION CON CONTROLES'!G21</f>
        <v>El oferente deberá prever la posible fluctuación de precios durante la etapa precontractual para definir la oferta económica y el supervisor deberá verificar que el contratista debe mantener el precio ofertado durante toda la ejecución del contrato</v>
      </c>
      <c r="O16" s="127">
        <f>+'EVALUACION CON CONTROLES'!I21</f>
        <v>1</v>
      </c>
      <c r="P16" s="127">
        <f>+'EVALUACION CON CONTROLES'!J21</f>
        <v>1</v>
      </c>
      <c r="Q16" s="127">
        <f>+'EVALUACION CON CONTROLES'!K21</f>
        <v>2</v>
      </c>
      <c r="R16" s="126" t="str">
        <f>+'EVALUACION CON CONTROLES'!L21</f>
        <v>BAJO</v>
      </c>
      <c r="S16" s="127" t="str">
        <f>+'EVALUACION CON CONTROLES'!M21</f>
        <v>SI</v>
      </c>
      <c r="T16" s="170" t="str">
        <f>+'EVALUACION CON CONTROLES'!N21</f>
        <v xml:space="preserve"> Contratista -Supervisor </v>
      </c>
      <c r="U16" s="127" t="str">
        <f>+'EVALUACION CON CONTROLES'!O21</f>
        <v>Durante la ejecución del contrato</v>
      </c>
      <c r="V16" s="127" t="str">
        <f>+'EVALUACION CON CONTROLES'!P21</f>
        <v>Acta de Terminación</v>
      </c>
      <c r="W16" s="127" t="str">
        <f>+'EVALUACION CON CONTROLES'!Q21</f>
        <v xml:space="preserve">Seguimiento permanente de precios </v>
      </c>
      <c r="X16" s="128" t="str">
        <f>+'EVALUACION CON CONTROLES'!R21</f>
        <v>Durante la ejecucin del contrato</v>
      </c>
    </row>
    <row r="17" spans="2:24" ht="138.75" customHeight="1" x14ac:dyDescent="0.2">
      <c r="B17" s="125">
        <v>7</v>
      </c>
      <c r="C17" s="127" t="str">
        <f>+'EVALUACION CON CONTROLES'!C22:F22</f>
        <v>Variación en la disponibilidad o en el costo de los insumos necesarios para prestar los servicios.</v>
      </c>
      <c r="D17" s="126" t="str">
        <f>+'EVALUACION CON CONTROLES'!B22</f>
        <v>EJECUCIÓN</v>
      </c>
      <c r="E17" s="126" t="str">
        <f>VLOOKUP(C17,'IDENTIFICACION Y ANALISIS'!$B$19:$F$68,3,FALSE)</f>
        <v>General</v>
      </c>
      <c r="F17" s="126" t="str">
        <f>VLOOKUP(C17,'IDENTIFICACION Y ANALISIS'!$B$19:$F$68,4,FALSE)</f>
        <v>Externo</v>
      </c>
      <c r="G17" s="174" t="str">
        <f>+EVALUACION!H23</f>
        <v>Afectacion  y retraso en la ejecucion de actividades operativas asociadas con la prestación del servicio solicitado</v>
      </c>
      <c r="H17" s="127">
        <f>+EVALUACION!I23</f>
        <v>2</v>
      </c>
      <c r="I17" s="127">
        <f>+EVALUACION!J23</f>
        <v>3</v>
      </c>
      <c r="J17" s="127">
        <f>+EVALUACION!K23</f>
        <v>5</v>
      </c>
      <c r="K17" s="126" t="str">
        <f>+EVALUACION!L23</f>
        <v>MEDIO</v>
      </c>
      <c r="L17" s="127" t="s">
        <v>6</v>
      </c>
      <c r="M17" s="126">
        <v>100</v>
      </c>
      <c r="N17" s="127" t="str">
        <f>+'EVALUACION CON CONTROLES'!G22</f>
        <v xml:space="preserve">Solicitar formalmente al contratista, el cumplimiento de las obligaciones contractuales. Si el contratista no da cumplimiento a lo contractual, se iniciara el proceso a que haya lugar.
</v>
      </c>
      <c r="O17" s="127">
        <f>+'EVALUACION CON CONTROLES'!I22</f>
        <v>1</v>
      </c>
      <c r="P17" s="127">
        <f>+'EVALUACION CON CONTROLES'!J22</f>
        <v>2</v>
      </c>
      <c r="Q17" s="127">
        <f>+'EVALUACION CON CONTROLES'!K22</f>
        <v>3</v>
      </c>
      <c r="R17" s="126" t="str">
        <f>+'EVALUACION CON CONTROLES'!L22</f>
        <v>BAJO</v>
      </c>
      <c r="S17" s="127" t="str">
        <f>+'EVALUACION CON CONTROLES'!M22</f>
        <v>NO</v>
      </c>
      <c r="T17" s="127" t="str">
        <f>+'EVALUACION CON CONTROLES'!N22</f>
        <v>Supervisor</v>
      </c>
      <c r="U17" s="127" t="str">
        <f>+'EVALUACION CON CONTROLES'!O22</f>
        <v>Cuando el supervisor detecte alguna demora con respecto a los plazos contractuales</v>
      </c>
      <c r="V17" s="127" t="str">
        <f>+'EVALUACION CON CONTROLES'!P22</f>
        <v>Cuando se reciben a satisfaccion los servicios</v>
      </c>
      <c r="W17" s="127" t="str">
        <f>+'EVALUACION CON CONTROLES'!Q22</f>
        <v>Seguimiento permanente durante la entrega de los prestación del servicio</v>
      </c>
      <c r="X17" s="128" t="str">
        <f>+'EVALUACION CON CONTROLES'!R22</f>
        <v>Cuando el supervisor lo requiera.</v>
      </c>
    </row>
    <row r="18" spans="2:24" ht="212.25" customHeight="1" x14ac:dyDescent="0.2">
      <c r="B18" s="125">
        <v>8</v>
      </c>
      <c r="C18" s="127" t="str">
        <f>+'EVALUACION CON CONTROLES'!C23:F23</f>
        <v>Imposición de nuevos tributos</v>
      </c>
      <c r="D18" s="126" t="str">
        <f>+'EVALUACION CON CONTROLES'!B23</f>
        <v>EJECUCIÓN</v>
      </c>
      <c r="E18" s="126" t="str">
        <f>VLOOKUP(C18,'IDENTIFICACION Y ANALISIS'!$B$19:$F$68,3,FALSE)</f>
        <v>General</v>
      </c>
      <c r="F18" s="126" t="str">
        <f>VLOOKUP(C18,'IDENTIFICACION Y ANALISIS'!$B$19:$F$68,4,FALSE)</f>
        <v>Externo</v>
      </c>
      <c r="G18" s="174" t="str">
        <f>+EVALUACION!H24</f>
        <v>Genera una carga adicional a las previstas, que puede afectar a cualquiera o a las dos partes del contrato. No obstante es poco probable por la duración y naturaleza del contrato</v>
      </c>
      <c r="H18" s="127">
        <f>+EVALUACION!I24</f>
        <v>2</v>
      </c>
      <c r="I18" s="127">
        <f>+EVALUACION!J24</f>
        <v>3</v>
      </c>
      <c r="J18" s="127">
        <f>+EVALUACION!K24</f>
        <v>5</v>
      </c>
      <c r="K18" s="126" t="str">
        <f>+EVALUACION!L24</f>
        <v>MEDIO</v>
      </c>
      <c r="L18" s="127" t="s">
        <v>6</v>
      </c>
      <c r="M18" s="126">
        <v>50</v>
      </c>
      <c r="N18" s="127" t="str">
        <f>+'EVALUACION CON CONTROLES'!G23</f>
        <v xml:space="preserve">Aplicación inmediata de las disposiciones legales y solicitar las adiciones prespuestales pertinentes en el caso que aumente el valor del contrato. Realizar las modificaciones a que haya lugar. </v>
      </c>
      <c r="O18" s="127">
        <f>+'EVALUACION CON CONTROLES'!I23</f>
        <v>1</v>
      </c>
      <c r="P18" s="127">
        <f>+'EVALUACION CON CONTROLES'!J23</f>
        <v>2</v>
      </c>
      <c r="Q18" s="127">
        <f>+'EVALUACION CON CONTROLES'!K23</f>
        <v>3</v>
      </c>
      <c r="R18" s="126" t="str">
        <f>+'EVALUACION CON CONTROLES'!L23</f>
        <v>BAJO</v>
      </c>
      <c r="S18" s="127" t="str">
        <f>+'EVALUACION CON CONTROLES'!M23</f>
        <v>SI</v>
      </c>
      <c r="T18" s="127" t="str">
        <f>+'EVALUACION CON CONTROLES'!N23</f>
        <v>SUPERVISOR DEL CONTRATO  Y CONTRATISTA</v>
      </c>
      <c r="U18" s="127" t="str">
        <f>+'EVALUACION CON CONTROLES'!O23</f>
        <v>Una vez este en firme por parte del Estado la imposición de nuevos impuestos o cargas parafiscales</v>
      </c>
      <c r="V18" s="127" t="str">
        <f>+'EVALUACION CON CONTROLES'!P23</f>
        <v>Antes de la terminacion del contrato</v>
      </c>
      <c r="W18" s="127" t="str">
        <f>+'EVALUACION CON CONTROLES'!Q23</f>
        <v>Gestionando la implementacion del tratamiento de forma oportuna</v>
      </c>
      <c r="X18" s="128" t="str">
        <f>+'EVALUACION CON CONTROLES'!R23</f>
        <v>Cuando se requiera</v>
      </c>
    </row>
    <row r="19" spans="2:24" ht="106.5" customHeight="1" x14ac:dyDescent="0.2">
      <c r="B19" s="125">
        <v>9</v>
      </c>
      <c r="C19" s="127" t="str">
        <f>+'EVALUACION CON CONTROLES'!C24:F24</f>
        <v>Riesgo epidemiológico</v>
      </c>
      <c r="D19" s="126" t="str">
        <f>+'EVALUACION CON CONTROLES'!B24</f>
        <v>EJECUCIÓN</v>
      </c>
      <c r="E19" s="126" t="str">
        <f>VLOOKUP(C19,'IDENTIFICACION Y ANALISIS'!$B$19:$F$68,3,FALSE)</f>
        <v>General</v>
      </c>
      <c r="F19" s="126" t="str">
        <f>VLOOKUP(C19,'IDENTIFICACION Y ANALISIS'!$B$19:$F$68,4,FALSE)</f>
        <v>Externo</v>
      </c>
      <c r="G19" s="174" t="str">
        <f>+EVALUACION!H25</f>
        <v>Riesgo Epidemiológico derivado de la Pandemia por COVID-19 que deriven en contagios</v>
      </c>
      <c r="H19" s="127">
        <f>+EVALUACION!I25</f>
        <v>3</v>
      </c>
      <c r="I19" s="127">
        <f>+EVALUACION!J25</f>
        <v>3</v>
      </c>
      <c r="J19" s="127">
        <f>+EVALUACION!K25</f>
        <v>6</v>
      </c>
      <c r="K19" s="126" t="str">
        <f>+EVALUACION!L25</f>
        <v>ALTO</v>
      </c>
      <c r="L19" s="127" t="s">
        <v>6</v>
      </c>
      <c r="M19" s="126">
        <v>100</v>
      </c>
      <c r="N19" s="127" t="str">
        <f>+'EVALUACION CON CONTROLES'!G24</f>
        <v>Contar con el esquema de vacunación contra COVID-19 y dar aplicación al Protocolo de Bioseguridad de la UAERMV y del Contratista para evitar contagio</v>
      </c>
      <c r="O19" s="127">
        <f>+'EVALUACION CON CONTROLES'!I24</f>
        <v>2</v>
      </c>
      <c r="P19" s="127">
        <f>+'EVALUACION CON CONTROLES'!J24</f>
        <v>2</v>
      </c>
      <c r="Q19" s="127">
        <f>+'EVALUACION CON CONTROLES'!K24</f>
        <v>4</v>
      </c>
      <c r="R19" s="126" t="str">
        <f>+'EVALUACION CON CONTROLES'!L24</f>
        <v>BAJO</v>
      </c>
      <c r="S19" s="127" t="str">
        <f>+'EVALUACION CON CONTROLES'!M24</f>
        <v>NO</v>
      </c>
      <c r="T19" s="127" t="str">
        <f>+'EVALUACION CON CONTROLES'!N24</f>
        <v>Contratista</v>
      </c>
      <c r="U19" s="127" t="str">
        <f>+'EVALUACION CON CONTROLES'!O24</f>
        <v>Desde el inicio de
ejecución contractual</v>
      </c>
      <c r="V19" s="127" t="str">
        <f>+'EVALUACION CON CONTROLES'!P24</f>
        <v>Hasta la fecha final de ejecucion del contrato</v>
      </c>
      <c r="W19" s="127" t="str">
        <f>+'EVALUACION CON CONTROLES'!Q24</f>
        <v>Seguimiento permanente durante la ejecuion del contrato del estado de salud del personal involucrado y garantizando el cumplimiento a los protocolos de seguridad</v>
      </c>
      <c r="X19" s="128" t="str">
        <f>+'EVALUACION CON CONTROLES'!R24</f>
        <v xml:space="preserve">permanente </v>
      </c>
    </row>
    <row r="20" spans="2:24" ht="13.5" customHeight="1" x14ac:dyDescent="0.2">
      <c r="B20" s="122"/>
      <c r="C20" s="123"/>
      <c r="D20" s="123"/>
      <c r="E20" s="123"/>
      <c r="F20" s="123"/>
      <c r="G20" s="45"/>
      <c r="H20" s="123"/>
      <c r="I20" s="123"/>
      <c r="J20" s="123"/>
      <c r="K20" s="123"/>
      <c r="L20" s="123"/>
      <c r="M20" s="123"/>
      <c r="N20" s="123"/>
      <c r="O20" s="123"/>
      <c r="P20" s="123"/>
      <c r="Q20" s="123"/>
      <c r="R20" s="123"/>
      <c r="S20" s="123"/>
      <c r="T20" s="123"/>
      <c r="U20" s="123"/>
      <c r="V20" s="123"/>
      <c r="W20" s="123"/>
      <c r="X20" s="124"/>
    </row>
    <row r="21" spans="2:24" ht="13.5" customHeight="1" x14ac:dyDescent="0.25">
      <c r="B21" s="122"/>
      <c r="C21" s="123"/>
      <c r="D21" s="123"/>
      <c r="E21" s="129"/>
      <c r="F21" s="328" t="s">
        <v>145</v>
      </c>
      <c r="G21" s="328"/>
      <c r="H21" s="129"/>
      <c r="I21" s="129"/>
      <c r="J21" s="329" t="s">
        <v>23</v>
      </c>
      <c r="K21" s="329"/>
      <c r="L21" s="329"/>
      <c r="M21" s="329"/>
      <c r="N21" s="123"/>
      <c r="O21" s="123"/>
      <c r="P21" s="123"/>
      <c r="Q21" s="123"/>
      <c r="R21" s="123"/>
      <c r="S21" s="123"/>
      <c r="T21" s="123"/>
      <c r="U21" s="123"/>
      <c r="V21" s="123"/>
      <c r="W21" s="123"/>
      <c r="X21" s="124"/>
    </row>
    <row r="22" spans="2:24" ht="13.5" customHeight="1" x14ac:dyDescent="0.2">
      <c r="B22" s="122"/>
      <c r="C22" s="123"/>
      <c r="D22" s="123"/>
      <c r="E22" s="337" t="s">
        <v>2</v>
      </c>
      <c r="F22" s="130" t="s">
        <v>17</v>
      </c>
      <c r="G22" s="172" t="s">
        <v>16</v>
      </c>
      <c r="H22" s="129"/>
      <c r="I22" s="129"/>
      <c r="J22" s="343" t="s">
        <v>22</v>
      </c>
      <c r="K22" s="344"/>
      <c r="L22" s="343" t="s">
        <v>16</v>
      </c>
      <c r="M22" s="344"/>
      <c r="N22" s="123"/>
      <c r="O22" s="123"/>
      <c r="P22" s="123"/>
      <c r="Q22" s="123"/>
      <c r="R22" s="123"/>
      <c r="S22" s="123"/>
      <c r="T22" s="123"/>
      <c r="U22" s="123"/>
      <c r="V22" s="123"/>
      <c r="W22" s="123"/>
      <c r="X22" s="124"/>
    </row>
    <row r="23" spans="2:24" ht="13.5" customHeight="1" x14ac:dyDescent="0.2">
      <c r="B23" s="122"/>
      <c r="C23" s="123"/>
      <c r="D23" s="123"/>
      <c r="E23" s="337"/>
      <c r="F23" s="131" t="s">
        <v>11</v>
      </c>
      <c r="G23" s="173">
        <v>1</v>
      </c>
      <c r="H23" s="129"/>
      <c r="I23" s="129"/>
      <c r="J23" s="332" t="s">
        <v>19</v>
      </c>
      <c r="K23" s="333"/>
      <c r="L23" s="268">
        <v>1</v>
      </c>
      <c r="M23" s="268"/>
      <c r="N23" s="123"/>
      <c r="O23" s="123"/>
      <c r="P23" s="123"/>
      <c r="Q23" s="123"/>
      <c r="R23" s="123"/>
      <c r="S23" s="123"/>
      <c r="T23" s="123"/>
      <c r="U23" s="123"/>
      <c r="V23" s="123"/>
      <c r="W23" s="123"/>
      <c r="X23" s="124"/>
    </row>
    <row r="24" spans="2:24" ht="13.5" customHeight="1" x14ac:dyDescent="0.2">
      <c r="B24" s="122"/>
      <c r="C24" s="123"/>
      <c r="D24" s="123"/>
      <c r="E24" s="337"/>
      <c r="F24" s="131" t="s">
        <v>12</v>
      </c>
      <c r="G24" s="173">
        <v>2</v>
      </c>
      <c r="H24" s="129"/>
      <c r="I24" s="129"/>
      <c r="J24" s="332" t="s">
        <v>20</v>
      </c>
      <c r="K24" s="333"/>
      <c r="L24" s="268">
        <v>2</v>
      </c>
      <c r="M24" s="268"/>
      <c r="N24" s="123"/>
      <c r="O24" s="123"/>
      <c r="P24" s="123"/>
      <c r="Q24" s="123"/>
      <c r="R24" s="123"/>
      <c r="S24" s="123"/>
      <c r="T24" s="123"/>
      <c r="U24" s="123"/>
      <c r="V24" s="123"/>
      <c r="W24" s="123"/>
      <c r="X24" s="124"/>
    </row>
    <row r="25" spans="2:24" ht="13.5" customHeight="1" x14ac:dyDescent="0.2">
      <c r="B25" s="122"/>
      <c r="C25" s="123"/>
      <c r="D25" s="123"/>
      <c r="E25" s="337"/>
      <c r="F25" s="131" t="s">
        <v>13</v>
      </c>
      <c r="G25" s="173">
        <v>3</v>
      </c>
      <c r="H25" s="129"/>
      <c r="I25" s="129"/>
      <c r="J25" s="332" t="s">
        <v>1</v>
      </c>
      <c r="K25" s="333"/>
      <c r="L25" s="268">
        <v>3</v>
      </c>
      <c r="M25" s="268"/>
      <c r="N25" s="123"/>
      <c r="O25" s="123"/>
      <c r="P25" s="123"/>
      <c r="Q25" s="123"/>
      <c r="R25" s="123"/>
      <c r="S25" s="123"/>
      <c r="T25" s="123"/>
      <c r="U25" s="123"/>
      <c r="V25" s="123"/>
      <c r="W25" s="123"/>
      <c r="X25" s="124"/>
    </row>
    <row r="26" spans="2:24" ht="13.5" customHeight="1" x14ac:dyDescent="0.2">
      <c r="B26" s="122"/>
      <c r="C26" s="123"/>
      <c r="D26" s="123"/>
      <c r="E26" s="337"/>
      <c r="F26" s="131" t="s">
        <v>14</v>
      </c>
      <c r="G26" s="174">
        <v>4</v>
      </c>
      <c r="H26" s="129"/>
      <c r="I26" s="129"/>
      <c r="J26" s="332" t="s">
        <v>21</v>
      </c>
      <c r="K26" s="333"/>
      <c r="L26" s="268">
        <v>4</v>
      </c>
      <c r="M26" s="268"/>
      <c r="N26" s="123"/>
      <c r="O26" s="123"/>
      <c r="P26" s="123"/>
      <c r="Q26" s="123"/>
      <c r="R26" s="123"/>
      <c r="S26" s="123"/>
      <c r="T26" s="123"/>
      <c r="U26" s="123"/>
      <c r="V26" s="123"/>
      <c r="W26" s="123"/>
      <c r="X26" s="124"/>
    </row>
    <row r="27" spans="2:24" ht="13.5" customHeight="1" x14ac:dyDescent="0.2">
      <c r="B27" s="122"/>
      <c r="C27" s="123"/>
      <c r="D27" s="123"/>
      <c r="E27" s="337"/>
      <c r="F27" s="131" t="s">
        <v>15</v>
      </c>
      <c r="G27" s="174">
        <v>5</v>
      </c>
      <c r="H27" s="129"/>
      <c r="I27" s="129"/>
      <c r="J27" s="332" t="s">
        <v>0</v>
      </c>
      <c r="K27" s="333"/>
      <c r="L27" s="268">
        <v>5</v>
      </c>
      <c r="M27" s="268"/>
      <c r="N27" s="123"/>
      <c r="O27" s="123"/>
      <c r="P27" s="123"/>
      <c r="Q27" s="123"/>
      <c r="R27" s="123"/>
      <c r="S27" s="123"/>
      <c r="T27" s="123"/>
      <c r="U27" s="123"/>
      <c r="V27" s="123"/>
      <c r="W27" s="123"/>
      <c r="X27" s="124"/>
    </row>
    <row r="28" spans="2:24" ht="13.5" customHeight="1" x14ac:dyDescent="0.2">
      <c r="B28" s="122"/>
      <c r="C28" s="123"/>
      <c r="D28" s="129"/>
      <c r="E28" s="129"/>
      <c r="F28" s="129"/>
      <c r="G28" s="178"/>
      <c r="H28" s="129"/>
      <c r="I28" s="129"/>
      <c r="J28" s="129"/>
      <c r="K28" s="129"/>
      <c r="L28" s="129"/>
      <c r="M28" s="129"/>
      <c r="N28" s="123"/>
      <c r="O28" s="123"/>
      <c r="P28" s="123"/>
      <c r="Q28" s="123"/>
      <c r="R28" s="123"/>
      <c r="S28" s="123"/>
      <c r="T28" s="123"/>
      <c r="U28" s="123"/>
      <c r="V28" s="123"/>
      <c r="W28" s="123"/>
      <c r="X28" s="124"/>
    </row>
    <row r="29" spans="2:24" ht="13.5" customHeight="1" x14ac:dyDescent="0.25">
      <c r="B29" s="122"/>
      <c r="C29" s="123"/>
      <c r="D29" s="329" t="s">
        <v>24</v>
      </c>
      <c r="E29" s="329"/>
      <c r="F29" s="329"/>
      <c r="G29" s="329"/>
      <c r="H29" s="329"/>
      <c r="I29" s="329"/>
      <c r="J29" s="329"/>
      <c r="K29" s="329"/>
      <c r="L29" s="123"/>
      <c r="M29" s="123"/>
      <c r="N29" s="123"/>
      <c r="O29" s="123"/>
      <c r="P29" s="123"/>
      <c r="Q29" s="123"/>
      <c r="R29" s="123"/>
      <c r="S29" s="123"/>
      <c r="T29" s="123"/>
      <c r="W29" s="123"/>
      <c r="X29" s="124"/>
    </row>
    <row r="30" spans="2:24" ht="13.5" customHeight="1" x14ac:dyDescent="0.25">
      <c r="B30" s="122"/>
      <c r="C30" s="123"/>
      <c r="D30" s="335" t="s">
        <v>17</v>
      </c>
      <c r="E30" s="335" t="s">
        <v>16</v>
      </c>
      <c r="F30" s="334" t="s">
        <v>19</v>
      </c>
      <c r="G30" s="334"/>
      <c r="H30" s="330" t="s">
        <v>20</v>
      </c>
      <c r="I30" s="331"/>
      <c r="J30" s="133" t="s">
        <v>1</v>
      </c>
      <c r="K30" s="133" t="s">
        <v>21</v>
      </c>
      <c r="L30" s="130" t="s">
        <v>0</v>
      </c>
      <c r="M30" s="123"/>
      <c r="N30" s="123"/>
      <c r="O30" s="123"/>
      <c r="P30" s="329" t="s">
        <v>18</v>
      </c>
      <c r="Q30" s="329"/>
      <c r="R30" s="329"/>
      <c r="S30" s="329"/>
      <c r="T30" s="329"/>
      <c r="W30" s="123"/>
      <c r="X30" s="124"/>
    </row>
    <row r="31" spans="2:24" ht="13.5" customHeight="1" x14ac:dyDescent="0.2">
      <c r="B31" s="122"/>
      <c r="C31" s="123"/>
      <c r="D31" s="335"/>
      <c r="E31" s="335"/>
      <c r="F31" s="336">
        <v>1</v>
      </c>
      <c r="G31" s="336"/>
      <c r="H31" s="345">
        <v>2</v>
      </c>
      <c r="I31" s="346"/>
      <c r="J31" s="134">
        <v>3</v>
      </c>
      <c r="K31" s="134">
        <v>4</v>
      </c>
      <c r="L31" s="134">
        <v>5</v>
      </c>
      <c r="M31" s="123"/>
      <c r="N31" s="123"/>
      <c r="O31" s="123"/>
      <c r="P31" s="334" t="s">
        <v>24</v>
      </c>
      <c r="Q31" s="334"/>
      <c r="R31" s="334"/>
      <c r="S31" s="334" t="s">
        <v>25</v>
      </c>
      <c r="T31" s="334"/>
      <c r="W31" s="123"/>
      <c r="X31" s="124"/>
    </row>
    <row r="32" spans="2:24" ht="13.5" customHeight="1" x14ac:dyDescent="0.2">
      <c r="B32" s="122"/>
      <c r="C32" s="123"/>
      <c r="D32" s="131" t="s">
        <v>11</v>
      </c>
      <c r="E32" s="132">
        <v>1</v>
      </c>
      <c r="F32" s="339">
        <v>2</v>
      </c>
      <c r="G32" s="339"/>
      <c r="H32" s="350">
        <v>3</v>
      </c>
      <c r="I32" s="351"/>
      <c r="J32" s="135">
        <v>4</v>
      </c>
      <c r="K32" s="136">
        <v>5</v>
      </c>
      <c r="L32" s="137">
        <v>6</v>
      </c>
      <c r="M32" s="123"/>
      <c r="N32" s="123"/>
      <c r="O32" s="123"/>
      <c r="P32" s="340" t="s">
        <v>26</v>
      </c>
      <c r="Q32" s="340"/>
      <c r="R32" s="340"/>
      <c r="S32" s="338" t="s">
        <v>27</v>
      </c>
      <c r="T32" s="338"/>
      <c r="W32" s="123"/>
      <c r="X32" s="124"/>
    </row>
    <row r="33" spans="2:24" ht="13.5" customHeight="1" x14ac:dyDescent="0.2">
      <c r="B33" s="122"/>
      <c r="C33" s="123"/>
      <c r="D33" s="131" t="s">
        <v>12</v>
      </c>
      <c r="E33" s="132">
        <v>2</v>
      </c>
      <c r="F33" s="339">
        <v>3</v>
      </c>
      <c r="G33" s="339"/>
      <c r="H33" s="350">
        <v>4</v>
      </c>
      <c r="I33" s="351"/>
      <c r="J33" s="136">
        <v>5</v>
      </c>
      <c r="K33" s="137">
        <v>6</v>
      </c>
      <c r="L33" s="137">
        <v>7</v>
      </c>
      <c r="M33" s="123"/>
      <c r="N33" s="123"/>
      <c r="O33" s="123"/>
      <c r="P33" s="347" t="s">
        <v>28</v>
      </c>
      <c r="Q33" s="347"/>
      <c r="R33" s="347"/>
      <c r="S33" s="338" t="s">
        <v>29</v>
      </c>
      <c r="T33" s="338"/>
      <c r="W33" s="123"/>
      <c r="X33" s="124"/>
    </row>
    <row r="34" spans="2:24" ht="13.5" customHeight="1" x14ac:dyDescent="0.2">
      <c r="B34" s="122"/>
      <c r="C34" s="123"/>
      <c r="D34" s="131" t="s">
        <v>13</v>
      </c>
      <c r="E34" s="132">
        <v>3</v>
      </c>
      <c r="F34" s="339">
        <v>4</v>
      </c>
      <c r="G34" s="339"/>
      <c r="H34" s="341">
        <v>5</v>
      </c>
      <c r="I34" s="342"/>
      <c r="J34" s="137">
        <v>6</v>
      </c>
      <c r="K34" s="137">
        <v>7</v>
      </c>
      <c r="L34" s="138">
        <v>8</v>
      </c>
      <c r="M34" s="123"/>
      <c r="N34" s="123"/>
      <c r="O34" s="123"/>
      <c r="P34" s="352">
        <v>5</v>
      </c>
      <c r="Q34" s="352"/>
      <c r="R34" s="352"/>
      <c r="S34" s="338" t="s">
        <v>30</v>
      </c>
      <c r="T34" s="338"/>
      <c r="W34" s="123"/>
      <c r="X34" s="124"/>
    </row>
    <row r="35" spans="2:24" ht="13.5" customHeight="1" x14ac:dyDescent="0.2">
      <c r="B35" s="122"/>
      <c r="C35" s="123"/>
      <c r="D35" s="131" t="s">
        <v>14</v>
      </c>
      <c r="E35" s="139">
        <v>4</v>
      </c>
      <c r="F35" s="352">
        <v>5</v>
      </c>
      <c r="G35" s="352"/>
      <c r="H35" s="348">
        <v>6</v>
      </c>
      <c r="I35" s="349"/>
      <c r="J35" s="137">
        <v>7</v>
      </c>
      <c r="K35" s="138">
        <v>8</v>
      </c>
      <c r="L35" s="138">
        <v>9</v>
      </c>
      <c r="M35" s="123"/>
      <c r="N35" s="123"/>
      <c r="O35" s="123"/>
      <c r="P35" s="339" t="s">
        <v>31</v>
      </c>
      <c r="Q35" s="339"/>
      <c r="R35" s="339"/>
      <c r="S35" s="338" t="s">
        <v>32</v>
      </c>
      <c r="T35" s="338"/>
      <c r="W35" s="123"/>
      <c r="X35" s="124"/>
    </row>
    <row r="36" spans="2:24" ht="13.5" customHeight="1" x14ac:dyDescent="0.2">
      <c r="B36" s="122"/>
      <c r="C36" s="123"/>
      <c r="D36" s="131" t="s">
        <v>15</v>
      </c>
      <c r="E36" s="139">
        <v>5</v>
      </c>
      <c r="F36" s="347">
        <v>6</v>
      </c>
      <c r="G36" s="347"/>
      <c r="H36" s="348">
        <v>7</v>
      </c>
      <c r="I36" s="349"/>
      <c r="J36" s="138">
        <v>8</v>
      </c>
      <c r="K36" s="138">
        <v>9</v>
      </c>
      <c r="L36" s="138">
        <v>10</v>
      </c>
      <c r="M36" s="123"/>
      <c r="N36" s="123"/>
      <c r="O36" s="123"/>
      <c r="P36" s="123"/>
      <c r="Q36" s="123"/>
      <c r="R36" s="123"/>
      <c r="S36" s="123"/>
      <c r="T36" s="123"/>
      <c r="W36" s="123"/>
      <c r="X36" s="124"/>
    </row>
    <row r="37" spans="2:24" ht="13.5" customHeight="1" thickBot="1" x14ac:dyDescent="0.25">
      <c r="B37" s="140"/>
      <c r="C37" s="141"/>
      <c r="D37" s="142"/>
      <c r="E37" s="142"/>
      <c r="F37" s="142"/>
      <c r="G37" s="179"/>
      <c r="H37" s="142"/>
      <c r="I37" s="142"/>
      <c r="J37" s="142"/>
      <c r="K37" s="142"/>
      <c r="L37" s="142"/>
      <c r="M37" s="142"/>
      <c r="N37" s="141"/>
      <c r="O37" s="141"/>
      <c r="P37" s="141"/>
      <c r="Q37" s="141"/>
      <c r="R37" s="141"/>
      <c r="S37" s="141"/>
      <c r="T37" s="141"/>
      <c r="U37" s="141"/>
      <c r="V37" s="141"/>
      <c r="W37" s="141"/>
      <c r="X37" s="143"/>
    </row>
    <row r="38" spans="2:24" ht="16.5" customHeight="1" x14ac:dyDescent="0.2">
      <c r="B38" s="123"/>
      <c r="C38" s="123"/>
      <c r="D38" s="118"/>
      <c r="E38" s="123"/>
      <c r="F38" s="118"/>
      <c r="G38" s="20"/>
      <c r="H38" s="118"/>
      <c r="I38" s="118"/>
      <c r="J38" s="118"/>
      <c r="K38" s="118"/>
      <c r="L38" s="118"/>
      <c r="M38" s="118"/>
      <c r="N38" s="118"/>
      <c r="O38" s="118"/>
      <c r="P38" s="118"/>
      <c r="Q38" s="118"/>
      <c r="R38" s="118"/>
    </row>
    <row r="39" spans="2:24" ht="16.5" customHeight="1" x14ac:dyDescent="0.2">
      <c r="B39" s="123"/>
      <c r="C39" s="123"/>
      <c r="D39" s="118"/>
      <c r="E39" s="123"/>
      <c r="F39" s="118"/>
      <c r="G39" s="20"/>
      <c r="H39" s="118"/>
      <c r="I39" s="118"/>
      <c r="J39" s="118"/>
      <c r="K39" s="118"/>
      <c r="L39" s="118"/>
      <c r="M39" s="118"/>
      <c r="N39" s="118"/>
      <c r="O39" s="118"/>
      <c r="P39" s="118"/>
      <c r="Q39" s="118"/>
      <c r="R39" s="118"/>
    </row>
    <row r="40" spans="2:24" ht="12.75" customHeight="1" x14ac:dyDescent="0.2">
      <c r="D40" s="118"/>
      <c r="F40" s="118"/>
      <c r="G40" s="20"/>
      <c r="H40" s="118"/>
      <c r="I40" s="118"/>
      <c r="J40" s="118"/>
      <c r="K40" s="118"/>
      <c r="L40" s="118"/>
      <c r="M40" s="118"/>
      <c r="N40" s="118"/>
      <c r="O40" s="118"/>
      <c r="P40" s="118"/>
      <c r="Q40" s="118"/>
      <c r="R40" s="118"/>
    </row>
    <row r="41" spans="2:24" hidden="1" x14ac:dyDescent="0.2">
      <c r="B41" s="121" t="s">
        <v>6</v>
      </c>
      <c r="D41" s="118"/>
      <c r="F41" s="118"/>
      <c r="G41" s="20"/>
      <c r="H41" s="118"/>
      <c r="I41" s="118"/>
      <c r="J41" s="118"/>
      <c r="K41" s="118"/>
      <c r="L41" s="118"/>
      <c r="M41" s="118"/>
      <c r="N41" s="118"/>
      <c r="O41" s="118"/>
      <c r="P41" s="118"/>
      <c r="Q41" s="118"/>
      <c r="R41" s="118"/>
    </row>
    <row r="42" spans="2:24" ht="15" hidden="1" x14ac:dyDescent="0.25">
      <c r="B42" s="121" t="s">
        <v>150</v>
      </c>
      <c r="D42" s="144"/>
      <c r="F42" s="118"/>
      <c r="G42" s="180"/>
      <c r="H42" s="144"/>
      <c r="I42" s="144"/>
      <c r="J42" s="144"/>
      <c r="K42" s="144"/>
      <c r="L42" s="144"/>
      <c r="M42" s="144"/>
      <c r="N42" s="144"/>
      <c r="O42" s="144"/>
      <c r="P42" s="144"/>
      <c r="Q42" s="144"/>
      <c r="R42" s="144"/>
    </row>
    <row r="43" spans="2:24" x14ac:dyDescent="0.2">
      <c r="D43" s="118"/>
      <c r="F43" s="118"/>
      <c r="G43" s="20"/>
      <c r="H43" s="118"/>
      <c r="I43" s="118"/>
      <c r="J43" s="118"/>
      <c r="K43" s="118"/>
      <c r="L43" s="118"/>
      <c r="M43" s="118"/>
      <c r="N43" s="118"/>
      <c r="O43" s="118"/>
      <c r="P43" s="118"/>
      <c r="Q43" s="118"/>
      <c r="R43" s="118"/>
    </row>
    <row r="44" spans="2:24" x14ac:dyDescent="0.2">
      <c r="D44" s="118"/>
      <c r="F44" s="118"/>
      <c r="G44" s="20"/>
      <c r="H44" s="118"/>
      <c r="I44" s="118"/>
      <c r="J44" s="118"/>
      <c r="K44" s="118"/>
      <c r="L44" s="118"/>
      <c r="M44" s="118"/>
      <c r="N44" s="118"/>
      <c r="O44" s="118"/>
      <c r="P44" s="118"/>
      <c r="Q44" s="118"/>
      <c r="R44" s="118"/>
    </row>
    <row r="45" spans="2:24" x14ac:dyDescent="0.2">
      <c r="D45" s="118"/>
      <c r="F45" s="118"/>
      <c r="G45" s="20"/>
      <c r="H45" s="118"/>
      <c r="I45" s="118"/>
      <c r="J45" s="118"/>
      <c r="K45" s="118"/>
      <c r="L45" s="118"/>
      <c r="M45" s="118"/>
      <c r="N45" s="118"/>
      <c r="O45" s="118"/>
      <c r="P45" s="118"/>
      <c r="Q45" s="118"/>
      <c r="R45" s="118"/>
    </row>
    <row r="46" spans="2:24" x14ac:dyDescent="0.2">
      <c r="D46" s="118"/>
      <c r="F46" s="118"/>
      <c r="G46" s="20"/>
      <c r="H46" s="118"/>
      <c r="I46" s="118"/>
      <c r="J46" s="118"/>
      <c r="K46" s="118"/>
      <c r="L46" s="118"/>
      <c r="M46" s="118"/>
      <c r="N46" s="118"/>
      <c r="O46" s="118"/>
      <c r="P46" s="118"/>
      <c r="Q46" s="118"/>
      <c r="R46" s="118"/>
    </row>
    <row r="47" spans="2:24" ht="12.75" customHeight="1" x14ac:dyDescent="0.2">
      <c r="D47" s="118"/>
    </row>
    <row r="48" spans="2:24" x14ac:dyDescent="0.2">
      <c r="D48" s="118"/>
    </row>
  </sheetData>
  <mergeCells count="52">
    <mergeCell ref="F36:G36"/>
    <mergeCell ref="H36:I36"/>
    <mergeCell ref="P31:R31"/>
    <mergeCell ref="H33:I33"/>
    <mergeCell ref="H32:I32"/>
    <mergeCell ref="F34:G34"/>
    <mergeCell ref="F35:G35"/>
    <mergeCell ref="P34:R34"/>
    <mergeCell ref="H35:I35"/>
    <mergeCell ref="P33:R33"/>
    <mergeCell ref="F33:G33"/>
    <mergeCell ref="L22:M22"/>
    <mergeCell ref="J22:K22"/>
    <mergeCell ref="H31:I31"/>
    <mergeCell ref="J25:K25"/>
    <mergeCell ref="S31:T31"/>
    <mergeCell ref="J26:K26"/>
    <mergeCell ref="P30:T30"/>
    <mergeCell ref="S35:T35"/>
    <mergeCell ref="P35:R35"/>
    <mergeCell ref="P32:R32"/>
    <mergeCell ref="E30:E31"/>
    <mergeCell ref="S32:T32"/>
    <mergeCell ref="F32:G32"/>
    <mergeCell ref="S33:T33"/>
    <mergeCell ref="S34:T34"/>
    <mergeCell ref="H34:I34"/>
    <mergeCell ref="F21:G21"/>
    <mergeCell ref="J21:M21"/>
    <mergeCell ref="H30:I30"/>
    <mergeCell ref="J23:K23"/>
    <mergeCell ref="J24:K24"/>
    <mergeCell ref="L25:M25"/>
    <mergeCell ref="L26:M26"/>
    <mergeCell ref="D29:K29"/>
    <mergeCell ref="F30:G30"/>
    <mergeCell ref="L23:M23"/>
    <mergeCell ref="L24:M24"/>
    <mergeCell ref="D30:D31"/>
    <mergeCell ref="F31:G31"/>
    <mergeCell ref="E22:E27"/>
    <mergeCell ref="J27:K27"/>
    <mergeCell ref="L27:M27"/>
    <mergeCell ref="B9:R9"/>
    <mergeCell ref="B6:X6"/>
    <mergeCell ref="B7:X7"/>
    <mergeCell ref="B8:X8"/>
    <mergeCell ref="B2:B4"/>
    <mergeCell ref="C2:X2"/>
    <mergeCell ref="L3:X3"/>
    <mergeCell ref="C3:K3"/>
    <mergeCell ref="C4:X4"/>
  </mergeCells>
  <phoneticPr fontId="1" type="noConversion"/>
  <conditionalFormatting sqref="R11:R19">
    <cfRule type="cellIs" dxfId="7" priority="81" stopIfTrue="1" operator="equal">
      <formula>"EXTREMO"</formula>
    </cfRule>
    <cfRule type="cellIs" dxfId="6" priority="82" stopIfTrue="1" operator="equal">
      <formula>"ALTO"</formula>
    </cfRule>
    <cfRule type="cellIs" dxfId="5" priority="83" stopIfTrue="1" operator="equal">
      <formula>"MEDIO"</formula>
    </cfRule>
    <cfRule type="cellIs" dxfId="4" priority="84" stopIfTrue="1" operator="equal">
      <formula>"BAJO"</formula>
    </cfRule>
  </conditionalFormatting>
  <conditionalFormatting sqref="K11:K19">
    <cfRule type="cellIs" dxfId="3" priority="41" stopIfTrue="1" operator="equal">
      <formula>"EXTREMO"</formula>
    </cfRule>
    <cfRule type="cellIs" dxfId="2" priority="42" stopIfTrue="1" operator="equal">
      <formula>"ALTO"</formula>
    </cfRule>
    <cfRule type="cellIs" dxfId="1" priority="43" stopIfTrue="1" operator="equal">
      <formula>"MEDIO"</formula>
    </cfRule>
    <cfRule type="cellIs" dxfId="0" priority="44" stopIfTrue="1" operator="equal">
      <formula>"BAJO"</formula>
    </cfRule>
  </conditionalFormatting>
  <dataValidations count="1">
    <dataValidation type="list" allowBlank="1" showInputMessage="1" showErrorMessage="1" sqref="L11:L19" xr:uid="{00000000-0002-0000-0400-000000000000}">
      <formula1>$B$41:$B$42</formula1>
    </dataValidation>
  </dataValidations>
  <printOptions horizontalCentered="1" verticalCentered="1"/>
  <pageMargins left="0.25" right="0.25" top="0.75" bottom="0.75" header="0.3" footer="0.3"/>
  <pageSetup scale="45" orientation="landscape" verticalDpi="4294967295" r:id="rId1"/>
  <headerFooter alignWithMargins="0">
    <oddFooter>&amp;LCalle 26 No. 57-41 Torre 8, Pisos 7 y 8 CEMSA – C.P. 111321
PBX. 3779555  - Información: Línea 195
www.umv.gov.co&amp;C
CON-FM-089
&amp;P de &amp;N</oddFooter>
  </headerFooter>
  <rowBreaks count="1" manualBreakCount="1">
    <brk id="17" min="1" max="23"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WANDA SANDOVAL</cp:lastModifiedBy>
  <cp:lastPrinted>2016-01-19T16:39:09Z</cp:lastPrinted>
  <dcterms:created xsi:type="dcterms:W3CDTF">2007-06-14T01:55:06Z</dcterms:created>
  <dcterms:modified xsi:type="dcterms:W3CDTF">2022-07-11T17:07:36Z</dcterms:modified>
</cp:coreProperties>
</file>