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imedellinn-my.sharepoint.com/personal/larango_acimedellin_org1/Documents/ACI MEDELLÍN 2022/MINIMA CUANTÍA/MANTENIMIENTO LOTES 2/"/>
    </mc:Choice>
  </mc:AlternateContent>
  <xr:revisionPtr revIDLastSave="6" documentId="8_{74CDF58C-D2B5-46E9-92E7-B360196C03F4}" xr6:coauthVersionLast="47" xr6:coauthVersionMax="47" xr10:uidLastSave="{46E63AC7-3600-415A-82EB-7EFDBC31BC76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1" l="1"/>
  <c r="H9" i="1" l="1"/>
  <c r="E36" i="1"/>
  <c r="H19" i="1" l="1"/>
  <c r="H18" i="1"/>
  <c r="H17" i="1"/>
  <c r="G36" i="1"/>
  <c r="F36" i="1"/>
  <c r="H34" i="1"/>
  <c r="H33" i="1"/>
  <c r="H32" i="1"/>
  <c r="G27" i="1"/>
  <c r="F27" i="1"/>
  <c r="E27" i="1"/>
  <c r="H25" i="1"/>
  <c r="G21" i="1"/>
  <c r="F21" i="1"/>
  <c r="E21" i="1"/>
  <c r="G12" i="1"/>
  <c r="F12" i="1"/>
  <c r="E12" i="1"/>
  <c r="H10" i="1"/>
  <c r="H8" i="1"/>
  <c r="H7" i="1"/>
  <c r="H6" i="1"/>
  <c r="H27" i="1" l="1"/>
  <c r="H21" i="1"/>
  <c r="H36" i="1"/>
  <c r="G53" i="1" l="1"/>
  <c r="F53" i="1"/>
  <c r="E53" i="1"/>
  <c r="H50" i="1"/>
  <c r="H53" i="1" l="1"/>
  <c r="G45" i="1"/>
  <c r="F45" i="1"/>
  <c r="E45" i="1"/>
  <c r="H42" i="1"/>
  <c r="H45" i="1" l="1"/>
  <c r="K41" i="1"/>
</calcChain>
</file>

<file path=xl/sharedStrings.xml><?xml version="1.0" encoding="utf-8"?>
<sst xmlns="http://schemas.openxmlformats.org/spreadsheetml/2006/main" count="136" uniqueCount="65">
  <si>
    <t>Tapete</t>
  </si>
  <si>
    <t>Valor m2</t>
  </si>
  <si>
    <t>Valor unit</t>
  </si>
  <si>
    <t>Valor Unit</t>
  </si>
  <si>
    <r>
      <rPr>
        <b/>
        <sz val="11"/>
        <color theme="1"/>
        <rFont val="Calibri"/>
        <family val="2"/>
        <scheme val="minor"/>
      </rPr>
      <t>Requerimiento:</t>
    </r>
    <r>
      <rPr>
        <sz val="11"/>
        <color theme="1"/>
        <rFont val="Calibri"/>
        <family val="2"/>
        <scheme val="minor"/>
      </rPr>
      <t xml:space="preserve"> Cuando la entidad lo solicite</t>
    </r>
  </si>
  <si>
    <t>Fumigación</t>
  </si>
  <si>
    <t xml:space="preserve">Servicio de fumigación </t>
  </si>
  <si>
    <r>
      <t xml:space="preserve">Observaciones: </t>
    </r>
    <r>
      <rPr>
        <sz val="11"/>
        <color rgb="FF000000"/>
        <rFont val="Calibri"/>
        <family val="2"/>
      </rPr>
      <t>Se deberán fumigar 2 oficinas con un área total de 450 mt2 y 1 bodega con un área de 24 mt2</t>
    </r>
    <r>
      <rPr>
        <b/>
        <sz val="11"/>
        <color rgb="FF000000"/>
        <rFont val="Calibri"/>
        <family val="2"/>
      </rPr>
      <t xml:space="preserve"> </t>
    </r>
  </si>
  <si>
    <r>
      <t xml:space="preserve">Requerimiento: </t>
    </r>
    <r>
      <rPr>
        <sz val="11"/>
        <color rgb="FF000000"/>
        <rFont val="Calibri"/>
        <family val="2"/>
      </rPr>
      <t>Cuando la entidad lo solicite</t>
    </r>
  </si>
  <si>
    <t>Promedio</t>
  </si>
  <si>
    <t>Descripción</t>
  </si>
  <si>
    <t>TOTAL</t>
  </si>
  <si>
    <t>MANTENIMIENTOS ACI  MEDELLÍN</t>
  </si>
  <si>
    <t>Fumigaciones</t>
  </si>
  <si>
    <t>UNID</t>
  </si>
  <si>
    <t>UN</t>
  </si>
  <si>
    <t>M2</t>
  </si>
  <si>
    <t>Lavada de alfombra modular pelo corto en seco</t>
  </si>
  <si>
    <t>Lavada de tapetes</t>
  </si>
  <si>
    <t>Lote 1</t>
  </si>
  <si>
    <t>Lote 2</t>
  </si>
  <si>
    <t>Lote 3</t>
  </si>
  <si>
    <t>Imagen</t>
  </si>
  <si>
    <t>Plomeria</t>
  </si>
  <si>
    <t>Cambio valvula de entrada sanitario</t>
  </si>
  <si>
    <t>Cambio valvula de salida sanitario</t>
  </si>
  <si>
    <t>Cambio de acoples sanitario</t>
  </si>
  <si>
    <t>Cambio acople lavamanos</t>
  </si>
  <si>
    <t>Cambio de empaque de los mezcladores</t>
  </si>
  <si>
    <t>Electricidad</t>
  </si>
  <si>
    <t xml:space="preserve">Suministro e instalación de tubo luz led T8 20 WATS </t>
  </si>
  <si>
    <t>Suministro e instalación de bombillo LED PAR 38</t>
  </si>
  <si>
    <t>Suministro e instalación de panel led de 12 watts luz día</t>
  </si>
  <si>
    <t>Mantenimiento preventivo de las instalaciones eléctricas (Revisión de tableros y salidas electricas)</t>
  </si>
  <si>
    <t>Cortinas en blackout</t>
  </si>
  <si>
    <t>Mantenimiento de cortina enrollable blackout</t>
  </si>
  <si>
    <r>
      <t xml:space="preserve">Requerimiento: </t>
    </r>
    <r>
      <rPr>
        <sz val="11"/>
        <color rgb="FF000000"/>
        <rFont val="Calibri"/>
        <family val="2"/>
      </rPr>
      <t>Cuando la entidad lo solicite -Favor incluir en el vr unitario las piezas necesarias para realizar el mantenimiento.</t>
    </r>
  </si>
  <si>
    <t>Cerrajería</t>
  </si>
  <si>
    <t>Suministro e instalación de gato hidráulico de 80 kg para puerta</t>
  </si>
  <si>
    <t xml:space="preserve">Suministro e instalación de chapa sencilla cilindrica para puerta </t>
  </si>
  <si>
    <t>Suministro e instalación de chapa sencilla para cajonera</t>
  </si>
  <si>
    <r>
      <t xml:space="preserve">Requerimiento: </t>
    </r>
    <r>
      <rPr>
        <sz val="11"/>
        <color theme="1"/>
        <rFont val="Calibri"/>
        <family val="2"/>
        <scheme val="minor"/>
      </rPr>
      <t>Cuando la entidad lo solicite</t>
    </r>
  </si>
  <si>
    <t>Mantenimientos correctivos a chapas, cortinas blackout, lámparas, tableros y salidas eléctricas, así como servicios de plomería</t>
  </si>
  <si>
    <t>Fumigar Antioquia</t>
  </si>
  <si>
    <t>Max Control</t>
  </si>
  <si>
    <t>Lavatepex</t>
  </si>
  <si>
    <t>Soluciones y Mantenimiento Spirit</t>
  </si>
  <si>
    <t>Solconstantes</t>
  </si>
  <si>
    <t>SIMA</t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</si>
  <si>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Se deberá realizar el lavado a 220mt2 de tapete</t>
    </r>
  </si>
  <si>
    <t>Cantidad</t>
  </si>
  <si>
    <t>De acuerdo con la necesidad</t>
  </si>
  <si>
    <t>Valor total presupuesto</t>
  </si>
  <si>
    <t>220 Mt2</t>
  </si>
  <si>
    <t>370 Mt2</t>
  </si>
  <si>
    <t>Metro Fumigaciones</t>
  </si>
  <si>
    <t>Lavarte</t>
  </si>
  <si>
    <t>Limpieza Rápida</t>
  </si>
  <si>
    <t>TOTAL CON IVA</t>
  </si>
  <si>
    <t>370 M2</t>
  </si>
  <si>
    <t>Total área a fumigar</t>
  </si>
  <si>
    <t>Natalia Andrea Laverde</t>
  </si>
  <si>
    <t>Aux Adm Recursos Físicos</t>
  </si>
  <si>
    <t>Elaborado por:</t>
  </si>
  <si>
    <t>Cerrajería – cortinas – electricidad - plomería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</si>
</sst>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[$$-240A]\ * #,##0_-;\-[$$-240A]\ * #,##0_-;_-[$$-240A]\ 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u val="singleAccounting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4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6" xfId="0" applyFont="1" applyFill="1" applyBorder="1"/>
    <xf numFmtId="0" fontId="0" fillId="0" borderId="6" xfId="0" applyBorder="1" applyAlignment="1"/>
    <xf numFmtId="0" fontId="0" fillId="0" borderId="8" xfId="0" applyBorder="1"/>
    <xf numFmtId="164" fontId="0" fillId="0" borderId="1" xfId="1" applyFont="1" applyBorder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165" fontId="1" fillId="0" borderId="1" xfId="1" applyNumberFormat="1" applyFont="1" applyBorder="1" applyAlignment="1">
      <alignment horizontal="right"/>
    </xf>
    <xf numFmtId="0" fontId="1" fillId="4" borderId="1" xfId="0" applyFont="1" applyFill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0" xfId="1" applyFont="1"/>
    <xf numFmtId="0" fontId="1" fillId="2" borderId="9" xfId="0" applyFont="1" applyFill="1" applyBorder="1"/>
    <xf numFmtId="0" fontId="1" fillId="0" borderId="6" xfId="0" applyFont="1" applyBorder="1" applyAlignment="1">
      <alignment horizontal="left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3" fillId="0" borderId="4" xfId="1" applyNumberFormat="1" applyFont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165" fontId="1" fillId="0" borderId="9" xfId="0" applyNumberFormat="1" applyFont="1" applyBorder="1" applyAlignment="1">
      <alignment horizontal="left"/>
    </xf>
    <xf numFmtId="165" fontId="1" fillId="0" borderId="9" xfId="1" applyNumberFormat="1" applyFont="1" applyBorder="1" applyAlignment="1">
      <alignment horizontal="right"/>
    </xf>
    <xf numFmtId="165" fontId="1" fillId="0" borderId="6" xfId="1" applyNumberFormat="1" applyFont="1" applyBorder="1" applyAlignment="1">
      <alignment vertical="center"/>
    </xf>
    <xf numFmtId="0" fontId="0" fillId="0" borderId="1" xfId="0" applyBorder="1"/>
    <xf numFmtId="0" fontId="5" fillId="5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/>
    </xf>
    <xf numFmtId="164" fontId="0" fillId="0" borderId="0" xfId="1" applyFont="1" applyBorder="1"/>
    <xf numFmtId="165" fontId="1" fillId="0" borderId="0" xfId="0" applyNumberFormat="1" applyFont="1" applyBorder="1" applyAlignment="1">
      <alignment horizontal="left"/>
    </xf>
    <xf numFmtId="165" fontId="1" fillId="0" borderId="0" xfId="1" applyNumberFormat="1" applyFont="1" applyBorder="1" applyAlignment="1">
      <alignment horizontal="right"/>
    </xf>
    <xf numFmtId="0" fontId="5" fillId="5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5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7" xfId="0" applyBorder="1"/>
    <xf numFmtId="0" fontId="0" fillId="0" borderId="10" xfId="0" applyBorder="1"/>
    <xf numFmtId="0" fontId="6" fillId="0" borderId="6" xfId="0" applyFont="1" applyBorder="1"/>
    <xf numFmtId="0" fontId="6" fillId="0" borderId="6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right"/>
    </xf>
    <xf numFmtId="0" fontId="6" fillId="0" borderId="7" xfId="0" applyFont="1" applyBorder="1"/>
    <xf numFmtId="0" fontId="0" fillId="0" borderId="6" xfId="0" applyBorder="1"/>
    <xf numFmtId="164" fontId="0" fillId="0" borderId="1" xfId="1" applyFont="1" applyBorder="1" applyAlignment="1">
      <alignment horizontal="center"/>
    </xf>
    <xf numFmtId="164" fontId="0" fillId="0" borderId="1" xfId="1" applyFont="1" applyBorder="1" applyAlignment="1"/>
    <xf numFmtId="0" fontId="0" fillId="0" borderId="4" xfId="0" applyBorder="1"/>
    <xf numFmtId="165" fontId="0" fillId="0" borderId="1" xfId="1" applyNumberFormat="1" applyFont="1" applyBorder="1" applyAlignment="1">
      <alignment horizontal="center" vertical="center"/>
    </xf>
    <xf numFmtId="165" fontId="0" fillId="6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wrapText="1"/>
    </xf>
    <xf numFmtId="0" fontId="1" fillId="2" borderId="2" xfId="0" applyFont="1" applyFill="1" applyBorder="1"/>
    <xf numFmtId="165" fontId="7" fillId="0" borderId="4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6" borderId="7" xfId="0" applyFill="1" applyBorder="1"/>
    <xf numFmtId="0" fontId="0" fillId="6" borderId="10" xfId="0" applyFill="1" applyBorder="1"/>
    <xf numFmtId="165" fontId="3" fillId="0" borderId="4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vertical="center"/>
    </xf>
    <xf numFmtId="0" fontId="1" fillId="0" borderId="1" xfId="0" applyFont="1" applyBorder="1"/>
    <xf numFmtId="0" fontId="0" fillId="6" borderId="4" xfId="0" applyFill="1" applyBorder="1"/>
    <xf numFmtId="0" fontId="0" fillId="0" borderId="0" xfId="0" applyBorder="1" applyAlignment="1">
      <alignment vertical="center" wrapText="1"/>
    </xf>
    <xf numFmtId="42" fontId="3" fillId="0" borderId="4" xfId="2" applyFont="1" applyBorder="1" applyAlignment="1">
      <alignment vertical="center"/>
    </xf>
    <xf numFmtId="42" fontId="3" fillId="0" borderId="4" xfId="2" applyFont="1" applyBorder="1" applyAlignment="1">
      <alignment horizontal="center" vertical="center"/>
    </xf>
    <xf numFmtId="42" fontId="3" fillId="0" borderId="1" xfId="2" applyFont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165" fontId="0" fillId="0" borderId="2" xfId="1" applyNumberFormat="1" applyFont="1" applyBorder="1"/>
    <xf numFmtId="164" fontId="0" fillId="0" borderId="9" xfId="1" applyFont="1" applyBorder="1" applyAlignment="1"/>
    <xf numFmtId="165" fontId="1" fillId="0" borderId="2" xfId="0" applyNumberFormat="1" applyFont="1" applyBorder="1" applyAlignment="1">
      <alignment horizontal="left"/>
    </xf>
    <xf numFmtId="165" fontId="0" fillId="0" borderId="2" xfId="1" applyNumberFormat="1" applyFont="1" applyBorder="1" applyAlignment="1">
      <alignment horizontal="center" vertical="center"/>
    </xf>
    <xf numFmtId="165" fontId="0" fillId="0" borderId="2" xfId="1" applyNumberFormat="1" applyFont="1" applyBorder="1" applyAlignment="1">
      <alignment vertical="center"/>
    </xf>
    <xf numFmtId="164" fontId="0" fillId="0" borderId="2" xfId="1" applyFont="1" applyBorder="1"/>
    <xf numFmtId="165" fontId="1" fillId="0" borderId="2" xfId="1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165" fontId="0" fillId="0" borderId="0" xfId="0" applyNumberFormat="1"/>
    <xf numFmtId="165" fontId="1" fillId="0" borderId="0" xfId="1" applyNumberFormat="1" applyFont="1" applyBorder="1" applyAlignment="1">
      <alignment vertical="center"/>
    </xf>
    <xf numFmtId="0" fontId="1" fillId="0" borderId="14" xfId="0" applyFont="1" applyBorder="1" applyAlignment="1">
      <alignment horizontal="left"/>
    </xf>
    <xf numFmtId="165" fontId="1" fillId="0" borderId="14" xfId="0" applyNumberFormat="1" applyFont="1" applyBorder="1" applyAlignment="1">
      <alignment horizontal="left"/>
    </xf>
    <xf numFmtId="0" fontId="0" fillId="0" borderId="0" xfId="0" applyBorder="1"/>
    <xf numFmtId="42" fontId="0" fillId="0" borderId="1" xfId="3" applyNumberFormat="1" applyFont="1" applyBorder="1" applyAlignment="1">
      <alignment horizontal="center"/>
    </xf>
    <xf numFmtId="166" fontId="0" fillId="0" borderId="1" xfId="2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4" borderId="1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">
    <cellStyle name="Millares" xfId="1" builtinId="3"/>
    <cellStyle name="Moneda" xfId="3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427471</xdr:colOff>
      <xdr:row>15</xdr:row>
      <xdr:rowOff>933571</xdr:rowOff>
    </xdr:from>
    <xdr:to>
      <xdr:col>1</xdr:col>
      <xdr:colOff>1861704</xdr:colOff>
      <xdr:row>17</xdr:row>
      <xdr:rowOff>192231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F202A6E-D3F3-4AAF-9F6F-B5C54E38A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289" y="4584821"/>
          <a:ext cx="1434233" cy="1827524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39</xdr:row>
      <xdr:rowOff>219075</xdr:rowOff>
    </xdr:from>
    <xdr:to>
      <xdr:col>1</xdr:col>
      <xdr:colOff>2145506</xdr:colOff>
      <xdr:row>44</xdr:row>
      <xdr:rowOff>83994</xdr:rowOff>
    </xdr:to>
    <xdr:pic>
      <xdr:nvPicPr>
        <xdr:cNvPr id="15" name="Picture 1" descr="Resultado de imagen para fumigacion">
          <a:extLst>
            <a:ext uri="{FF2B5EF4-FFF2-40B4-BE49-F238E27FC236}">
              <a16:creationId xmlns:a16="http://schemas.microsoft.com/office/drawing/2014/main" id="{1C03CC3D-5157-408D-8607-DB5D6682B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" y="23679150"/>
          <a:ext cx="1774031" cy="1419225"/>
        </a:xfrm>
        <a:prstGeom prst="rect">
          <a:avLst/>
        </a:prstGeom>
        <a:noFill/>
      </xdr:spPr>
    </xdr:pic>
    <xdr:clientData/>
  </xdr:twoCellAnchor>
  <xdr:oneCellAnchor>
    <xdr:from>
      <xdr:col>1</xdr:col>
      <xdr:colOff>85725</xdr:colOff>
      <xdr:row>47</xdr:row>
      <xdr:rowOff>104775</xdr:rowOff>
    </xdr:from>
    <xdr:ext cx="2095500" cy="1009650"/>
    <xdr:pic>
      <xdr:nvPicPr>
        <xdr:cNvPr id="16" name="Imagen 2">
          <a:extLst>
            <a:ext uri="{FF2B5EF4-FFF2-40B4-BE49-F238E27FC236}">
              <a16:creationId xmlns:a16="http://schemas.microsoft.com/office/drawing/2014/main" id="{DE1EE2DE-F4EF-4FFE-BBDD-6BCFAD6F6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t="49196"/>
        <a:stretch>
          <a:fillRect/>
        </a:stretch>
      </xdr:blipFill>
      <xdr:spPr bwMode="auto">
        <a:xfrm>
          <a:off x="542925" y="14868525"/>
          <a:ext cx="2095500" cy="1009650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oneCellAnchor>
  <xdr:oneCellAnchor>
    <xdr:from>
      <xdr:col>1</xdr:col>
      <xdr:colOff>100156</xdr:colOff>
      <xdr:row>49</xdr:row>
      <xdr:rowOff>303934</xdr:rowOff>
    </xdr:from>
    <xdr:ext cx="2105025" cy="1476375"/>
    <xdr:pic>
      <xdr:nvPicPr>
        <xdr:cNvPr id="17" name="11 Imagen" descr="IMG_20180427_135601.jpg">
          <a:extLst>
            <a:ext uri="{FF2B5EF4-FFF2-40B4-BE49-F238E27FC236}">
              <a16:creationId xmlns:a16="http://schemas.microsoft.com/office/drawing/2014/main" id="{03D64C32-219B-44C2-89EB-A4C986F58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1974" y="23654616"/>
          <a:ext cx="2105025" cy="1476375"/>
        </a:xfrm>
        <a:prstGeom prst="rect">
          <a:avLst/>
        </a:prstGeom>
      </xdr:spPr>
    </xdr:pic>
    <xdr:clientData/>
  </xdr:oneCellAnchor>
  <xdr:twoCellAnchor editAs="oneCell">
    <xdr:from>
      <xdr:col>1</xdr:col>
      <xdr:colOff>104775</xdr:colOff>
      <xdr:row>4</xdr:row>
      <xdr:rowOff>95250</xdr:rowOff>
    </xdr:from>
    <xdr:to>
      <xdr:col>1</xdr:col>
      <xdr:colOff>2257425</xdr:colOff>
      <xdr:row>11</xdr:row>
      <xdr:rowOff>133350</xdr:rowOff>
    </xdr:to>
    <xdr:pic>
      <xdr:nvPicPr>
        <xdr:cNvPr id="8" name="Imagen 20">
          <a:extLst>
            <a:ext uri="{FF2B5EF4-FFF2-40B4-BE49-F238E27FC236}">
              <a16:creationId xmlns:a16="http://schemas.microsoft.com/office/drawing/2014/main" id="{EB10093A-9CC1-4BBD-BCD7-3F101D6F6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26083" t="15784" r="11349" b="12225"/>
        <a:stretch>
          <a:fillRect/>
        </a:stretch>
      </xdr:blipFill>
      <xdr:spPr bwMode="auto">
        <a:xfrm>
          <a:off x="561975" y="1190625"/>
          <a:ext cx="2152650" cy="1438275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123825</xdr:colOff>
      <xdr:row>13</xdr:row>
      <xdr:rowOff>66675</xdr:rowOff>
    </xdr:from>
    <xdr:to>
      <xdr:col>1</xdr:col>
      <xdr:colOff>2257425</xdr:colOff>
      <xdr:row>15</xdr:row>
      <xdr:rowOff>1025814</xdr:rowOff>
    </xdr:to>
    <xdr:pic>
      <xdr:nvPicPr>
        <xdr:cNvPr id="9" name="Imagen 49">
          <a:extLst>
            <a:ext uri="{FF2B5EF4-FFF2-40B4-BE49-F238E27FC236}">
              <a16:creationId xmlns:a16="http://schemas.microsoft.com/office/drawing/2014/main" id="{946ABB51-9815-408B-A286-551F57FAC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8179" t="436" r="51314" b="52170"/>
        <a:stretch>
          <a:fillRect/>
        </a:stretch>
      </xdr:blipFill>
      <xdr:spPr bwMode="auto">
        <a:xfrm>
          <a:off x="581025" y="2876550"/>
          <a:ext cx="2133600" cy="14356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259773</xdr:colOff>
      <xdr:row>17</xdr:row>
      <xdr:rowOff>43295</xdr:rowOff>
    </xdr:from>
    <xdr:to>
      <xdr:col>1</xdr:col>
      <xdr:colOff>2179205</xdr:colOff>
      <xdr:row>20</xdr:row>
      <xdr:rowOff>340445</xdr:rowOff>
    </xdr:to>
    <xdr:pic>
      <xdr:nvPicPr>
        <xdr:cNvPr id="10" name="Imagen 12">
          <a:extLst>
            <a:ext uri="{FF2B5EF4-FFF2-40B4-BE49-F238E27FC236}">
              <a16:creationId xmlns:a16="http://schemas.microsoft.com/office/drawing/2014/main" id="{6AF58B06-9DF9-498D-A152-F7AE6CF75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1591" y="6263409"/>
          <a:ext cx="1919432" cy="1090900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158750</xdr:colOff>
      <xdr:row>22</xdr:row>
      <xdr:rowOff>76201</xdr:rowOff>
    </xdr:from>
    <xdr:to>
      <xdr:col>1</xdr:col>
      <xdr:colOff>2223943</xdr:colOff>
      <xdr:row>26</xdr:row>
      <xdr:rowOff>865909</xdr:rowOff>
    </xdr:to>
    <xdr:pic>
      <xdr:nvPicPr>
        <xdr:cNvPr id="11" name="9 Imagen" descr="IMG_20180427_140629.jpg">
          <a:extLst>
            <a:ext uri="{FF2B5EF4-FFF2-40B4-BE49-F238E27FC236}">
              <a16:creationId xmlns:a16="http://schemas.microsoft.com/office/drawing/2014/main" id="{E5DCCFF2-127B-4033-B6C7-74E70E76D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20568" y="7753928"/>
          <a:ext cx="2065193" cy="2189595"/>
        </a:xfrm>
        <a:prstGeom prst="rect">
          <a:avLst/>
        </a:prstGeom>
      </xdr:spPr>
    </xdr:pic>
    <xdr:clientData/>
  </xdr:twoCellAnchor>
  <xdr:twoCellAnchor editAs="oneCell">
    <xdr:from>
      <xdr:col>1</xdr:col>
      <xdr:colOff>331933</xdr:colOff>
      <xdr:row>33</xdr:row>
      <xdr:rowOff>721591</xdr:rowOff>
    </xdr:from>
    <xdr:to>
      <xdr:col>1</xdr:col>
      <xdr:colOff>2020455</xdr:colOff>
      <xdr:row>35</xdr:row>
      <xdr:rowOff>505114</xdr:rowOff>
    </xdr:to>
    <xdr:pic>
      <xdr:nvPicPr>
        <xdr:cNvPr id="12" name="10 Imagen" descr="IMG_20180427_140806.jpg">
          <a:extLst>
            <a:ext uri="{FF2B5EF4-FFF2-40B4-BE49-F238E27FC236}">
              <a16:creationId xmlns:a16="http://schemas.microsoft.com/office/drawing/2014/main" id="{2C6FBDDC-C05D-49F1-85D9-6333F5CA8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93751" y="12425796"/>
          <a:ext cx="1688522" cy="1515341"/>
        </a:xfrm>
        <a:prstGeom prst="rect">
          <a:avLst/>
        </a:prstGeom>
      </xdr:spPr>
    </xdr:pic>
    <xdr:clientData/>
  </xdr:twoCellAnchor>
  <xdr:twoCellAnchor editAs="oneCell">
    <xdr:from>
      <xdr:col>1</xdr:col>
      <xdr:colOff>144318</xdr:colOff>
      <xdr:row>29</xdr:row>
      <xdr:rowOff>93964</xdr:rowOff>
    </xdr:from>
    <xdr:to>
      <xdr:col>1</xdr:col>
      <xdr:colOff>2208067</xdr:colOff>
      <xdr:row>33</xdr:row>
      <xdr:rowOff>533978</xdr:rowOff>
    </xdr:to>
    <xdr:pic>
      <xdr:nvPicPr>
        <xdr:cNvPr id="13" name="13 Imagen" descr="IMG_20180427_140400.jpg">
          <a:extLst>
            <a:ext uri="{FF2B5EF4-FFF2-40B4-BE49-F238E27FC236}">
              <a16:creationId xmlns:a16="http://schemas.microsoft.com/office/drawing/2014/main" id="{53D290AC-3B1D-4E23-9203-EDF6D2604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06136" y="10557032"/>
          <a:ext cx="2063749" cy="16811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142180</xdr:colOff>
      <xdr:row>55</xdr:row>
      <xdr:rowOff>112636</xdr:rowOff>
    </xdr:from>
    <xdr:to>
      <xdr:col>1</xdr:col>
      <xdr:colOff>2100189</xdr:colOff>
      <xdr:row>55</xdr:row>
      <xdr:rowOff>489652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572EF16-6685-FECE-E3C8-62BA35581F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5" t="19241" r="1"/>
        <a:stretch/>
      </xdr:blipFill>
      <xdr:spPr bwMode="auto">
        <a:xfrm rot="189785">
          <a:off x="142180" y="21240818"/>
          <a:ext cx="2419827" cy="3770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8"/>
  <sheetViews>
    <sheetView tabSelected="1" topLeftCell="A28" zoomScale="66" zoomScaleNormal="66" workbookViewId="0">
      <selection activeCell="K16" sqref="K16"/>
    </sheetView>
  </sheetViews>
  <sheetFormatPr baseColWidth="10" defaultRowHeight="15" x14ac:dyDescent="0.25"/>
  <cols>
    <col min="1" max="1" width="6.85546875" customWidth="1"/>
    <col min="2" max="2" width="35.28515625" customWidth="1"/>
    <col min="3" max="3" width="68" customWidth="1"/>
    <col min="4" max="4" width="13.28515625" customWidth="1"/>
    <col min="5" max="5" width="16" customWidth="1"/>
    <col min="6" max="6" width="22.7109375" bestFit="1" customWidth="1"/>
    <col min="7" max="7" width="21.140625" customWidth="1"/>
    <col min="8" max="8" width="14.85546875" customWidth="1"/>
    <col min="9" max="9" width="15.140625" customWidth="1"/>
    <col min="10" max="10" width="16.140625" customWidth="1"/>
    <col min="11" max="11" width="36.7109375" customWidth="1"/>
    <col min="12" max="12" width="18.28515625" customWidth="1"/>
  </cols>
  <sheetData>
    <row r="1" spans="1:11" ht="15" customHeight="1" x14ac:dyDescent="0.25">
      <c r="A1" s="110" t="s">
        <v>12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1" ht="4.5" customHeight="1" thickBot="1" x14ac:dyDescent="0.3">
      <c r="A2" s="113"/>
      <c r="B2" s="114"/>
      <c r="C2" s="114"/>
      <c r="D2" s="114"/>
      <c r="E2" s="114"/>
      <c r="F2" s="114"/>
      <c r="G2" s="114"/>
      <c r="H2" s="114"/>
      <c r="I2" s="114"/>
      <c r="J2" s="115"/>
    </row>
    <row r="3" spans="1:11" ht="18" customHeight="1" thickBot="1" x14ac:dyDescent="0.3">
      <c r="A3" s="45"/>
      <c r="B3" s="91" t="s">
        <v>19</v>
      </c>
      <c r="C3" s="116" t="s">
        <v>42</v>
      </c>
      <c r="D3" s="117"/>
      <c r="E3" s="117"/>
      <c r="F3" s="117"/>
      <c r="G3" s="117"/>
      <c r="H3" s="117"/>
      <c r="I3" s="117"/>
      <c r="J3" s="118"/>
    </row>
    <row r="4" spans="1:11" ht="57" customHeight="1" thickBot="1" x14ac:dyDescent="0.3">
      <c r="A4" s="10"/>
      <c r="B4" s="10" t="s">
        <v>22</v>
      </c>
      <c r="C4" s="14" t="s">
        <v>10</v>
      </c>
      <c r="D4" s="10" t="s">
        <v>14</v>
      </c>
      <c r="E4" s="22" t="s">
        <v>48</v>
      </c>
      <c r="F4" s="22" t="s">
        <v>46</v>
      </c>
      <c r="G4" s="22" t="s">
        <v>47</v>
      </c>
      <c r="H4" s="10" t="s">
        <v>9</v>
      </c>
      <c r="I4" s="106" t="s">
        <v>50</v>
      </c>
      <c r="J4" s="107"/>
    </row>
    <row r="5" spans="1:11" ht="15.75" thickBot="1" x14ac:dyDescent="0.3">
      <c r="A5" s="100">
        <v>1</v>
      </c>
      <c r="B5" s="47"/>
      <c r="C5" s="6" t="s">
        <v>23</v>
      </c>
      <c r="D5" s="6"/>
      <c r="E5" s="1" t="s">
        <v>2</v>
      </c>
      <c r="F5" s="1" t="s">
        <v>2</v>
      </c>
      <c r="G5" s="1" t="s">
        <v>2</v>
      </c>
      <c r="H5" s="78" t="s">
        <v>2</v>
      </c>
      <c r="I5" s="119" t="s">
        <v>51</v>
      </c>
      <c r="J5" s="120"/>
      <c r="K5" s="13"/>
    </row>
    <row r="6" spans="1:11" ht="15.75" thickBot="1" x14ac:dyDescent="0.3">
      <c r="A6" s="101"/>
      <c r="B6" s="48"/>
      <c r="C6" s="49" t="s">
        <v>24</v>
      </c>
      <c r="D6" s="50" t="s">
        <v>15</v>
      </c>
      <c r="E6" s="51">
        <v>225270</v>
      </c>
      <c r="F6" s="98">
        <v>55500</v>
      </c>
      <c r="G6" s="99">
        <v>102828</v>
      </c>
      <c r="H6" s="79">
        <f>(E6+F6+G6)/3</f>
        <v>127866</v>
      </c>
      <c r="I6" s="121"/>
      <c r="J6" s="122"/>
    </row>
    <row r="7" spans="1:11" ht="15.75" thickBot="1" x14ac:dyDescent="0.3">
      <c r="A7" s="101"/>
      <c r="B7" s="48"/>
      <c r="C7" s="49" t="s">
        <v>25</v>
      </c>
      <c r="D7" s="50" t="s">
        <v>15</v>
      </c>
      <c r="E7" s="51">
        <v>85000</v>
      </c>
      <c r="F7" s="98">
        <v>55500</v>
      </c>
      <c r="G7" s="99">
        <v>104280</v>
      </c>
      <c r="H7" s="79">
        <f>(E7+F7+G7)/3</f>
        <v>81593.333333333328</v>
      </c>
      <c r="I7" s="121"/>
      <c r="J7" s="122"/>
    </row>
    <row r="8" spans="1:11" ht="15.75" thickBot="1" x14ac:dyDescent="0.3">
      <c r="A8" s="101"/>
      <c r="B8" s="48"/>
      <c r="C8" s="49" t="s">
        <v>26</v>
      </c>
      <c r="D8" s="50" t="s">
        <v>15</v>
      </c>
      <c r="E8" s="51">
        <v>85000</v>
      </c>
      <c r="F8" s="98">
        <v>35000</v>
      </c>
      <c r="G8" s="99">
        <v>78540</v>
      </c>
      <c r="H8" s="79">
        <f>(E8+F8+G8)/3</f>
        <v>66180</v>
      </c>
      <c r="I8" s="121"/>
      <c r="J8" s="122"/>
    </row>
    <row r="9" spans="1:11" ht="15.75" thickBot="1" x14ac:dyDescent="0.3">
      <c r="A9" s="101"/>
      <c r="B9" s="48"/>
      <c r="C9" s="53" t="s">
        <v>27</v>
      </c>
      <c r="D9" s="50" t="s">
        <v>15</v>
      </c>
      <c r="E9" s="51">
        <v>85000</v>
      </c>
      <c r="F9" s="98">
        <v>35000</v>
      </c>
      <c r="G9" s="99">
        <v>78540</v>
      </c>
      <c r="H9" s="79">
        <f>(E9+F9+G9)/3</f>
        <v>66180</v>
      </c>
      <c r="I9" s="121"/>
      <c r="J9" s="122"/>
    </row>
    <row r="10" spans="1:11" ht="15.75" thickBot="1" x14ac:dyDescent="0.3">
      <c r="A10" s="101"/>
      <c r="B10" s="48"/>
      <c r="C10" s="53" t="s">
        <v>28</v>
      </c>
      <c r="D10" s="50" t="s">
        <v>15</v>
      </c>
      <c r="E10" s="51">
        <v>45000</v>
      </c>
      <c r="F10" s="98">
        <v>35000</v>
      </c>
      <c r="G10" s="99">
        <v>43080</v>
      </c>
      <c r="H10" s="79">
        <f>(E10+F10+G10)/3</f>
        <v>41026.666666666664</v>
      </c>
      <c r="I10" s="121"/>
      <c r="J10" s="122"/>
    </row>
    <row r="11" spans="1:11" ht="15.75" thickBot="1" x14ac:dyDescent="0.3">
      <c r="A11" s="101"/>
      <c r="B11" s="48"/>
      <c r="C11" s="54" t="s">
        <v>4</v>
      </c>
      <c r="D11" s="55"/>
      <c r="E11" s="56"/>
      <c r="F11" s="56"/>
      <c r="G11" s="52"/>
      <c r="H11" s="80"/>
      <c r="I11" s="121"/>
      <c r="J11" s="122"/>
    </row>
    <row r="12" spans="1:11" ht="15.75" thickBot="1" x14ac:dyDescent="0.3">
      <c r="A12" s="102"/>
      <c r="B12" s="57"/>
      <c r="C12" s="11" t="s">
        <v>58</v>
      </c>
      <c r="D12" s="11"/>
      <c r="E12" s="12">
        <f>SUM(E6:E11)</f>
        <v>525270</v>
      </c>
      <c r="F12" s="12">
        <f>SUM(F6:F11)</f>
        <v>216000</v>
      </c>
      <c r="G12" s="13">
        <f>SUM(G6:G11)</f>
        <v>407268</v>
      </c>
      <c r="H12" s="81" t="s">
        <v>64</v>
      </c>
      <c r="I12" s="123"/>
      <c r="J12" s="124"/>
    </row>
    <row r="13" spans="1:11" ht="15.75" thickBot="1" x14ac:dyDescent="0.3">
      <c r="A13" s="30"/>
      <c r="B13" s="108"/>
      <c r="C13" s="108"/>
      <c r="D13" s="108"/>
      <c r="E13" s="108"/>
      <c r="F13" s="108"/>
      <c r="G13" s="108"/>
      <c r="H13" s="109"/>
      <c r="I13" s="127"/>
      <c r="J13" s="108"/>
    </row>
    <row r="14" spans="1:11" ht="52.5" customHeight="1" thickBot="1" x14ac:dyDescent="0.3">
      <c r="A14" s="100">
        <v>2</v>
      </c>
      <c r="B14" s="103"/>
      <c r="C14" s="16" t="s">
        <v>10</v>
      </c>
      <c r="D14" s="10" t="s">
        <v>14</v>
      </c>
      <c r="E14" s="22" t="s">
        <v>48</v>
      </c>
      <c r="F14" s="22" t="s">
        <v>46</v>
      </c>
      <c r="G14" s="22" t="s">
        <v>47</v>
      </c>
      <c r="H14" s="10" t="s">
        <v>9</v>
      </c>
      <c r="I14" s="106" t="s">
        <v>50</v>
      </c>
      <c r="J14" s="107"/>
    </row>
    <row r="15" spans="1:11" ht="15.75" customHeight="1" thickBot="1" x14ac:dyDescent="0.3">
      <c r="A15" s="101"/>
      <c r="B15" s="104"/>
      <c r="C15" s="6" t="s">
        <v>29</v>
      </c>
      <c r="D15" s="6"/>
      <c r="E15" s="1" t="s">
        <v>2</v>
      </c>
      <c r="F15" s="1" t="s">
        <v>2</v>
      </c>
      <c r="G15" s="1" t="s">
        <v>2</v>
      </c>
      <c r="H15" s="78" t="s">
        <v>2</v>
      </c>
      <c r="I15" s="119" t="s">
        <v>51</v>
      </c>
      <c r="J15" s="120"/>
    </row>
    <row r="16" spans="1:11" ht="84.75" customHeight="1" thickBot="1" x14ac:dyDescent="0.3">
      <c r="A16" s="102"/>
      <c r="B16" s="104"/>
      <c r="C16" s="17" t="s">
        <v>30</v>
      </c>
      <c r="D16" s="32" t="s">
        <v>15</v>
      </c>
      <c r="E16" s="58">
        <v>45800</v>
      </c>
      <c r="F16" s="58">
        <v>57000</v>
      </c>
      <c r="G16" s="99">
        <v>58680</v>
      </c>
      <c r="H16" s="82">
        <f>(E16+F16+G16)/3</f>
        <v>53826.666666666664</v>
      </c>
      <c r="I16" s="121"/>
      <c r="J16" s="122"/>
    </row>
    <row r="17" spans="1:10" ht="117" customHeight="1" thickBot="1" x14ac:dyDescent="0.3">
      <c r="A17" s="46">
        <v>3</v>
      </c>
      <c r="B17" s="104"/>
      <c r="C17" s="17" t="s">
        <v>31</v>
      </c>
      <c r="D17" s="32" t="s">
        <v>15</v>
      </c>
      <c r="E17" s="59">
        <v>86000</v>
      </c>
      <c r="F17" s="59">
        <v>68000</v>
      </c>
      <c r="G17" s="99">
        <v>63420</v>
      </c>
      <c r="H17" s="82">
        <f>(E17+F17+G17)/3</f>
        <v>72473.333333333328</v>
      </c>
      <c r="I17" s="121"/>
      <c r="J17" s="122"/>
    </row>
    <row r="18" spans="1:10" ht="15.75" thickBot="1" x14ac:dyDescent="0.3">
      <c r="A18" s="100">
        <v>4</v>
      </c>
      <c r="B18" s="104"/>
      <c r="C18" s="60" t="s">
        <v>32</v>
      </c>
      <c r="D18" s="33" t="s">
        <v>15</v>
      </c>
      <c r="E18" s="15">
        <v>56800</v>
      </c>
      <c r="F18" s="59">
        <v>57000</v>
      </c>
      <c r="G18" s="99">
        <v>65868</v>
      </c>
      <c r="H18" s="82">
        <f>(E18+F18+G18)/3</f>
        <v>59889.333333333336</v>
      </c>
      <c r="I18" s="121"/>
      <c r="J18" s="122"/>
    </row>
    <row r="19" spans="1:10" ht="30.75" thickBot="1" x14ac:dyDescent="0.3">
      <c r="A19" s="101"/>
      <c r="B19" s="104"/>
      <c r="C19" s="61" t="s">
        <v>33</v>
      </c>
      <c r="D19" s="32" t="s">
        <v>15</v>
      </c>
      <c r="E19" s="15">
        <v>280000</v>
      </c>
      <c r="F19" s="59">
        <v>170000</v>
      </c>
      <c r="G19" s="99">
        <v>175200</v>
      </c>
      <c r="H19" s="82">
        <f>(E19+F19+G19)/3</f>
        <v>208400</v>
      </c>
      <c r="I19" s="121"/>
      <c r="J19" s="122"/>
    </row>
    <row r="20" spans="1:10" ht="15.75" thickBot="1" x14ac:dyDescent="0.3">
      <c r="A20" s="101"/>
      <c r="B20" s="104"/>
      <c r="C20" s="54" t="s">
        <v>4</v>
      </c>
      <c r="D20" s="54"/>
      <c r="E20" s="9"/>
      <c r="F20" s="9"/>
      <c r="G20" s="9"/>
      <c r="H20" s="84"/>
      <c r="I20" s="121"/>
      <c r="J20" s="122"/>
    </row>
    <row r="21" spans="1:10" ht="36" customHeight="1" thickBot="1" x14ac:dyDescent="0.3">
      <c r="A21" s="102"/>
      <c r="B21" s="105"/>
      <c r="C21" s="11" t="s">
        <v>58</v>
      </c>
      <c r="D21" s="11"/>
      <c r="E21" s="12">
        <f>SUM(E16:E20)</f>
        <v>468600</v>
      </c>
      <c r="F21" s="12">
        <f>SUM(F16:F20)</f>
        <v>352000</v>
      </c>
      <c r="G21" s="13">
        <f>SUM(G16:G20)</f>
        <v>363168</v>
      </c>
      <c r="H21" s="81">
        <f>SUM(H16:H20)</f>
        <v>394589.33333333337</v>
      </c>
      <c r="I21" s="123"/>
      <c r="J21" s="124"/>
    </row>
    <row r="22" spans="1:10" ht="15.75" thickBot="1" x14ac:dyDescent="0.3">
      <c r="A22" s="8"/>
      <c r="B22" s="108"/>
      <c r="C22" s="108"/>
      <c r="D22" s="108"/>
      <c r="E22" s="108"/>
      <c r="F22" s="108"/>
      <c r="G22" s="108"/>
      <c r="H22" s="109"/>
      <c r="I22" s="127"/>
      <c r="J22" s="108"/>
    </row>
    <row r="23" spans="1:10" ht="47.25" customHeight="1" thickBot="1" x14ac:dyDescent="0.3">
      <c r="A23" s="100">
        <v>5</v>
      </c>
      <c r="B23" s="103"/>
      <c r="C23" s="14" t="s">
        <v>10</v>
      </c>
      <c r="D23" s="10" t="s">
        <v>14</v>
      </c>
      <c r="E23" s="22" t="s">
        <v>48</v>
      </c>
      <c r="F23" s="22" t="s">
        <v>46</v>
      </c>
      <c r="G23" s="22" t="s">
        <v>47</v>
      </c>
      <c r="H23" s="10" t="s">
        <v>9</v>
      </c>
      <c r="I23" s="106" t="s">
        <v>50</v>
      </c>
      <c r="J23" s="107"/>
    </row>
    <row r="24" spans="1:10" ht="15.75" thickBot="1" x14ac:dyDescent="0.3">
      <c r="A24" s="101"/>
      <c r="B24" s="104"/>
      <c r="C24" s="62" t="s">
        <v>34</v>
      </c>
      <c r="D24" s="62"/>
      <c r="E24" s="1" t="s">
        <v>3</v>
      </c>
      <c r="F24" s="1" t="s">
        <v>3</v>
      </c>
      <c r="G24" s="1" t="s">
        <v>3</v>
      </c>
      <c r="H24" s="78" t="s">
        <v>3</v>
      </c>
      <c r="I24" s="119" t="s">
        <v>51</v>
      </c>
      <c r="J24" s="120"/>
    </row>
    <row r="25" spans="1:10" ht="15.75" thickBot="1" x14ac:dyDescent="0.3">
      <c r="A25" s="101"/>
      <c r="B25" s="104"/>
      <c r="C25" s="4" t="s">
        <v>35</v>
      </c>
      <c r="D25" s="34" t="s">
        <v>15</v>
      </c>
      <c r="E25" s="24">
        <v>165500</v>
      </c>
      <c r="F25" s="63">
        <v>75000</v>
      </c>
      <c r="G25" s="63">
        <v>93600</v>
      </c>
      <c r="H25" s="83">
        <f>(E25+F25+G25)/3</f>
        <v>111366.66666666667</v>
      </c>
      <c r="I25" s="121"/>
      <c r="J25" s="122"/>
    </row>
    <row r="26" spans="1:10" ht="30.75" thickBot="1" x14ac:dyDescent="0.3">
      <c r="A26" s="101"/>
      <c r="B26" s="104"/>
      <c r="C26" s="64" t="s">
        <v>36</v>
      </c>
      <c r="D26" s="9"/>
      <c r="E26" s="9"/>
      <c r="F26" s="9"/>
      <c r="G26" s="9"/>
      <c r="H26" s="84"/>
      <c r="I26" s="121"/>
      <c r="J26" s="122"/>
    </row>
    <row r="27" spans="1:10" ht="94.5" customHeight="1" thickBot="1" x14ac:dyDescent="0.3">
      <c r="A27" s="102"/>
      <c r="B27" s="105"/>
      <c r="C27" s="11" t="s">
        <v>58</v>
      </c>
      <c r="D27" s="11"/>
      <c r="E27" s="12">
        <f>SUM(E25:E26)</f>
        <v>165500</v>
      </c>
      <c r="F27" s="12">
        <f>SUM(F25:F26)</f>
        <v>75000</v>
      </c>
      <c r="G27" s="13">
        <f>SUM(G25:G26)</f>
        <v>93600</v>
      </c>
      <c r="H27" s="85">
        <f>(E27+F27+G27)/3</f>
        <v>111366.66666666667</v>
      </c>
      <c r="I27" s="123"/>
      <c r="J27" s="124"/>
    </row>
    <row r="28" spans="1:10" ht="15.75" thickBot="1" x14ac:dyDescent="0.3">
      <c r="A28" s="8"/>
      <c r="B28" s="35"/>
      <c r="C28" s="26"/>
      <c r="D28" s="26"/>
      <c r="E28" s="27"/>
      <c r="F28" s="27"/>
      <c r="G28" s="28"/>
      <c r="H28" s="29"/>
    </row>
    <row r="29" spans="1:10" ht="15.75" thickBot="1" x14ac:dyDescent="0.3">
      <c r="A29" s="8"/>
      <c r="B29" s="65"/>
      <c r="C29" s="26"/>
      <c r="D29" s="26"/>
      <c r="E29" s="27"/>
      <c r="F29" s="27"/>
      <c r="G29" s="28"/>
      <c r="H29" s="29"/>
    </row>
    <row r="30" spans="1:10" ht="50.25" customHeight="1" thickBot="1" x14ac:dyDescent="0.3">
      <c r="A30" s="100">
        <v>6</v>
      </c>
      <c r="B30" s="66"/>
      <c r="C30" s="14" t="s">
        <v>10</v>
      </c>
      <c r="D30" s="10" t="s">
        <v>14</v>
      </c>
      <c r="E30" s="22" t="s">
        <v>48</v>
      </c>
      <c r="F30" s="22" t="s">
        <v>46</v>
      </c>
      <c r="G30" s="22" t="s">
        <v>47</v>
      </c>
      <c r="H30" s="10" t="s">
        <v>9</v>
      </c>
      <c r="I30" s="106" t="s">
        <v>50</v>
      </c>
      <c r="J30" s="107"/>
    </row>
    <row r="31" spans="1:10" ht="15.75" customHeight="1" thickBot="1" x14ac:dyDescent="0.3">
      <c r="A31" s="101"/>
      <c r="B31" s="67"/>
      <c r="C31" s="2" t="s">
        <v>37</v>
      </c>
      <c r="D31" s="2"/>
      <c r="E31" s="3" t="s">
        <v>3</v>
      </c>
      <c r="F31" s="3" t="s">
        <v>3</v>
      </c>
      <c r="G31" s="3" t="s">
        <v>3</v>
      </c>
      <c r="H31" s="86" t="s">
        <v>3</v>
      </c>
      <c r="I31" s="119" t="s">
        <v>51</v>
      </c>
      <c r="J31" s="120"/>
    </row>
    <row r="32" spans="1:10" ht="15.75" thickBot="1" x14ac:dyDescent="0.3">
      <c r="A32" s="101"/>
      <c r="B32" s="67"/>
      <c r="C32" s="4" t="s">
        <v>38</v>
      </c>
      <c r="D32" s="34" t="s">
        <v>15</v>
      </c>
      <c r="E32" s="68">
        <v>420800</v>
      </c>
      <c r="F32" s="76">
        <v>220000</v>
      </c>
      <c r="G32" s="99">
        <v>316302.86376863992</v>
      </c>
      <c r="H32" s="83">
        <f>(E32+F32+G32)/3</f>
        <v>319034.28792287997</v>
      </c>
      <c r="I32" s="121"/>
      <c r="J32" s="122"/>
    </row>
    <row r="33" spans="1:12" ht="15.75" thickBot="1" x14ac:dyDescent="0.3">
      <c r="A33" s="101"/>
      <c r="B33" s="67"/>
      <c r="C33" s="4" t="s">
        <v>39</v>
      </c>
      <c r="D33" s="34" t="s">
        <v>15</v>
      </c>
      <c r="E33" s="24">
        <v>120000</v>
      </c>
      <c r="F33" s="75">
        <v>80000</v>
      </c>
      <c r="G33" s="99">
        <v>124892.40321936001</v>
      </c>
      <c r="H33" s="83">
        <f>(E33+F33+G33)/3</f>
        <v>108297.46773978668</v>
      </c>
      <c r="I33" s="121"/>
      <c r="J33" s="122"/>
    </row>
    <row r="34" spans="1:12" ht="120" customHeight="1" thickBot="1" x14ac:dyDescent="0.3">
      <c r="A34" s="101"/>
      <c r="B34" s="67"/>
      <c r="C34" s="69" t="s">
        <v>40</v>
      </c>
      <c r="D34" s="70" t="s">
        <v>15</v>
      </c>
      <c r="E34" s="71">
        <v>80000</v>
      </c>
      <c r="F34" s="77">
        <v>45000</v>
      </c>
      <c r="G34" s="99">
        <v>78768.033464399996</v>
      </c>
      <c r="H34" s="83">
        <f>(E34+F34+G34)/3</f>
        <v>67922.677821466656</v>
      </c>
      <c r="I34" s="121"/>
      <c r="J34" s="122"/>
    </row>
    <row r="35" spans="1:12" ht="15.75" thickBot="1" x14ac:dyDescent="0.3">
      <c r="A35" s="101"/>
      <c r="B35" s="67"/>
      <c r="C35" s="72" t="s">
        <v>41</v>
      </c>
      <c r="D35" s="9"/>
      <c r="E35" s="9"/>
      <c r="F35" s="9"/>
      <c r="G35" s="9"/>
      <c r="H35" s="84"/>
      <c r="I35" s="121"/>
      <c r="J35" s="122"/>
    </row>
    <row r="36" spans="1:12" ht="51.75" customHeight="1" thickBot="1" x14ac:dyDescent="0.3">
      <c r="A36" s="102"/>
      <c r="B36" s="73"/>
      <c r="C36" s="11" t="s">
        <v>58</v>
      </c>
      <c r="D36" s="9">
        <v>0</v>
      </c>
      <c r="E36" s="12">
        <f>SUM(E32:E35)</f>
        <v>620800</v>
      </c>
      <c r="F36" s="12">
        <f>SUM(F32:F35)</f>
        <v>345000</v>
      </c>
      <c r="G36" s="13">
        <f>SUM(G32:G35)</f>
        <v>519963.30045239988</v>
      </c>
      <c r="H36" s="81">
        <f>SUM(H32:H35)</f>
        <v>495254.43348413327</v>
      </c>
      <c r="I36" s="123"/>
      <c r="J36" s="124"/>
    </row>
    <row r="37" spans="1:12" ht="15.75" thickBot="1" x14ac:dyDescent="0.3">
      <c r="A37" s="8"/>
      <c r="B37" s="35"/>
      <c r="C37" s="95"/>
      <c r="D37" s="95"/>
      <c r="E37" s="96"/>
      <c r="F37" s="96"/>
      <c r="G37" s="40"/>
      <c r="H37" s="94"/>
      <c r="I37" s="74"/>
      <c r="J37" s="74"/>
      <c r="K37" s="97"/>
      <c r="L37" s="97"/>
    </row>
    <row r="38" spans="1:12" ht="15.75" thickBot="1" x14ac:dyDescent="0.3">
      <c r="A38" s="8"/>
    </row>
    <row r="39" spans="1:12" ht="19.5" thickBot="1" x14ac:dyDescent="0.3">
      <c r="A39" s="25"/>
      <c r="B39" s="31" t="s">
        <v>20</v>
      </c>
      <c r="C39" s="116" t="s">
        <v>13</v>
      </c>
      <c r="D39" s="117"/>
      <c r="E39" s="117"/>
      <c r="F39" s="117"/>
      <c r="G39" s="117"/>
      <c r="H39" s="117"/>
      <c r="I39" s="117"/>
      <c r="J39" s="117"/>
      <c r="K39" s="118"/>
    </row>
    <row r="40" spans="1:12" ht="44.25" customHeight="1" thickBot="1" x14ac:dyDescent="0.3">
      <c r="A40" s="100">
        <v>1</v>
      </c>
      <c r="B40" s="103"/>
      <c r="C40" s="92" t="s">
        <v>10</v>
      </c>
      <c r="D40" s="88" t="s">
        <v>14</v>
      </c>
      <c r="E40" s="89" t="s">
        <v>43</v>
      </c>
      <c r="F40" s="89" t="s">
        <v>55</v>
      </c>
      <c r="G40" s="89" t="s">
        <v>44</v>
      </c>
      <c r="H40" s="88" t="s">
        <v>9</v>
      </c>
      <c r="I40" s="125" t="s">
        <v>60</v>
      </c>
      <c r="J40" s="126"/>
      <c r="K40" s="90" t="s">
        <v>52</v>
      </c>
    </row>
    <row r="41" spans="1:12" ht="15.75" thickBot="1" x14ac:dyDescent="0.3">
      <c r="A41" s="101"/>
      <c r="B41" s="104"/>
      <c r="C41" s="2" t="s">
        <v>5</v>
      </c>
      <c r="D41" s="2"/>
      <c r="E41" s="3" t="s">
        <v>3</v>
      </c>
      <c r="F41" s="3" t="s">
        <v>3</v>
      </c>
      <c r="G41" s="3" t="s">
        <v>3</v>
      </c>
      <c r="H41" s="86" t="s">
        <v>3</v>
      </c>
      <c r="I41" s="128" t="s">
        <v>54</v>
      </c>
      <c r="J41" s="129"/>
      <c r="K41" s="134">
        <f>H42</f>
        <v>253516.66666666666</v>
      </c>
    </row>
    <row r="42" spans="1:12" ht="15.75" thickBot="1" x14ac:dyDescent="0.3">
      <c r="A42" s="101"/>
      <c r="B42" s="104"/>
      <c r="C42" s="4" t="s">
        <v>6</v>
      </c>
      <c r="D42" s="34" t="s">
        <v>59</v>
      </c>
      <c r="E42" s="24">
        <v>180000</v>
      </c>
      <c r="F42" s="24">
        <v>264050</v>
      </c>
      <c r="G42" s="24">
        <v>316500</v>
      </c>
      <c r="H42" s="83">
        <f>(E42+F42+G42)/3</f>
        <v>253516.66666666666</v>
      </c>
      <c r="I42" s="130"/>
      <c r="J42" s="131"/>
      <c r="K42" s="135"/>
    </row>
    <row r="43" spans="1:12" ht="30.75" thickBot="1" x14ac:dyDescent="0.3">
      <c r="A43" s="101"/>
      <c r="B43" s="104"/>
      <c r="C43" s="23" t="s">
        <v>7</v>
      </c>
      <c r="D43" s="9"/>
      <c r="E43" s="9"/>
      <c r="F43" s="9"/>
      <c r="G43" s="9"/>
      <c r="H43" s="84"/>
      <c r="I43" s="130"/>
      <c r="J43" s="131"/>
      <c r="K43" s="135"/>
    </row>
    <row r="44" spans="1:12" ht="15.75" thickBot="1" x14ac:dyDescent="0.3">
      <c r="A44" s="101"/>
      <c r="B44" s="104"/>
      <c r="C44" s="5" t="s">
        <v>8</v>
      </c>
      <c r="D44" s="9"/>
      <c r="E44" s="9"/>
      <c r="F44" s="9"/>
      <c r="G44" s="19"/>
      <c r="H44" s="84"/>
      <c r="I44" s="130"/>
      <c r="J44" s="131"/>
      <c r="K44" s="135"/>
    </row>
    <row r="45" spans="1:12" ht="30.75" customHeight="1" thickBot="1" x14ac:dyDescent="0.3">
      <c r="A45" s="102"/>
      <c r="B45" s="105"/>
      <c r="C45" s="11" t="s">
        <v>11</v>
      </c>
      <c r="D45" s="9">
        <v>0</v>
      </c>
      <c r="E45" s="12">
        <f>SUM(E42:E44)</f>
        <v>180000</v>
      </c>
      <c r="F45" s="12">
        <f>SUM(F42:F44)</f>
        <v>264050</v>
      </c>
      <c r="G45" s="13">
        <f>SUM(G42:G44)</f>
        <v>316500</v>
      </c>
      <c r="H45" s="81">
        <f>SUM(H42:H44)</f>
        <v>253516.66666666666</v>
      </c>
      <c r="I45" s="132"/>
      <c r="J45" s="133"/>
      <c r="K45" s="136"/>
    </row>
    <row r="46" spans="1:12" ht="15.75" thickBot="1" x14ac:dyDescent="0.3">
      <c r="A46" s="42"/>
      <c r="B46" s="36"/>
      <c r="C46" s="37"/>
      <c r="D46" s="38"/>
      <c r="E46" s="39"/>
      <c r="F46" s="39"/>
      <c r="G46" s="40"/>
      <c r="H46" s="39"/>
    </row>
    <row r="47" spans="1:12" ht="19.5" thickBot="1" x14ac:dyDescent="0.3">
      <c r="A47" s="25"/>
      <c r="B47" s="41" t="s">
        <v>21</v>
      </c>
      <c r="C47" s="116" t="s">
        <v>18</v>
      </c>
      <c r="D47" s="117"/>
      <c r="E47" s="117"/>
      <c r="F47" s="117"/>
      <c r="G47" s="117"/>
      <c r="H47" s="117"/>
      <c r="I47" s="117"/>
      <c r="J47" s="117"/>
      <c r="K47" s="118"/>
    </row>
    <row r="48" spans="1:12" ht="66" customHeight="1" thickBot="1" x14ac:dyDescent="0.3">
      <c r="A48" s="100">
        <v>1</v>
      </c>
      <c r="B48" s="103"/>
      <c r="C48" s="16" t="s">
        <v>10</v>
      </c>
      <c r="D48" s="10" t="s">
        <v>14</v>
      </c>
      <c r="E48" s="22" t="s">
        <v>56</v>
      </c>
      <c r="F48" s="22" t="s">
        <v>45</v>
      </c>
      <c r="G48" s="22" t="s">
        <v>57</v>
      </c>
      <c r="H48" s="10" t="s">
        <v>9</v>
      </c>
      <c r="I48" s="106" t="s">
        <v>50</v>
      </c>
      <c r="J48" s="107"/>
      <c r="K48" s="87" t="s">
        <v>52</v>
      </c>
    </row>
    <row r="49" spans="1:12" ht="15.75" customHeight="1" thickBot="1" x14ac:dyDescent="0.3">
      <c r="A49" s="101"/>
      <c r="B49" s="104"/>
      <c r="C49" s="20" t="s">
        <v>0</v>
      </c>
      <c r="D49" s="20"/>
      <c r="E49" s="1" t="s">
        <v>1</v>
      </c>
      <c r="F49" s="1" t="s">
        <v>1</v>
      </c>
      <c r="G49" s="1" t="s">
        <v>1</v>
      </c>
      <c r="H49" s="78" t="s">
        <v>1</v>
      </c>
      <c r="I49" s="139" t="s">
        <v>53</v>
      </c>
      <c r="J49" s="140"/>
      <c r="K49" s="134">
        <v>1487420</v>
      </c>
    </row>
    <row r="50" spans="1:12" ht="119.25" customHeight="1" thickBot="1" x14ac:dyDescent="0.3">
      <c r="A50" s="101"/>
      <c r="B50" s="104"/>
      <c r="C50" s="18" t="s">
        <v>17</v>
      </c>
      <c r="D50" s="33" t="s">
        <v>16</v>
      </c>
      <c r="E50" s="15">
        <v>6500</v>
      </c>
      <c r="F50" s="43">
        <v>7983</v>
      </c>
      <c r="G50" s="15">
        <v>5800</v>
      </c>
      <c r="H50" s="83">
        <f>(E50+F50+G50)/3</f>
        <v>6761</v>
      </c>
      <c r="I50" s="141"/>
      <c r="J50" s="142"/>
      <c r="K50" s="135"/>
      <c r="L50" s="93"/>
    </row>
    <row r="51" spans="1:12" ht="15.75" customHeight="1" thickBot="1" x14ac:dyDescent="0.3">
      <c r="A51" s="101"/>
      <c r="B51" s="104"/>
      <c r="C51" s="44" t="s">
        <v>49</v>
      </c>
      <c r="D51" s="33"/>
      <c r="E51" s="15"/>
      <c r="F51" s="43"/>
      <c r="G51" s="15"/>
      <c r="H51" s="83"/>
      <c r="I51" s="141"/>
      <c r="J51" s="142"/>
      <c r="K51" s="135"/>
    </row>
    <row r="52" spans="1:12" ht="15.75" customHeight="1" thickBot="1" x14ac:dyDescent="0.3">
      <c r="A52" s="101"/>
      <c r="B52" s="104"/>
      <c r="C52" s="7" t="s">
        <v>4</v>
      </c>
      <c r="D52" s="9"/>
      <c r="E52" s="9"/>
      <c r="F52" s="9"/>
      <c r="G52" s="9"/>
      <c r="H52" s="84"/>
      <c r="I52" s="141"/>
      <c r="J52" s="142"/>
      <c r="K52" s="135"/>
    </row>
    <row r="53" spans="1:12" ht="15.75" customHeight="1" thickBot="1" x14ac:dyDescent="0.3">
      <c r="A53" s="102"/>
      <c r="B53" s="105"/>
      <c r="C53" s="21" t="s">
        <v>11</v>
      </c>
      <c r="D53" s="9">
        <v>0</v>
      </c>
      <c r="E53" s="12">
        <f>SUM(E50:E52)</f>
        <v>6500</v>
      </c>
      <c r="F53" s="12">
        <f>SUM(F50:F52)</f>
        <v>7983</v>
      </c>
      <c r="G53" s="13">
        <f>SUM(G50:G52)</f>
        <v>5800</v>
      </c>
      <c r="H53" s="81">
        <f>SUM(H50:H52)</f>
        <v>6761</v>
      </c>
      <c r="I53" s="143"/>
      <c r="J53" s="144"/>
      <c r="K53" s="136"/>
    </row>
    <row r="55" spans="1:12" x14ac:dyDescent="0.25">
      <c r="A55" t="s">
        <v>63</v>
      </c>
    </row>
    <row r="56" spans="1:12" ht="43.5" customHeight="1" x14ac:dyDescent="0.25">
      <c r="A56" s="138"/>
      <c r="B56" s="138"/>
    </row>
    <row r="57" spans="1:12" x14ac:dyDescent="0.25">
      <c r="A57" s="137" t="s">
        <v>61</v>
      </c>
      <c r="B57" s="137"/>
    </row>
    <row r="58" spans="1:12" x14ac:dyDescent="0.25">
      <c r="A58" s="137" t="s">
        <v>62</v>
      </c>
      <c r="B58" s="137"/>
    </row>
  </sheetData>
  <mergeCells count="36">
    <mergeCell ref="A58:B58"/>
    <mergeCell ref="A56:B56"/>
    <mergeCell ref="I49:J53"/>
    <mergeCell ref="K49:K53"/>
    <mergeCell ref="A48:A53"/>
    <mergeCell ref="B48:B53"/>
    <mergeCell ref="K41:K45"/>
    <mergeCell ref="C39:K39"/>
    <mergeCell ref="I48:J48"/>
    <mergeCell ref="C47:K47"/>
    <mergeCell ref="A57:B57"/>
    <mergeCell ref="A1:J2"/>
    <mergeCell ref="C3:J3"/>
    <mergeCell ref="I15:J21"/>
    <mergeCell ref="I40:J40"/>
    <mergeCell ref="A5:A12"/>
    <mergeCell ref="A30:A36"/>
    <mergeCell ref="A23:A27"/>
    <mergeCell ref="A14:A16"/>
    <mergeCell ref="A18:A21"/>
    <mergeCell ref="I13:J13"/>
    <mergeCell ref="I22:J22"/>
    <mergeCell ref="I31:J36"/>
    <mergeCell ref="I24:J27"/>
    <mergeCell ref="I30:J30"/>
    <mergeCell ref="I4:J4"/>
    <mergeCell ref="I5:J12"/>
    <mergeCell ref="A40:A45"/>
    <mergeCell ref="B40:B45"/>
    <mergeCell ref="I14:J14"/>
    <mergeCell ref="I23:J23"/>
    <mergeCell ref="B13:H13"/>
    <mergeCell ref="B23:B27"/>
    <mergeCell ref="B14:B21"/>
    <mergeCell ref="B22:H22"/>
    <mergeCell ref="I41:J45"/>
  </mergeCells>
  <pageMargins left="0.7" right="0.7" top="0.75" bottom="0.75" header="0.3" footer="0.3"/>
  <pageSetup paperSize="9" scale="71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Laverde Torres</dc:creator>
  <cp:lastModifiedBy>Leidy Johanna Arango Giraldo</cp:lastModifiedBy>
  <cp:lastPrinted>2019-04-02T19:26:01Z</cp:lastPrinted>
  <dcterms:created xsi:type="dcterms:W3CDTF">2018-02-27T14:10:44Z</dcterms:created>
  <dcterms:modified xsi:type="dcterms:W3CDTF">2022-07-27T16:15:16Z</dcterms:modified>
</cp:coreProperties>
</file>