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EROCIVIL 2022\MIS PROCESOS 2022\ACTIVIDADES BINESTAR SOCIAL\PROCESO PARA PUBLICAR\"/>
    </mc:Choice>
  </mc:AlternateContent>
  <xr:revisionPtr revIDLastSave="0" documentId="13_ncr:1_{2CE2A692-E265-44BE-B61F-FC4AA88B1EC8}" xr6:coauthVersionLast="47" xr6:coauthVersionMax="47" xr10:uidLastSave="{00000000-0000-0000-0000-000000000000}"/>
  <bookViews>
    <workbookView xWindow="9720" yWindow="1185" windowWidth="19425" windowHeight="14760" xr2:uid="{00000000-000D-0000-FFFF-FFFF00000000}"/>
  </bookViews>
  <sheets>
    <sheet name="ATLÁNTICO TODOS 2022" sheetId="6" r:id="rId1"/>
  </sheets>
  <definedNames>
    <definedName name="_xlnm.Print_Area" localSheetId="0">'ATLÁNTICO TODOS 2022'!$L$1:$V$140</definedName>
    <definedName name="_xlnm.Print_Titles" localSheetId="0">'ATLÁNTICO TODOS 2022'!$1:$5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90" i="6" l="1"/>
  <c r="T82" i="6"/>
  <c r="T125" i="6" l="1"/>
  <c r="T126" i="6"/>
  <c r="T127" i="6"/>
  <c r="T124" i="6"/>
  <c r="U109" i="6"/>
  <c r="T114" i="6"/>
  <c r="T115" i="6"/>
  <c r="T116" i="6"/>
  <c r="T117" i="6"/>
  <c r="T118" i="6"/>
  <c r="T119" i="6"/>
  <c r="T113" i="6"/>
  <c r="T103" i="6"/>
  <c r="T104" i="6"/>
  <c r="T105" i="6"/>
  <c r="T106" i="6"/>
  <c r="T107" i="6"/>
  <c r="T108" i="6"/>
  <c r="T102" i="6"/>
  <c r="T95" i="6"/>
  <c r="T96" i="6"/>
  <c r="T97" i="6"/>
  <c r="T94" i="6"/>
  <c r="T83" i="6"/>
  <c r="T84" i="6"/>
  <c r="T85" i="6"/>
  <c r="T86" i="6"/>
  <c r="T87" i="6"/>
  <c r="T88" i="6"/>
  <c r="T89" i="6"/>
  <c r="T71" i="6"/>
  <c r="T72" i="6"/>
  <c r="T73" i="6"/>
  <c r="T74" i="6"/>
  <c r="T75" i="6"/>
  <c r="T76" i="6"/>
  <c r="T77" i="6"/>
  <c r="T70" i="6"/>
  <c r="T58" i="6"/>
  <c r="T59" i="6"/>
  <c r="T60" i="6"/>
  <c r="T61" i="6"/>
  <c r="T62" i="6"/>
  <c r="T63" i="6"/>
  <c r="T64" i="6"/>
  <c r="T65" i="6"/>
  <c r="T57" i="6"/>
  <c r="T45" i="6"/>
  <c r="T46" i="6"/>
  <c r="T47" i="6"/>
  <c r="T48" i="6"/>
  <c r="T49" i="6"/>
  <c r="T50" i="6"/>
  <c r="T51" i="6"/>
  <c r="T52" i="6"/>
  <c r="T44" i="6"/>
  <c r="T32" i="6"/>
  <c r="T33" i="6"/>
  <c r="T34" i="6"/>
  <c r="T35" i="6"/>
  <c r="T36" i="6"/>
  <c r="T37" i="6"/>
  <c r="T38" i="6"/>
  <c r="T39" i="6"/>
  <c r="T31" i="6"/>
  <c r="U7" i="6"/>
  <c r="U8" i="6"/>
  <c r="U9" i="6"/>
  <c r="U10" i="6"/>
  <c r="U11" i="6"/>
  <c r="U12" i="6"/>
  <c r="U13" i="6"/>
  <c r="U14" i="6"/>
  <c r="U15" i="6"/>
  <c r="U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L4" authorId="0" shapeId="0" xr:uid="{31B110D0-26C6-49C2-8FFF-363FED6E3F69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</commentList>
</comments>
</file>

<file path=xl/sharedStrings.xml><?xml version="1.0" encoding="utf-8"?>
<sst xmlns="http://schemas.openxmlformats.org/spreadsheetml/2006/main" count="267" uniqueCount="119">
  <si>
    <t>ÍTEM</t>
  </si>
  <si>
    <t>UNIDAD</t>
  </si>
  <si>
    <t>CANTIDAD</t>
  </si>
  <si>
    <t>VALOR UNITARIO</t>
  </si>
  <si>
    <t xml:space="preserve">VALOR PARCIAL </t>
  </si>
  <si>
    <t>COSTOS TOTALES</t>
  </si>
  <si>
    <t>IVA</t>
  </si>
  <si>
    <t>TOTAL PROYECTO</t>
  </si>
  <si>
    <t>Los servicios anteriormente descritos, están sujetos a las normas  vigentes sobre la declaración de estado de emergencia al momento de su ejecución”.</t>
  </si>
  <si>
    <t>ASESORA COMERCIAL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</si>
  <si>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</si>
  <si>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</si>
  <si>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</si>
  <si>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</si>
  <si>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Numero Celular </t>
  </si>
  <si>
    <t>Ciudad</t>
  </si>
  <si>
    <t>1.2</t>
  </si>
  <si>
    <t>1.4</t>
  </si>
  <si>
    <t>1.5</t>
  </si>
  <si>
    <t>1.6</t>
  </si>
  <si>
    <t>1.7</t>
  </si>
  <si>
    <t>1.9</t>
  </si>
  <si>
    <t>1.10</t>
  </si>
  <si>
    <t>DÍA DEL GENERO</t>
  </si>
  <si>
    <t>OBJETO: ATENDER EL PROGRAMA INTEGRAL DE BIENESTAR SOCIAL DE LA AERONAUTICA CIVIL REGIONAL NORTE</t>
  </si>
  <si>
    <t>NOVENA DE NAVIDAD SALE POR LA REGIONAL NORTE</t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</si>
  <si>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Santa Marta, - día de piscina 08 de octubre de 2022: incluye brasalete, entrada a piscina, refrigerio y recreacion- modalidad presencial, cumpliendo protocolos de bioseguridad  -                       </t>
    </r>
  </si>
  <si>
    <t>1.3</t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</si>
  <si>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Santa Marta incluye uniforme completo, canchas, hidratación, premiación y refrigerio al final del torneo- modalidad presencial, cumpliendo protocolos de bioseguridad- fecha a acordar con el contratista.  -    </t>
    </r>
  </si>
  <si>
    <t>1.8</t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</si>
  <si>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Santa Marta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</si>
  <si>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>Salvavidas centro recreacional de santa marta:</t>
    </r>
    <r>
      <rPr>
        <b/>
        <sz val="11"/>
        <color rgb="FF333333"/>
        <rFont val="Arial"/>
        <family val="2"/>
      </rPr>
      <t xml:space="preserve"> temporada alta todo el mes- temporadas bajas los fines de semana    </t>
    </r>
  </si>
  <si>
    <r>
      <rPr>
        <b/>
        <sz val="14"/>
        <color rgb="FF333333"/>
        <rFont val="Arial"/>
        <family val="2"/>
      </rPr>
      <t xml:space="preserve">Dia del bombero Aeronáutico: </t>
    </r>
    <r>
      <rPr>
        <b/>
        <sz val="11"/>
        <color indexed="63"/>
        <rFont val="Arial"/>
        <family val="2"/>
      </rPr>
      <t xml:space="preserve">11 de noviembre de 2022,  incluye Almuerzo y torta para los bomberos del Aeropuerto de Santa Marta,  almuerso en la base de bomberos o restaurante escogido por el contratista sitio adecuado.   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</si>
  <si>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Santa Marta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</si>
  <si>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Santa Marta,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</si>
  <si>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Cartagena,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</si>
  <si>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cartagena,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</si>
  <si>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cartagena,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</si>
  <si>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Santa Marta,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</si>
  <si>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Cartagena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</si>
  <si>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Cartagena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</si>
  <si>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Cartagena modalidad virtual  -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</si>
  <si>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Santa Marta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</si>
  <si>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Cartagena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</si>
  <si>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Valledupar,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</si>
  <si>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Valledupar,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</si>
  <si>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Valledupar,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</si>
  <si>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Valledupar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</si>
  <si>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Valledupar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</si>
  <si>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Valledupar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</si>
  <si>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Valledupar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</si>
  <si>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 xml:space="preserve">Dia del bombero Aeronáutico: </t>
    </r>
    <r>
      <rPr>
        <b/>
        <sz val="11"/>
        <color indexed="63"/>
        <rFont val="Arial"/>
        <family val="2"/>
      </rPr>
      <t xml:space="preserve">11 de noviembre de 2022,  incluye Almuerzo y torta para los bomberos del Aeropuerto de Valledupar,  almuerso en la base de bomberos o restaurante escogido por el contratista sitio adecuado.   </t>
    </r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</si>
  <si>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Valledupar,  fecha 18 de noviembre de 2022: icluye salon- sitio por escoger, hidratación, almuerzo e incentivo- modalidad presencial, cumpliendo protocolos de bioseguridad de la caja de compensación       </t>
    </r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</si>
  <si>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Riohacha,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</si>
  <si>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Riohacha,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</si>
  <si>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Riohacha,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</si>
  <si>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Riohacha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</si>
  <si>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Riohacha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</si>
  <si>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Riohacha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</si>
  <si>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Riohacha 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</si>
  <si>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 xml:space="preserve">Dia del bombero Aeronáutico: </t>
    </r>
    <r>
      <rPr>
        <b/>
        <sz val="11"/>
        <color indexed="63"/>
        <rFont val="Arial"/>
        <family val="2"/>
      </rPr>
      <t xml:space="preserve">11 de noviembre de 2022,  incluye Almuerzo y torta para los bomberos del Aeropuerto de Riohacha,  almuerso en la base de bomberos o restaurante escogido por el contratista sitio adecuado.   </t>
    </r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</si>
  <si>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Riohacha,  fecha 18 de noviembre de 2022: icluye salon- sitio por escoger, hidratación, almuerzo e incentivo- modalidad presencial, cumpliendo protocolos de bioseguridad de la caja de compensación  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</si>
  <si>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Tolú,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</si>
  <si>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Tolú,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</si>
  <si>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Tolú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</si>
  <si>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Tolú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</si>
  <si>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Tolú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</si>
  <si>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Tolú 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</si>
  <si>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 xml:space="preserve">Dia del bombero Aeronáutico: </t>
    </r>
    <r>
      <rPr>
        <b/>
        <sz val="11"/>
        <color indexed="63"/>
        <rFont val="Arial"/>
        <family val="2"/>
      </rPr>
      <t xml:space="preserve">11 de noviembre de 2022,  incluye Almuerzo y torta para los bomberos del Aeropuerto de Tolú,  almuerso en la base de bomberos o restaurante escogido por el contratista sitio adecuado.   </t>
    </r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</si>
  <si>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Tolú,  fecha 18 de noviembre de 2022: icluye salon- sitio por escoger, hidratación, almuerzo e incentivo- modalidad presencial, cumpliendo protocolos de bioseguridad de la caja de compensación       </t>
    </r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</si>
  <si>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Corozal,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</si>
  <si>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Corozal,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</si>
  <si>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Corozal,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</si>
  <si>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Corozal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</si>
  <si>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Corozal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</si>
  <si>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Corozal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</si>
  <si>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Corozal,  fecha 18 de noviembre de 2022: icluye salon- sitio por escoger, hidratación, almuerzo e incentivo- modalidad presencial, cumpliendo protocolos de bioseguridad de la caja de compensación       </t>
    </r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</si>
  <si>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Mompox,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</si>
  <si>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Mompox,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</si>
  <si>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Mompox,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</si>
  <si>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Mompox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</si>
  <si>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Mompox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</si>
  <si>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Mompox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</si>
  <si>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Mompox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</si>
  <si>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 xml:space="preserve">Dia del bombero Aeronáutico: </t>
    </r>
    <r>
      <rPr>
        <b/>
        <sz val="11"/>
        <color indexed="63"/>
        <rFont val="Arial"/>
        <family val="2"/>
      </rPr>
      <t xml:space="preserve">11 de noviembre de 2022,  incluye Almuerzo y torta para los bomberos del Aeropuerto de Mompox,  almuerso en la base de bomberos o restaurante escogido por el contratista sitio adecuado. 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</si>
  <si>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Corozal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</si>
  <si>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Magangue,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</si>
  <si>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Magangue,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</si>
  <si>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Magangue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</si>
  <si>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Magangue,  fecha 18 de noviembre de 2022: icluye salon- sitio por escoger, hidratación, almuerzo e incentivo- modalidad presencial, cumpliendo protocolos de bioseguridad de la caja de compensación       </t>
    </r>
  </si>
  <si>
    <t>DESCRIPCIÓN  MOMPOX</t>
  </si>
  <si>
    <t>DESCRIPCIÓN   COROZAL</t>
  </si>
  <si>
    <t>DESCRIPCIÓN  VALLEDUPAR</t>
  </si>
  <si>
    <t>DESCRIPCIÓN     RIOHACHA</t>
  </si>
  <si>
    <t>DESCRIPCIÓN   CARTAGENA</t>
  </si>
  <si>
    <t>DESCRIPCIÓN   SANTA MARTA</t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</si>
  <si>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El Banco Magdalena,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</si>
  <si>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El Banco Magdalena,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</si>
  <si>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El Banco Magdalena,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</si>
  <si>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El Banco Magdalena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</si>
  <si>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El Banco Magdalena,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</si>
  <si>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El Banco Magdalena,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</si>
  <si>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El Banco Magdalena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</si>
  <si>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El Banco Magdalena,  fecha 18 de noviembre de 2022: icluye salon- sitio por escoger, hidratación, almuerzo e incentivo- modalidad presencial, cumpliendo protocolos de bioseguridad de la caja de compensación       </t>
    </r>
  </si>
  <si>
    <t>DESCRIPCIÓN   PLATO MAGDALENA</t>
  </si>
  <si>
    <t>DESCRIPCIÓN   EL BANCO MAGDALENA</t>
  </si>
  <si>
    <t>DESCRIPCIÓN     MAGANGUE</t>
  </si>
  <si>
    <r>
      <rPr>
        <b/>
        <sz val="14"/>
        <color rgb="FF333333"/>
        <rFont val="Arial"/>
        <family val="2"/>
      </rPr>
      <t xml:space="preserve">Vacaciones recreativas Junio: </t>
    </r>
    <r>
      <rPr>
        <b/>
        <sz val="11"/>
        <color rgb="FF333333"/>
        <rFont val="Arial"/>
        <family val="2"/>
      </rPr>
      <t xml:space="preserve">paseo ecologico 25 de junio -para los hijos de los servidores públicos del aeropuertos de: Plato Magdalena,  (sitio por escoger): incluye, transporte, seguro de viaje, refrigerio, almuerzo, cachucha con logo de la entidad, modalidad presencial, cumpliendo protocolos de bioseguridad-     </t>
    </r>
  </si>
  <si>
    <r>
      <rPr>
        <b/>
        <sz val="14"/>
        <color rgb="FF333333"/>
        <rFont val="Arial"/>
        <family val="2"/>
      </rPr>
      <t>vacaciones recreativas octubre:</t>
    </r>
    <r>
      <rPr>
        <b/>
        <sz val="11"/>
        <color rgb="FF333333"/>
        <rFont val="Arial"/>
        <family val="2"/>
      </rPr>
      <t xml:space="preserve"> para los hijos de los servidores públicos del aeropuertos de: Plato Magdalena, día de piscina 08 de octubre de 2022: incluye brasalete, entrada a piscina, refrigerio y recreacion- modalidad presencial, cumpliendo protocolos de bioseguridad  -                       </t>
    </r>
  </si>
  <si>
    <r>
      <rPr>
        <b/>
        <sz val="14"/>
        <color rgb="FF333333"/>
        <rFont val="Arial"/>
        <family val="2"/>
      </rPr>
      <t>Cine combos Pelicula 2D:</t>
    </r>
    <r>
      <rPr>
        <b/>
        <sz val="11"/>
        <color rgb="FF333333"/>
        <rFont val="Arial"/>
        <family val="2"/>
      </rPr>
      <t>nucleo familiar para los hijos de los servidores publisos del aeropuertos de Plato Magdalena, (un acompañante por Familia) fecha a escoger por el funcionario,  temáticas a manejar según rangos de edad-Modalidad presencial, cumpliendo protocolos de bioseguridad.</t>
    </r>
  </si>
  <si>
    <r>
      <rPr>
        <b/>
        <sz val="14"/>
        <color rgb="FF333333"/>
        <rFont val="Arial"/>
        <family val="2"/>
      </rPr>
      <t xml:space="preserve">Día de la familia: </t>
    </r>
    <r>
      <rPr>
        <b/>
        <sz val="11"/>
        <color rgb="FF333333"/>
        <rFont val="Arial"/>
        <family val="2"/>
      </rPr>
      <t xml:space="preserve">para los servidores públicos del aeropuerto de Plato Magdalena y su nucleo familiar compartir en familia día recreativo, juegos y animacióno, refrigerio y almuerzo- Modalidad presencial, cumpliendo protocolos de bioseguridad fecha  a acordar con el contratista.     -  </t>
    </r>
  </si>
  <si>
    <r>
      <rPr>
        <b/>
        <sz val="14"/>
        <color rgb="FF333333"/>
        <rFont val="Arial"/>
        <family val="2"/>
      </rPr>
      <t xml:space="preserve">Torneo de futbol mixto relampago: </t>
    </r>
    <r>
      <rPr>
        <b/>
        <sz val="11"/>
        <color rgb="FF333333"/>
        <rFont val="Arial"/>
        <family val="2"/>
      </rPr>
      <t xml:space="preserve"> para los servidores públicos del aeropuertos de Plato Magdalena, incluye uniforme completo, canchas, hidratación, premiación y refrigerio al final del torneo- modalidad presencial, cumpliendo protocolos de bioseguridad- fecha a acordar con el contratista.  -    </t>
    </r>
  </si>
  <si>
    <r>
      <rPr>
        <b/>
        <sz val="14"/>
        <color rgb="FF333333"/>
        <rFont val="Arial"/>
        <family val="2"/>
      </rPr>
      <t>Día del servidor Público 28 de junio de 2022:</t>
    </r>
    <r>
      <rPr>
        <b/>
        <sz val="11"/>
        <color rgb="FF333333"/>
        <rFont val="Arial"/>
        <family val="2"/>
      </rPr>
      <t xml:space="preserve">  charla motivacional, para los servidores públicos del aeropuerto de Plato Magdalena, modalidad virtual  - </t>
    </r>
  </si>
  <si>
    <r>
      <rPr>
        <b/>
        <sz val="14"/>
        <color rgb="FF333333"/>
        <rFont val="Arial"/>
        <family val="2"/>
      </rPr>
      <t>Preparación para el retiro laboral:</t>
    </r>
    <r>
      <rPr>
        <b/>
        <sz val="11"/>
        <color rgb="FF333333"/>
        <rFont val="Arial"/>
        <family val="2"/>
      </rPr>
      <t xml:space="preserve"> para los servidores públicos del aeropuerto de Plato Magdalena -05 de nov de 2022:  pasadia (sitio por escoger por el contratista),  incluye, sitio adecuado, piscina, refrigerio, almuerzo, taller dirigido al funcionario y su pareja así:  3 modulos de una hora (1. Innovacion, 1. emprendimiento 1. orientacion pensional)        </t>
    </r>
  </si>
  <si>
    <t>DESCRIPCIÓN  AGUACHICA</t>
  </si>
  <si>
    <r>
      <rPr>
        <b/>
        <sz val="14"/>
        <color rgb="FF333333"/>
        <rFont val="Arial"/>
        <family val="2"/>
      </rPr>
      <t>Reconocimiento e incentivos:</t>
    </r>
    <r>
      <rPr>
        <b/>
        <sz val="11"/>
        <color indexed="63"/>
        <rFont val="Arial"/>
        <family val="2"/>
      </rPr>
      <t xml:space="preserve"> para los servidores públicos del aeropuerto de Santa Marta,  fecha 18 de noviembre de 2022: icluye salon- sitio por escoger, hidratación, almuerzo e incentivo- modalidad presencial, cumpliendo protocolos de bioseguridad de la caja de compensación       </t>
    </r>
  </si>
  <si>
    <t>DESCRIPCIÓN     TOLÚ</t>
  </si>
  <si>
    <t xml:space="preserve">FORMATO 7 </t>
  </si>
  <si>
    <t>NOTA 1. Se adjudica por el presupuesto oficial (NO APLICA)
NOTA 2. Si se requiere especificar listado de insumos o repuestos, anexarlo a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</si>
</sst>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"/>
  </numFmts>
  <fonts count="15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color indexed="63"/>
      <name val="Arial"/>
      <family val="2"/>
    </font>
    <font>
      <sz val="12"/>
      <color theme="2" tint="-0.89999084444715716"/>
      <name val="Arial"/>
      <family val="2"/>
    </font>
    <font>
      <b/>
      <sz val="10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1"/>
      <color indexed="63"/>
      <name val="Arial"/>
      <family val="2"/>
    </font>
    <font>
      <b/>
      <sz val="11"/>
      <color rgb="FF333333"/>
      <name val="Arial"/>
      <family val="2"/>
    </font>
    <font>
      <sz val="12"/>
      <color theme="0" tint="-0.249977111117893"/>
      <name val="Calibri"/>
      <family val="2"/>
      <scheme val="minor"/>
    </font>
    <font>
      <b/>
      <sz val="8"/>
      <name val="Arial"/>
      <family val="2"/>
    </font>
    <font>
      <b/>
      <sz val="14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5" fontId="2" fillId="0" borderId="2" xfId="1" applyNumberFormat="1" applyFont="1" applyFill="1" applyBorder="1" applyAlignment="1">
      <alignment vertical="center"/>
    </xf>
    <xf numFmtId="165" fontId="2" fillId="0" borderId="3" xfId="1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4" fillId="0" borderId="14" xfId="1" applyNumberFormat="1" applyFont="1" applyFill="1" applyBorder="1" applyAlignment="1" applyProtection="1">
      <alignment vertical="center" wrapText="1"/>
    </xf>
    <xf numFmtId="165" fontId="6" fillId="0" borderId="0" xfId="0" applyNumberFormat="1" applyFont="1" applyAlignment="1">
      <alignment vertical="center"/>
    </xf>
    <xf numFmtId="165" fontId="4" fillId="0" borderId="18" xfId="1" applyNumberFormat="1" applyFont="1" applyFill="1" applyBorder="1" applyAlignment="1">
      <alignment horizontal="right" vertical="center"/>
    </xf>
    <xf numFmtId="165" fontId="4" fillId="0" borderId="19" xfId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165" fontId="4" fillId="0" borderId="0" xfId="1" applyNumberFormat="1" applyFont="1" applyFill="1" applyBorder="1" applyAlignment="1">
      <alignment vertical="center" wrapText="1"/>
    </xf>
    <xf numFmtId="165" fontId="4" fillId="0" borderId="20" xfId="1" applyNumberFormat="1" applyFont="1" applyFill="1" applyBorder="1" applyAlignment="1">
      <alignment vertical="center" wrapText="1"/>
    </xf>
    <xf numFmtId="165" fontId="7" fillId="0" borderId="21" xfId="1" applyNumberFormat="1" applyFont="1" applyFill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49" fontId="4" fillId="0" borderId="21" xfId="0" applyNumberFormat="1" applyFont="1" applyBorder="1" applyAlignment="1">
      <alignment vertical="center" wrapText="1"/>
    </xf>
    <xf numFmtId="165" fontId="4" fillId="0" borderId="21" xfId="1" applyNumberFormat="1" applyFont="1" applyFill="1" applyBorder="1" applyAlignment="1">
      <alignment vertical="center" wrapText="1"/>
    </xf>
    <xf numFmtId="165" fontId="3" fillId="0" borderId="0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2" fillId="0" borderId="2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5" fontId="12" fillId="0" borderId="0" xfId="0" applyNumberFormat="1" applyFont="1" applyBorder="1" applyAlignment="1">
      <alignment vertical="center"/>
    </xf>
    <xf numFmtId="165" fontId="12" fillId="0" borderId="0" xfId="1" applyNumberFormat="1" applyFont="1" applyBorder="1" applyAlignment="1">
      <alignment vertical="center"/>
    </xf>
    <xf numFmtId="165" fontId="6" fillId="0" borderId="0" xfId="0" applyNumberFormat="1" applyFont="1" applyBorder="1" applyAlignment="1">
      <alignment vertical="center"/>
    </xf>
    <xf numFmtId="0" fontId="4" fillId="2" borderId="9" xfId="2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vertical="center" wrapText="1"/>
    </xf>
    <xf numFmtId="165" fontId="4" fillId="2" borderId="10" xfId="1" applyNumberFormat="1" applyFont="1" applyFill="1" applyBorder="1" applyAlignment="1" applyProtection="1">
      <alignment horizontal="center" vertical="center" wrapText="1"/>
    </xf>
    <xf numFmtId="166" fontId="4" fillId="2" borderId="10" xfId="1" applyNumberFormat="1" applyFont="1" applyFill="1" applyBorder="1" applyAlignment="1" applyProtection="1">
      <alignment vertical="center" wrapText="1"/>
    </xf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0" fontId="4" fillId="3" borderId="9" xfId="2" applyFont="1" applyFill="1" applyBorder="1" applyAlignment="1">
      <alignment horizontal="center" vertical="center" wrapText="1"/>
    </xf>
    <xf numFmtId="165" fontId="4" fillId="3" borderId="10" xfId="1" applyNumberFormat="1" applyFont="1" applyFill="1" applyBorder="1" applyAlignment="1" applyProtection="1">
      <alignment horizontal="center" vertical="center" wrapText="1"/>
    </xf>
    <xf numFmtId="0" fontId="4" fillId="2" borderId="32" xfId="2" applyFont="1" applyFill="1" applyBorder="1" applyAlignment="1">
      <alignment horizontal="center" vertical="center" wrapText="1"/>
    </xf>
    <xf numFmtId="165" fontId="4" fillId="2" borderId="33" xfId="1" applyNumberFormat="1" applyFont="1" applyFill="1" applyBorder="1" applyAlignment="1" applyProtection="1">
      <alignment horizontal="center" vertical="center" wrapText="1"/>
    </xf>
    <xf numFmtId="165" fontId="4" fillId="2" borderId="31" xfId="1" applyNumberFormat="1" applyFont="1" applyFill="1" applyBorder="1" applyAlignment="1" applyProtection="1">
      <alignment horizontal="center" vertical="center" wrapText="1"/>
    </xf>
    <xf numFmtId="0" fontId="4" fillId="2" borderId="11" xfId="2" applyFont="1" applyFill="1" applyBorder="1" applyAlignment="1">
      <alignment horizontal="center" vertical="center" wrapText="1"/>
    </xf>
    <xf numFmtId="0" fontId="4" fillId="2" borderId="13" xfId="2" applyFont="1" applyFill="1" applyBorder="1" applyAlignment="1">
      <alignment horizontal="center" vertical="center" wrapText="1"/>
    </xf>
    <xf numFmtId="0" fontId="4" fillId="3" borderId="10" xfId="2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top" wrapText="1"/>
    </xf>
    <xf numFmtId="0" fontId="11" fillId="2" borderId="13" xfId="0" applyFont="1" applyFill="1" applyBorder="1" applyAlignment="1">
      <alignment horizontal="left" vertical="top" wrapText="1"/>
    </xf>
    <xf numFmtId="0" fontId="7" fillId="0" borderId="28" xfId="2" applyFont="1" applyBorder="1" applyAlignment="1">
      <alignment horizontal="center" vertical="center" wrapText="1"/>
    </xf>
    <xf numFmtId="0" fontId="7" fillId="0" borderId="29" xfId="2" applyFont="1" applyBorder="1" applyAlignment="1">
      <alignment horizontal="center" vertical="center" wrapText="1"/>
    </xf>
    <xf numFmtId="0" fontId="7" fillId="0" borderId="30" xfId="2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left" vertical="top" wrapText="1"/>
    </xf>
    <xf numFmtId="0" fontId="10" fillId="2" borderId="12" xfId="0" applyFont="1" applyFill="1" applyBorder="1" applyAlignment="1">
      <alignment horizontal="left" vertical="top" wrapText="1"/>
    </xf>
    <xf numFmtId="0" fontId="10" fillId="2" borderId="13" xfId="0" applyFont="1" applyFill="1" applyBorder="1" applyAlignment="1">
      <alignment horizontal="left" vertical="top" wrapText="1"/>
    </xf>
    <xf numFmtId="0" fontId="4" fillId="3" borderId="11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166" fontId="13" fillId="0" borderId="26" xfId="0" applyNumberFormat="1" applyFont="1" applyBorder="1" applyAlignment="1">
      <alignment horizontal="center" vertical="center"/>
    </xf>
    <xf numFmtId="166" fontId="13" fillId="0" borderId="27" xfId="0" applyNumberFormat="1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0" fontId="7" fillId="0" borderId="23" xfId="2" applyFont="1" applyBorder="1" applyAlignment="1">
      <alignment horizontal="center" vertical="center" wrapText="1"/>
    </xf>
    <xf numFmtId="0" fontId="4" fillId="3" borderId="12" xfId="2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449356</xdr:colOff>
      <xdr:row>0</xdr:row>
      <xdr:rowOff>36419</xdr:rowOff>
    </xdr:from>
    <xdr:ext cx="1316831" cy="962025"/>
    <xdr:pic>
      <xdr:nvPicPr>
        <xdr:cNvPr id="2" name="Imagen 1">
          <a:extLst>
            <a:ext uri="{FF2B5EF4-FFF2-40B4-BE49-F238E27FC236}">
              <a16:creationId xmlns:a16="http://schemas.microsoft.com/office/drawing/2014/main" id="{D98EED7A-48E4-44F0-99C7-F8F17A4E1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931" y="36419"/>
          <a:ext cx="1316831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8924D-2E50-4555-B27C-647B64954A58}">
  <dimension ref="A1:AP146"/>
  <sheetViews>
    <sheetView tabSelected="1" view="pageBreakPreview" topLeftCell="A121" zoomScale="85" zoomScaleNormal="85" zoomScaleSheetLayoutView="85" workbookViewId="0">
      <selection activeCell="L131" sqref="L131:U131"/>
    </sheetView>
  </sheetViews>
  <sheetFormatPr baseColWidth="10" defaultColWidth="11.42578125" defaultRowHeight="15.75" x14ac:dyDescent="0.2"/>
  <cols>
    <col min="1" max="1" width="0.42578125" style="5" customWidth="1"/>
    <col min="2" max="10" width="3.5703125" style="5" hidden="1" customWidth="1"/>
    <col min="11" max="11" width="4.28515625" style="5" hidden="1" customWidth="1"/>
    <col min="12" max="12" width="9.85546875" style="5" customWidth="1"/>
    <col min="13" max="13" width="9.5703125" style="5" customWidth="1"/>
    <col min="14" max="14" width="11.42578125" style="5" customWidth="1"/>
    <col min="15" max="15" width="100.42578125" style="5" customWidth="1"/>
    <col min="16" max="16" width="6.42578125" style="5" customWidth="1"/>
    <col min="17" max="17" width="3.85546875" style="5" customWidth="1"/>
    <col min="18" max="18" width="7.28515625" style="5" customWidth="1"/>
    <col min="19" max="19" width="4.28515625" style="5" customWidth="1"/>
    <col min="20" max="20" width="18.42578125" style="29" customWidth="1"/>
    <col min="21" max="21" width="17" style="30" customWidth="1"/>
    <col min="22" max="22" width="0.140625" style="5" customWidth="1"/>
    <col min="23" max="23" width="22" style="33" bestFit="1" customWidth="1"/>
    <col min="24" max="24" width="20.42578125" style="5" bestFit="1" customWidth="1"/>
    <col min="25" max="16384" width="11.42578125" style="5"/>
  </cols>
  <sheetData>
    <row r="1" spans="1:42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4"/>
    </row>
    <row r="2" spans="1:42" ht="31.5" customHeight="1" x14ac:dyDescent="0.2">
      <c r="A2" s="6"/>
      <c r="B2" s="22"/>
      <c r="C2" s="22"/>
      <c r="D2" s="22"/>
      <c r="E2" s="22"/>
      <c r="F2" s="22"/>
      <c r="G2" s="22"/>
      <c r="H2" s="22"/>
      <c r="I2" s="22"/>
      <c r="J2" s="22"/>
      <c r="K2" s="22"/>
      <c r="L2" s="72" t="s">
        <v>117</v>
      </c>
      <c r="M2" s="73"/>
      <c r="N2" s="73"/>
      <c r="O2" s="73"/>
      <c r="P2" s="73"/>
      <c r="Q2" s="73"/>
      <c r="R2" s="73"/>
      <c r="S2" s="73"/>
      <c r="T2" s="73"/>
      <c r="U2" s="74"/>
    </row>
    <row r="3" spans="1:42" s="12" customFormat="1" ht="34.5" customHeight="1" thickBot="1" x14ac:dyDescent="0.25">
      <c r="A3" s="7"/>
      <c r="B3" s="31"/>
      <c r="C3" s="31"/>
      <c r="D3" s="31"/>
      <c r="E3" s="31"/>
      <c r="F3" s="31"/>
      <c r="G3" s="31"/>
      <c r="H3" s="31"/>
      <c r="I3" s="31"/>
      <c r="J3" s="31"/>
      <c r="K3" s="31"/>
      <c r="L3" s="8"/>
      <c r="M3" s="8"/>
      <c r="N3" s="8"/>
      <c r="O3" s="9"/>
      <c r="P3" s="9"/>
      <c r="Q3" s="9"/>
      <c r="R3" s="8"/>
      <c r="S3" s="8"/>
      <c r="T3" s="10"/>
      <c r="U3" s="11"/>
      <c r="V3" s="5"/>
      <c r="W3" s="33"/>
      <c r="X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 ht="54.75" customHeight="1" x14ac:dyDescent="0.2">
      <c r="A4" s="6"/>
      <c r="B4" s="22"/>
      <c r="C4" s="22"/>
      <c r="D4" s="22"/>
      <c r="E4" s="22"/>
      <c r="F4" s="22"/>
      <c r="G4" s="22"/>
      <c r="H4" s="22"/>
      <c r="I4" s="22"/>
      <c r="J4" s="22"/>
      <c r="K4" s="22"/>
      <c r="L4" s="75" t="s">
        <v>24</v>
      </c>
      <c r="M4" s="76"/>
      <c r="N4" s="76"/>
      <c r="O4" s="76"/>
      <c r="P4" s="76"/>
      <c r="Q4" s="76"/>
      <c r="R4" s="76"/>
      <c r="S4" s="76"/>
      <c r="T4" s="76"/>
      <c r="U4" s="77"/>
    </row>
    <row r="5" spans="1:42" s="14" customFormat="1" ht="32.25" customHeight="1" x14ac:dyDescent="0.2">
      <c r="A5" s="13"/>
      <c r="B5" s="41"/>
      <c r="C5" s="41"/>
      <c r="D5" s="41"/>
      <c r="E5" s="41"/>
      <c r="F5" s="41"/>
      <c r="G5" s="41"/>
      <c r="H5" s="41"/>
      <c r="I5" s="41"/>
      <c r="J5" s="41"/>
      <c r="K5" s="41"/>
      <c r="L5" s="43" t="s">
        <v>0</v>
      </c>
      <c r="M5" s="50" t="s">
        <v>95</v>
      </c>
      <c r="N5" s="50"/>
      <c r="O5" s="50"/>
      <c r="P5" s="50" t="s">
        <v>1</v>
      </c>
      <c r="Q5" s="50"/>
      <c r="R5" s="50" t="s">
        <v>2</v>
      </c>
      <c r="S5" s="50"/>
      <c r="T5" s="44" t="s">
        <v>3</v>
      </c>
      <c r="U5" s="44" t="s">
        <v>4</v>
      </c>
      <c r="V5" s="5"/>
      <c r="W5" s="33"/>
      <c r="X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</row>
    <row r="6" spans="1:42" ht="56.25" customHeight="1" x14ac:dyDescent="0.2">
      <c r="A6" s="6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37">
        <v>1</v>
      </c>
      <c r="M6" s="51" t="s">
        <v>34</v>
      </c>
      <c r="N6" s="68"/>
      <c r="O6" s="69"/>
      <c r="P6" s="48">
        <v>1</v>
      </c>
      <c r="Q6" s="49"/>
      <c r="R6" s="48">
        <v>24</v>
      </c>
      <c r="S6" s="49"/>
      <c r="T6" s="40">
        <v>62500</v>
      </c>
      <c r="U6" s="40">
        <f>+R6*T6</f>
        <v>1500000</v>
      </c>
    </row>
    <row r="7" spans="1:42" ht="51" customHeight="1" x14ac:dyDescent="0.2">
      <c r="A7" s="6"/>
      <c r="B7" s="22"/>
      <c r="C7" s="22"/>
      <c r="D7" s="22"/>
      <c r="E7" s="22"/>
      <c r="F7" s="22"/>
      <c r="G7" s="22"/>
      <c r="H7" s="22"/>
      <c r="I7" s="22"/>
      <c r="J7" s="22"/>
      <c r="K7" s="22"/>
      <c r="L7" s="37" t="s">
        <v>16</v>
      </c>
      <c r="M7" s="51" t="s">
        <v>26</v>
      </c>
      <c r="N7" s="54"/>
      <c r="O7" s="55"/>
      <c r="P7" s="48">
        <v>1</v>
      </c>
      <c r="Q7" s="49"/>
      <c r="R7" s="48">
        <v>24</v>
      </c>
      <c r="S7" s="49"/>
      <c r="T7" s="40">
        <v>62500</v>
      </c>
      <c r="U7" s="40">
        <f t="shared" ref="U7:U15" si="0">+R7*T7</f>
        <v>1500000</v>
      </c>
    </row>
    <row r="8" spans="1:42" ht="53.25" customHeight="1" x14ac:dyDescent="0.2">
      <c r="A8" s="6"/>
      <c r="B8" s="22"/>
      <c r="C8" s="22"/>
      <c r="D8" s="22"/>
      <c r="E8" s="22"/>
      <c r="F8" s="22"/>
      <c r="G8" s="22"/>
      <c r="H8" s="22"/>
      <c r="I8" s="22"/>
      <c r="J8" s="22"/>
      <c r="K8" s="22"/>
      <c r="L8" s="37" t="s">
        <v>27</v>
      </c>
      <c r="M8" s="51" t="s">
        <v>38</v>
      </c>
      <c r="N8" s="52"/>
      <c r="O8" s="53"/>
      <c r="P8" s="48">
        <v>1</v>
      </c>
      <c r="Q8" s="49"/>
      <c r="R8" s="48">
        <v>67</v>
      </c>
      <c r="S8" s="49"/>
      <c r="T8" s="40">
        <v>44776.119402985074</v>
      </c>
      <c r="U8" s="40">
        <f t="shared" si="0"/>
        <v>3000000</v>
      </c>
    </row>
    <row r="9" spans="1:42" ht="52.5" customHeight="1" x14ac:dyDescent="0.2">
      <c r="A9" s="6"/>
      <c r="B9" s="22"/>
      <c r="C9" s="22"/>
      <c r="D9" s="22"/>
      <c r="E9" s="22"/>
      <c r="F9" s="22"/>
      <c r="G9" s="22"/>
      <c r="H9" s="22"/>
      <c r="I9" s="22"/>
      <c r="J9" s="22"/>
      <c r="K9" s="22"/>
      <c r="L9" s="37" t="s">
        <v>17</v>
      </c>
      <c r="M9" s="51" t="s">
        <v>33</v>
      </c>
      <c r="N9" s="54"/>
      <c r="O9" s="55"/>
      <c r="P9" s="48">
        <v>1</v>
      </c>
      <c r="Q9" s="49"/>
      <c r="R9" s="48">
        <v>67</v>
      </c>
      <c r="S9" s="49"/>
      <c r="T9" s="40">
        <v>44776.119402985074</v>
      </c>
      <c r="U9" s="40">
        <f t="shared" si="0"/>
        <v>3000000</v>
      </c>
    </row>
    <row r="10" spans="1:42" ht="49.5" customHeight="1" x14ac:dyDescent="0.2">
      <c r="A10" s="6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37" t="s">
        <v>18</v>
      </c>
      <c r="M10" s="51" t="s">
        <v>28</v>
      </c>
      <c r="N10" s="52"/>
      <c r="O10" s="53"/>
      <c r="P10" s="48">
        <v>1</v>
      </c>
      <c r="Q10" s="49"/>
      <c r="R10" s="48">
        <v>43</v>
      </c>
      <c r="S10" s="49"/>
      <c r="T10" s="40">
        <v>34883.720930232557</v>
      </c>
      <c r="U10" s="40">
        <f t="shared" si="0"/>
        <v>1500000</v>
      </c>
      <c r="V10" s="15"/>
      <c r="X10" s="15"/>
    </row>
    <row r="11" spans="1:42" ht="33.75" customHeight="1" x14ac:dyDescent="0.2">
      <c r="A11" s="6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37" t="s">
        <v>19</v>
      </c>
      <c r="M11" s="51" t="s">
        <v>42</v>
      </c>
      <c r="N11" s="52"/>
      <c r="O11" s="53"/>
      <c r="P11" s="48">
        <v>1</v>
      </c>
      <c r="Q11" s="49"/>
      <c r="R11" s="48">
        <v>43</v>
      </c>
      <c r="S11" s="49"/>
      <c r="T11" s="40">
        <v>38257.534883720931</v>
      </c>
      <c r="U11" s="40">
        <f t="shared" si="0"/>
        <v>1645074</v>
      </c>
    </row>
    <row r="12" spans="1:42" ht="51.75" customHeight="1" x14ac:dyDescent="0.2">
      <c r="A12" s="6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37" t="s">
        <v>20</v>
      </c>
      <c r="M12" s="51" t="s">
        <v>30</v>
      </c>
      <c r="N12" s="54"/>
      <c r="O12" s="55"/>
      <c r="P12" s="48">
        <v>1</v>
      </c>
      <c r="Q12" s="49"/>
      <c r="R12" s="48">
        <v>13</v>
      </c>
      <c r="S12" s="49"/>
      <c r="T12" s="40">
        <v>123076.92307692308</v>
      </c>
      <c r="U12" s="40">
        <f t="shared" si="0"/>
        <v>1600000</v>
      </c>
    </row>
    <row r="13" spans="1:42" ht="33.75" customHeight="1" x14ac:dyDescent="0.2">
      <c r="A13" s="6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37" t="s">
        <v>29</v>
      </c>
      <c r="M13" s="67" t="s">
        <v>32</v>
      </c>
      <c r="N13" s="68"/>
      <c r="O13" s="69"/>
      <c r="P13" s="48">
        <v>1</v>
      </c>
      <c r="Q13" s="49"/>
      <c r="R13" s="48">
        <v>20</v>
      </c>
      <c r="S13" s="49"/>
      <c r="T13" s="40">
        <v>50000</v>
      </c>
      <c r="U13" s="40">
        <f t="shared" si="0"/>
        <v>1000000</v>
      </c>
    </row>
    <row r="14" spans="1:42" ht="33.75" customHeight="1" x14ac:dyDescent="0.2">
      <c r="A14" s="6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37" t="s">
        <v>21</v>
      </c>
      <c r="M14" s="67" t="s">
        <v>115</v>
      </c>
      <c r="N14" s="68"/>
      <c r="O14" s="69"/>
      <c r="P14" s="48">
        <v>1</v>
      </c>
      <c r="Q14" s="49"/>
      <c r="R14" s="48">
        <v>4</v>
      </c>
      <c r="S14" s="49"/>
      <c r="T14" s="40">
        <v>150000</v>
      </c>
      <c r="U14" s="40">
        <f t="shared" si="0"/>
        <v>600000</v>
      </c>
    </row>
    <row r="15" spans="1:42" ht="41.25" customHeight="1" x14ac:dyDescent="0.2">
      <c r="A15" s="6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37" t="s">
        <v>22</v>
      </c>
      <c r="M15" s="51" t="s">
        <v>31</v>
      </c>
      <c r="N15" s="54"/>
      <c r="O15" s="55"/>
      <c r="P15" s="48">
        <v>1</v>
      </c>
      <c r="Q15" s="49"/>
      <c r="R15" s="48">
        <v>1</v>
      </c>
      <c r="S15" s="49"/>
      <c r="T15" s="40">
        <v>3200000</v>
      </c>
      <c r="U15" s="40">
        <f t="shared" si="0"/>
        <v>3200000</v>
      </c>
    </row>
    <row r="16" spans="1:42" ht="18.75" customHeight="1" thickBot="1" x14ac:dyDescent="0.25">
      <c r="A16" s="6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83" t="s">
        <v>5</v>
      </c>
      <c r="M16" s="84"/>
      <c r="N16" s="84"/>
      <c r="O16" s="84"/>
      <c r="P16" s="84"/>
      <c r="Q16" s="84"/>
      <c r="R16" s="84"/>
      <c r="S16" s="84"/>
      <c r="T16" s="85"/>
      <c r="U16" s="16">
        <v>18545074</v>
      </c>
    </row>
    <row r="17" spans="1:24" ht="19.5" customHeight="1" thickBot="1" x14ac:dyDescent="0.25">
      <c r="A17" s="6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59" t="s">
        <v>6</v>
      </c>
      <c r="M17" s="60"/>
      <c r="N17" s="60"/>
      <c r="O17" s="60"/>
      <c r="P17" s="60"/>
      <c r="Q17" s="60"/>
      <c r="R17" s="60"/>
      <c r="S17" s="60"/>
      <c r="T17" s="61"/>
      <c r="U17" s="18"/>
    </row>
    <row r="18" spans="1:24" ht="12.75" customHeight="1" thickBot="1" x14ac:dyDescent="0.25">
      <c r="A18" s="6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59" t="s">
        <v>7</v>
      </c>
      <c r="M18" s="60"/>
      <c r="N18" s="60"/>
      <c r="O18" s="60"/>
      <c r="P18" s="60"/>
      <c r="Q18" s="60"/>
      <c r="R18" s="60"/>
      <c r="S18" s="60"/>
      <c r="T18" s="61"/>
      <c r="U18" s="19"/>
    </row>
    <row r="19" spans="1:24" ht="41.25" customHeight="1" x14ac:dyDescent="0.2">
      <c r="A19" s="6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3" t="s">
        <v>0</v>
      </c>
      <c r="M19" s="50" t="s">
        <v>94</v>
      </c>
      <c r="N19" s="50"/>
      <c r="O19" s="50"/>
      <c r="P19" s="50" t="s">
        <v>1</v>
      </c>
      <c r="Q19" s="50"/>
      <c r="R19" s="50" t="s">
        <v>2</v>
      </c>
      <c r="S19" s="50"/>
      <c r="T19" s="44" t="s">
        <v>3</v>
      </c>
      <c r="U19" s="44" t="s">
        <v>4</v>
      </c>
    </row>
    <row r="20" spans="1:24" ht="56.25" customHeight="1" x14ac:dyDescent="0.2">
      <c r="A20" s="6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37">
        <v>1</v>
      </c>
      <c r="M20" s="51" t="s">
        <v>35</v>
      </c>
      <c r="N20" s="68"/>
      <c r="O20" s="69"/>
      <c r="P20" s="48">
        <v>1</v>
      </c>
      <c r="Q20" s="49"/>
      <c r="R20" s="48">
        <v>15</v>
      </c>
      <c r="S20" s="49"/>
      <c r="T20" s="40">
        <v>80000</v>
      </c>
      <c r="U20" s="40">
        <v>1200000</v>
      </c>
    </row>
    <row r="21" spans="1:24" ht="54.75" customHeight="1" x14ac:dyDescent="0.2">
      <c r="A21" s="6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37" t="s">
        <v>16</v>
      </c>
      <c r="M21" s="51" t="s">
        <v>36</v>
      </c>
      <c r="N21" s="54"/>
      <c r="O21" s="55"/>
      <c r="P21" s="48">
        <v>1</v>
      </c>
      <c r="Q21" s="49"/>
      <c r="R21" s="48">
        <v>15</v>
      </c>
      <c r="S21" s="49"/>
      <c r="T21" s="40">
        <v>80000</v>
      </c>
      <c r="U21" s="40">
        <v>1200000</v>
      </c>
    </row>
    <row r="22" spans="1:24" ht="53.25" customHeight="1" x14ac:dyDescent="0.2">
      <c r="A22" s="6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37" t="s">
        <v>27</v>
      </c>
      <c r="M22" s="51" t="s">
        <v>37</v>
      </c>
      <c r="N22" s="52"/>
      <c r="O22" s="53"/>
      <c r="P22" s="48">
        <v>1</v>
      </c>
      <c r="Q22" s="49"/>
      <c r="R22" s="48">
        <v>48</v>
      </c>
      <c r="S22" s="49"/>
      <c r="T22" s="40">
        <v>62500</v>
      </c>
      <c r="U22" s="40">
        <v>3000000</v>
      </c>
    </row>
    <row r="23" spans="1:24" ht="55.5" customHeight="1" x14ac:dyDescent="0.2">
      <c r="A23" s="6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37" t="s">
        <v>17</v>
      </c>
      <c r="M23" s="51" t="s">
        <v>39</v>
      </c>
      <c r="N23" s="54"/>
      <c r="O23" s="55"/>
      <c r="P23" s="48">
        <v>1</v>
      </c>
      <c r="Q23" s="49"/>
      <c r="R23" s="48">
        <v>48</v>
      </c>
      <c r="S23" s="49"/>
      <c r="T23" s="40">
        <v>62500</v>
      </c>
      <c r="U23" s="40">
        <v>3000000</v>
      </c>
    </row>
    <row r="24" spans="1:24" ht="52.5" customHeight="1" x14ac:dyDescent="0.2">
      <c r="A24" s="6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37" t="s">
        <v>18</v>
      </c>
      <c r="M24" s="51" t="s">
        <v>40</v>
      </c>
      <c r="N24" s="52"/>
      <c r="O24" s="53"/>
      <c r="P24" s="48">
        <v>1</v>
      </c>
      <c r="Q24" s="49"/>
      <c r="R24" s="48">
        <v>33</v>
      </c>
      <c r="S24" s="49"/>
      <c r="T24" s="40">
        <v>78787.878787878784</v>
      </c>
      <c r="U24" s="40">
        <v>2600000</v>
      </c>
    </row>
    <row r="25" spans="1:24" ht="41.25" customHeight="1" x14ac:dyDescent="0.2">
      <c r="A25" s="6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37" t="s">
        <v>19</v>
      </c>
      <c r="M25" s="51" t="s">
        <v>41</v>
      </c>
      <c r="N25" s="52"/>
      <c r="O25" s="53"/>
      <c r="P25" s="48">
        <v>1</v>
      </c>
      <c r="Q25" s="49"/>
      <c r="R25" s="48">
        <v>33</v>
      </c>
      <c r="S25" s="49"/>
      <c r="T25" s="40">
        <v>37341.393939393936</v>
      </c>
      <c r="U25" s="40">
        <v>1232266</v>
      </c>
    </row>
    <row r="26" spans="1:24" ht="51" customHeight="1" x14ac:dyDescent="0.2">
      <c r="A26" s="6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37" t="s">
        <v>20</v>
      </c>
      <c r="M26" s="51" t="s">
        <v>43</v>
      </c>
      <c r="N26" s="54"/>
      <c r="O26" s="55"/>
      <c r="P26" s="48">
        <v>1</v>
      </c>
      <c r="Q26" s="49"/>
      <c r="R26" s="48">
        <v>13</v>
      </c>
      <c r="S26" s="49"/>
      <c r="T26" s="40">
        <v>153846.15384615384</v>
      </c>
      <c r="U26" s="40">
        <v>2000000</v>
      </c>
    </row>
    <row r="27" spans="1:24" ht="18.75" customHeight="1" thickBot="1" x14ac:dyDescent="0.25">
      <c r="A27" s="6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83" t="s">
        <v>5</v>
      </c>
      <c r="M27" s="84"/>
      <c r="N27" s="84"/>
      <c r="O27" s="84"/>
      <c r="P27" s="84"/>
      <c r="Q27" s="84"/>
      <c r="R27" s="84"/>
      <c r="S27" s="84"/>
      <c r="T27" s="85"/>
      <c r="U27" s="16">
        <v>14232266</v>
      </c>
      <c r="V27" s="15"/>
      <c r="X27" s="36"/>
    </row>
    <row r="28" spans="1:24" ht="11.25" customHeight="1" thickBot="1" x14ac:dyDescent="0.25">
      <c r="A28" s="6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59" t="s">
        <v>6</v>
      </c>
      <c r="M28" s="60"/>
      <c r="N28" s="60"/>
      <c r="O28" s="60"/>
      <c r="P28" s="60"/>
      <c r="Q28" s="60"/>
      <c r="R28" s="60"/>
      <c r="S28" s="60"/>
      <c r="T28" s="61"/>
      <c r="U28" s="18"/>
      <c r="V28" s="15"/>
      <c r="X28" s="15"/>
    </row>
    <row r="29" spans="1:24" ht="13.5" customHeight="1" thickBot="1" x14ac:dyDescent="0.25">
      <c r="A29" s="6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59" t="s">
        <v>7</v>
      </c>
      <c r="M29" s="60"/>
      <c r="N29" s="60"/>
      <c r="O29" s="60"/>
      <c r="P29" s="60"/>
      <c r="Q29" s="60"/>
      <c r="R29" s="60"/>
      <c r="S29" s="60"/>
      <c r="T29" s="61"/>
      <c r="U29" s="19"/>
      <c r="V29" s="15"/>
      <c r="W29" s="35"/>
      <c r="X29" s="17"/>
    </row>
    <row r="30" spans="1:24" ht="41.25" customHeight="1" x14ac:dyDescent="0.2">
      <c r="A30" s="6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43" t="s">
        <v>0</v>
      </c>
      <c r="M30" s="50" t="s">
        <v>92</v>
      </c>
      <c r="N30" s="50"/>
      <c r="O30" s="50"/>
      <c r="P30" s="50" t="s">
        <v>1</v>
      </c>
      <c r="Q30" s="50"/>
      <c r="R30" s="50" t="s">
        <v>2</v>
      </c>
      <c r="S30" s="50"/>
      <c r="T30" s="44" t="s">
        <v>3</v>
      </c>
      <c r="U30" s="44" t="s">
        <v>4</v>
      </c>
    </row>
    <row r="31" spans="1:24" ht="51" customHeight="1" x14ac:dyDescent="0.2">
      <c r="A31" s="6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37">
        <v>1</v>
      </c>
      <c r="M31" s="51" t="s">
        <v>44</v>
      </c>
      <c r="N31" s="68"/>
      <c r="O31" s="69"/>
      <c r="P31" s="48">
        <v>1</v>
      </c>
      <c r="Q31" s="49"/>
      <c r="R31" s="48">
        <v>12</v>
      </c>
      <c r="S31" s="49"/>
      <c r="T31" s="39">
        <f>+U31/R31</f>
        <v>100000</v>
      </c>
      <c r="U31" s="39">
        <v>1200000</v>
      </c>
    </row>
    <row r="32" spans="1:24" ht="51" customHeight="1" x14ac:dyDescent="0.2">
      <c r="A32" s="6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37" t="s">
        <v>16</v>
      </c>
      <c r="M32" s="51" t="s">
        <v>45</v>
      </c>
      <c r="N32" s="54"/>
      <c r="O32" s="55"/>
      <c r="P32" s="48">
        <v>1</v>
      </c>
      <c r="Q32" s="49"/>
      <c r="R32" s="48">
        <v>12</v>
      </c>
      <c r="S32" s="49"/>
      <c r="T32" s="39">
        <f t="shared" ref="T32:T39" si="1">+U32/R32</f>
        <v>100000</v>
      </c>
      <c r="U32" s="39">
        <v>1200000</v>
      </c>
    </row>
    <row r="33" spans="1:24" ht="55.5" customHeight="1" x14ac:dyDescent="0.2">
      <c r="A33" s="6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37" t="s">
        <v>27</v>
      </c>
      <c r="M33" s="51" t="s">
        <v>46</v>
      </c>
      <c r="N33" s="52"/>
      <c r="O33" s="53"/>
      <c r="P33" s="48">
        <v>1</v>
      </c>
      <c r="Q33" s="49"/>
      <c r="R33" s="48">
        <v>47</v>
      </c>
      <c r="S33" s="49"/>
      <c r="T33" s="39">
        <f t="shared" si="1"/>
        <v>63829.787234042553</v>
      </c>
      <c r="U33" s="39">
        <v>3000000</v>
      </c>
    </row>
    <row r="34" spans="1:24" ht="50.25" customHeight="1" x14ac:dyDescent="0.2">
      <c r="A34" s="6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37" t="s">
        <v>17</v>
      </c>
      <c r="M34" s="51" t="s">
        <v>47</v>
      </c>
      <c r="N34" s="54"/>
      <c r="O34" s="55"/>
      <c r="P34" s="48">
        <v>1</v>
      </c>
      <c r="Q34" s="49"/>
      <c r="R34" s="48">
        <v>47</v>
      </c>
      <c r="S34" s="49"/>
      <c r="T34" s="39">
        <f t="shared" si="1"/>
        <v>63829.787234042553</v>
      </c>
      <c r="U34" s="39">
        <v>3000000</v>
      </c>
    </row>
    <row r="35" spans="1:24" ht="50.25" customHeight="1" x14ac:dyDescent="0.2">
      <c r="A35" s="6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37" t="s">
        <v>18</v>
      </c>
      <c r="M35" s="51" t="s">
        <v>48</v>
      </c>
      <c r="N35" s="52"/>
      <c r="O35" s="53"/>
      <c r="P35" s="48">
        <v>1</v>
      </c>
      <c r="Q35" s="49"/>
      <c r="R35" s="48">
        <v>34</v>
      </c>
      <c r="S35" s="49"/>
      <c r="T35" s="39">
        <f t="shared" si="1"/>
        <v>52941.176470588238</v>
      </c>
      <c r="U35" s="39">
        <v>1800000</v>
      </c>
    </row>
    <row r="36" spans="1:24" ht="41.25" customHeight="1" x14ac:dyDescent="0.2">
      <c r="A36" s="6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37" t="s">
        <v>19</v>
      </c>
      <c r="M36" s="51" t="s">
        <v>49</v>
      </c>
      <c r="N36" s="52"/>
      <c r="O36" s="53"/>
      <c r="P36" s="48">
        <v>1</v>
      </c>
      <c r="Q36" s="49"/>
      <c r="R36" s="48">
        <v>34</v>
      </c>
      <c r="S36" s="49"/>
      <c r="T36" s="39">
        <f t="shared" si="1"/>
        <v>29411.764705882353</v>
      </c>
      <c r="U36" s="39">
        <v>1000000</v>
      </c>
    </row>
    <row r="37" spans="1:24" ht="50.25" customHeight="1" x14ac:dyDescent="0.2">
      <c r="A37" s="6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37" t="s">
        <v>20</v>
      </c>
      <c r="M37" s="51" t="s">
        <v>50</v>
      </c>
      <c r="N37" s="54"/>
      <c r="O37" s="55"/>
      <c r="P37" s="48">
        <v>1</v>
      </c>
      <c r="Q37" s="49"/>
      <c r="R37" s="48">
        <v>7</v>
      </c>
      <c r="S37" s="49"/>
      <c r="T37" s="39">
        <f t="shared" si="1"/>
        <v>257142.85714285713</v>
      </c>
      <c r="U37" s="39">
        <v>1800000</v>
      </c>
    </row>
    <row r="38" spans="1:24" ht="41.25" customHeight="1" x14ac:dyDescent="0.2">
      <c r="A38" s="6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37" t="s">
        <v>29</v>
      </c>
      <c r="M38" s="67" t="s">
        <v>51</v>
      </c>
      <c r="N38" s="68"/>
      <c r="O38" s="69"/>
      <c r="P38" s="48">
        <v>1</v>
      </c>
      <c r="Q38" s="49"/>
      <c r="R38" s="48">
        <v>20</v>
      </c>
      <c r="S38" s="49"/>
      <c r="T38" s="39">
        <f t="shared" si="1"/>
        <v>50000</v>
      </c>
      <c r="U38" s="39">
        <v>1000000</v>
      </c>
    </row>
    <row r="39" spans="1:24" ht="50.25" customHeight="1" x14ac:dyDescent="0.2">
      <c r="A39" s="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37" t="s">
        <v>21</v>
      </c>
      <c r="M39" s="67" t="s">
        <v>52</v>
      </c>
      <c r="N39" s="68"/>
      <c r="O39" s="69"/>
      <c r="P39" s="48">
        <v>1</v>
      </c>
      <c r="Q39" s="49"/>
      <c r="R39" s="48">
        <v>2</v>
      </c>
      <c r="S39" s="49"/>
      <c r="T39" s="39">
        <f t="shared" si="1"/>
        <v>331773.5</v>
      </c>
      <c r="U39" s="39">
        <v>663547</v>
      </c>
    </row>
    <row r="40" spans="1:24" ht="18.75" customHeight="1" thickBot="1" x14ac:dyDescent="0.25">
      <c r="A40" s="6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56" t="s">
        <v>5</v>
      </c>
      <c r="M40" s="57"/>
      <c r="N40" s="57"/>
      <c r="O40" s="57"/>
      <c r="P40" s="57"/>
      <c r="Q40" s="57"/>
      <c r="R40" s="57"/>
      <c r="S40" s="57"/>
      <c r="T40" s="58"/>
      <c r="U40" s="16">
        <v>14663547</v>
      </c>
      <c r="V40" s="15"/>
      <c r="X40" s="36"/>
    </row>
    <row r="41" spans="1:24" ht="11.25" customHeight="1" thickBot="1" x14ac:dyDescent="0.25">
      <c r="A41" s="6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59" t="s">
        <v>6</v>
      </c>
      <c r="M41" s="60"/>
      <c r="N41" s="60"/>
      <c r="O41" s="60"/>
      <c r="P41" s="60"/>
      <c r="Q41" s="60"/>
      <c r="R41" s="60"/>
      <c r="S41" s="60"/>
      <c r="T41" s="61"/>
      <c r="U41" s="18"/>
      <c r="V41" s="15"/>
      <c r="X41" s="15"/>
    </row>
    <row r="42" spans="1:24" ht="13.5" customHeight="1" thickBot="1" x14ac:dyDescent="0.25">
      <c r="A42" s="6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59" t="s">
        <v>7</v>
      </c>
      <c r="M42" s="60"/>
      <c r="N42" s="60"/>
      <c r="O42" s="60"/>
      <c r="P42" s="60"/>
      <c r="Q42" s="60"/>
      <c r="R42" s="60"/>
      <c r="S42" s="60"/>
      <c r="T42" s="61"/>
      <c r="U42" s="19"/>
      <c r="V42" s="15"/>
      <c r="W42" s="35"/>
      <c r="X42" s="17"/>
    </row>
    <row r="43" spans="1:24" ht="41.25" customHeight="1" x14ac:dyDescent="0.2">
      <c r="A43" s="6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43" t="s">
        <v>0</v>
      </c>
      <c r="M43" s="50" t="s">
        <v>93</v>
      </c>
      <c r="N43" s="50"/>
      <c r="O43" s="50"/>
      <c r="P43" s="50" t="s">
        <v>1</v>
      </c>
      <c r="Q43" s="50"/>
      <c r="R43" s="50" t="s">
        <v>2</v>
      </c>
      <c r="S43" s="50"/>
      <c r="T43" s="44" t="s">
        <v>3</v>
      </c>
      <c r="U43" s="44" t="s">
        <v>4</v>
      </c>
    </row>
    <row r="44" spans="1:24" ht="51" customHeight="1" x14ac:dyDescent="0.2">
      <c r="A44" s="6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37">
        <v>1</v>
      </c>
      <c r="M44" s="51" t="s">
        <v>53</v>
      </c>
      <c r="N44" s="68"/>
      <c r="O44" s="69"/>
      <c r="P44" s="48">
        <v>1</v>
      </c>
      <c r="Q44" s="49"/>
      <c r="R44" s="48">
        <v>12</v>
      </c>
      <c r="S44" s="49"/>
      <c r="T44" s="39">
        <f>+U44/R44</f>
        <v>70833.333333333328</v>
      </c>
      <c r="U44" s="39">
        <v>850000</v>
      </c>
    </row>
    <row r="45" spans="1:24" ht="48" customHeight="1" x14ac:dyDescent="0.2">
      <c r="A45" s="6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37" t="s">
        <v>16</v>
      </c>
      <c r="M45" s="51" t="s">
        <v>54</v>
      </c>
      <c r="N45" s="54"/>
      <c r="O45" s="55"/>
      <c r="P45" s="48">
        <v>1</v>
      </c>
      <c r="Q45" s="49"/>
      <c r="R45" s="48">
        <v>12</v>
      </c>
      <c r="S45" s="49"/>
      <c r="T45" s="39">
        <f t="shared" ref="T45:T52" si="2">+U45/R45</f>
        <v>70833.333333333328</v>
      </c>
      <c r="U45" s="39">
        <v>850000</v>
      </c>
    </row>
    <row r="46" spans="1:24" ht="51" customHeight="1" x14ac:dyDescent="0.2">
      <c r="A46" s="6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37" t="s">
        <v>27</v>
      </c>
      <c r="M46" s="51" t="s">
        <v>55</v>
      </c>
      <c r="N46" s="52"/>
      <c r="O46" s="53"/>
      <c r="P46" s="48">
        <v>1</v>
      </c>
      <c r="Q46" s="49"/>
      <c r="R46" s="48">
        <v>28</v>
      </c>
      <c r="S46" s="49"/>
      <c r="T46" s="39">
        <f t="shared" si="2"/>
        <v>39285.714285714283</v>
      </c>
      <c r="U46" s="39">
        <v>1100000</v>
      </c>
    </row>
    <row r="47" spans="1:24" ht="49.5" customHeight="1" x14ac:dyDescent="0.2">
      <c r="A47" s="6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37" t="s">
        <v>17</v>
      </c>
      <c r="M47" s="51" t="s">
        <v>56</v>
      </c>
      <c r="N47" s="54"/>
      <c r="O47" s="55"/>
      <c r="P47" s="48">
        <v>1</v>
      </c>
      <c r="Q47" s="49"/>
      <c r="R47" s="48">
        <v>28</v>
      </c>
      <c r="S47" s="49"/>
      <c r="T47" s="39">
        <f t="shared" si="2"/>
        <v>39285.714285714283</v>
      </c>
      <c r="U47" s="39">
        <v>1100000</v>
      </c>
    </row>
    <row r="48" spans="1:24" ht="52.5" customHeight="1" x14ac:dyDescent="0.2">
      <c r="A48" s="6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37" t="s">
        <v>18</v>
      </c>
      <c r="M48" s="51" t="s">
        <v>57</v>
      </c>
      <c r="N48" s="52"/>
      <c r="O48" s="53"/>
      <c r="P48" s="48">
        <v>1</v>
      </c>
      <c r="Q48" s="49"/>
      <c r="R48" s="48">
        <v>16</v>
      </c>
      <c r="S48" s="49"/>
      <c r="T48" s="39">
        <f t="shared" si="2"/>
        <v>62500</v>
      </c>
      <c r="U48" s="39">
        <v>1000000</v>
      </c>
    </row>
    <row r="49" spans="1:21" ht="41.25" customHeight="1" x14ac:dyDescent="0.2">
      <c r="A49" s="6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37" t="s">
        <v>19</v>
      </c>
      <c r="M49" s="51" t="s">
        <v>58</v>
      </c>
      <c r="N49" s="52"/>
      <c r="O49" s="53"/>
      <c r="P49" s="48">
        <v>1</v>
      </c>
      <c r="Q49" s="49"/>
      <c r="R49" s="48">
        <v>16</v>
      </c>
      <c r="S49" s="49"/>
      <c r="T49" s="39">
        <f t="shared" si="2"/>
        <v>31250</v>
      </c>
      <c r="U49" s="39">
        <v>500000</v>
      </c>
    </row>
    <row r="50" spans="1:21" ht="51.75" customHeight="1" x14ac:dyDescent="0.2">
      <c r="A50" s="6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37" t="s">
        <v>20</v>
      </c>
      <c r="M50" s="51" t="s">
        <v>59</v>
      </c>
      <c r="N50" s="54"/>
      <c r="O50" s="55"/>
      <c r="P50" s="48">
        <v>1</v>
      </c>
      <c r="Q50" s="49"/>
      <c r="R50" s="48">
        <v>4</v>
      </c>
      <c r="S50" s="49"/>
      <c r="T50" s="39">
        <f t="shared" si="2"/>
        <v>250000</v>
      </c>
      <c r="U50" s="39">
        <v>1000000</v>
      </c>
    </row>
    <row r="51" spans="1:21" ht="41.25" customHeight="1" x14ac:dyDescent="0.2">
      <c r="A51" s="6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37" t="s">
        <v>29</v>
      </c>
      <c r="M51" s="67" t="s">
        <v>60</v>
      </c>
      <c r="N51" s="68"/>
      <c r="O51" s="69"/>
      <c r="P51" s="48">
        <v>1</v>
      </c>
      <c r="Q51" s="49"/>
      <c r="R51" s="48">
        <v>8</v>
      </c>
      <c r="S51" s="49"/>
      <c r="T51" s="39">
        <f t="shared" si="2"/>
        <v>50000</v>
      </c>
      <c r="U51" s="40">
        <v>400000</v>
      </c>
    </row>
    <row r="52" spans="1:21" ht="51.75" customHeight="1" x14ac:dyDescent="0.2">
      <c r="A52" s="6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37" t="s">
        <v>21</v>
      </c>
      <c r="M52" s="67" t="s">
        <v>61</v>
      </c>
      <c r="N52" s="68"/>
      <c r="O52" s="69"/>
      <c r="P52" s="48">
        <v>1</v>
      </c>
      <c r="Q52" s="49"/>
      <c r="R52" s="48">
        <v>1</v>
      </c>
      <c r="S52" s="49"/>
      <c r="T52" s="39">
        <f t="shared" si="2"/>
        <v>100493</v>
      </c>
      <c r="U52" s="40">
        <v>100493</v>
      </c>
    </row>
    <row r="53" spans="1:21" ht="15.75" customHeight="1" thickBot="1" x14ac:dyDescent="0.25">
      <c r="A53" s="6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56" t="s">
        <v>5</v>
      </c>
      <c r="M53" s="57"/>
      <c r="N53" s="57"/>
      <c r="O53" s="57"/>
      <c r="P53" s="57"/>
      <c r="Q53" s="57"/>
      <c r="R53" s="57"/>
      <c r="S53" s="57"/>
      <c r="T53" s="58"/>
      <c r="U53" s="16">
        <v>6900493</v>
      </c>
    </row>
    <row r="54" spans="1:21" ht="12" customHeight="1" thickBot="1" x14ac:dyDescent="0.25">
      <c r="A54" s="6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59" t="s">
        <v>6</v>
      </c>
      <c r="M54" s="60"/>
      <c r="N54" s="60"/>
      <c r="O54" s="60"/>
      <c r="P54" s="60"/>
      <c r="Q54" s="60"/>
      <c r="R54" s="60"/>
      <c r="S54" s="60"/>
      <c r="T54" s="61"/>
      <c r="U54" s="18"/>
    </row>
    <row r="55" spans="1:21" ht="17.25" customHeight="1" thickBot="1" x14ac:dyDescent="0.25">
      <c r="A55" s="6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59" t="s">
        <v>7</v>
      </c>
      <c r="M55" s="60"/>
      <c r="N55" s="60"/>
      <c r="O55" s="60"/>
      <c r="P55" s="60"/>
      <c r="Q55" s="60"/>
      <c r="R55" s="60"/>
      <c r="S55" s="60"/>
      <c r="T55" s="61"/>
      <c r="U55" s="19"/>
    </row>
    <row r="56" spans="1:21" ht="42" customHeight="1" x14ac:dyDescent="0.2">
      <c r="A56" s="6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43" t="s">
        <v>0</v>
      </c>
      <c r="M56" s="50" t="s">
        <v>116</v>
      </c>
      <c r="N56" s="50"/>
      <c r="O56" s="50"/>
      <c r="P56" s="50" t="s">
        <v>1</v>
      </c>
      <c r="Q56" s="50"/>
      <c r="R56" s="50" t="s">
        <v>2</v>
      </c>
      <c r="S56" s="50"/>
      <c r="T56" s="44" t="s">
        <v>3</v>
      </c>
      <c r="U56" s="44" t="s">
        <v>4</v>
      </c>
    </row>
    <row r="57" spans="1:21" ht="50.25" customHeight="1" x14ac:dyDescent="0.2">
      <c r="A57" s="6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37" t="s">
        <v>16</v>
      </c>
      <c r="M57" s="51" t="s">
        <v>62</v>
      </c>
      <c r="N57" s="54"/>
      <c r="O57" s="55"/>
      <c r="P57" s="48">
        <v>1</v>
      </c>
      <c r="Q57" s="49"/>
      <c r="R57" s="48">
        <v>6</v>
      </c>
      <c r="S57" s="49"/>
      <c r="T57" s="39">
        <f>+U57/R57</f>
        <v>100000</v>
      </c>
      <c r="U57" s="39">
        <v>600000</v>
      </c>
    </row>
    <row r="58" spans="1:21" ht="57.75" customHeight="1" x14ac:dyDescent="0.2">
      <c r="A58" s="6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37" t="s">
        <v>16</v>
      </c>
      <c r="M58" s="51" t="s">
        <v>54</v>
      </c>
      <c r="N58" s="54"/>
      <c r="O58" s="55"/>
      <c r="P58" s="48">
        <v>1</v>
      </c>
      <c r="Q58" s="49"/>
      <c r="R58" s="48">
        <v>6</v>
      </c>
      <c r="S58" s="49"/>
      <c r="T58" s="39">
        <f t="shared" ref="T58:T65" si="3">+U58/R58</f>
        <v>100000</v>
      </c>
      <c r="U58" s="39">
        <v>600000</v>
      </c>
    </row>
    <row r="59" spans="1:21" ht="48" customHeight="1" x14ac:dyDescent="0.2">
      <c r="A59" s="6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37" t="s">
        <v>27</v>
      </c>
      <c r="M59" s="51" t="s">
        <v>63</v>
      </c>
      <c r="N59" s="52"/>
      <c r="O59" s="53"/>
      <c r="P59" s="48">
        <v>1</v>
      </c>
      <c r="Q59" s="49"/>
      <c r="R59" s="48">
        <v>16</v>
      </c>
      <c r="S59" s="49"/>
      <c r="T59" s="39">
        <f t="shared" si="3"/>
        <v>43750</v>
      </c>
      <c r="U59" s="39">
        <v>700000</v>
      </c>
    </row>
    <row r="60" spans="1:21" ht="51" customHeight="1" x14ac:dyDescent="0.2">
      <c r="A60" s="6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37" t="s">
        <v>17</v>
      </c>
      <c r="M60" s="51" t="s">
        <v>64</v>
      </c>
      <c r="N60" s="54"/>
      <c r="O60" s="55"/>
      <c r="P60" s="48">
        <v>1</v>
      </c>
      <c r="Q60" s="49"/>
      <c r="R60" s="48">
        <v>16</v>
      </c>
      <c r="S60" s="49"/>
      <c r="T60" s="39">
        <f t="shared" si="3"/>
        <v>44550.5</v>
      </c>
      <c r="U60" s="39">
        <v>712808</v>
      </c>
    </row>
    <row r="61" spans="1:21" ht="49.5" customHeight="1" x14ac:dyDescent="0.2">
      <c r="A61" s="6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37" t="s">
        <v>18</v>
      </c>
      <c r="M61" s="51" t="s">
        <v>65</v>
      </c>
      <c r="N61" s="52"/>
      <c r="O61" s="53"/>
      <c r="P61" s="48">
        <v>1</v>
      </c>
      <c r="Q61" s="49"/>
      <c r="R61" s="48">
        <v>10</v>
      </c>
      <c r="S61" s="49"/>
      <c r="T61" s="39">
        <f t="shared" si="3"/>
        <v>60000</v>
      </c>
      <c r="U61" s="39">
        <v>600000</v>
      </c>
    </row>
    <row r="62" spans="1:21" ht="35.25" customHeight="1" x14ac:dyDescent="0.2">
      <c r="A62" s="6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37" t="s">
        <v>19</v>
      </c>
      <c r="M62" s="51" t="s">
        <v>66</v>
      </c>
      <c r="N62" s="52"/>
      <c r="O62" s="53"/>
      <c r="P62" s="48">
        <v>1</v>
      </c>
      <c r="Q62" s="49"/>
      <c r="R62" s="48">
        <v>10</v>
      </c>
      <c r="S62" s="49"/>
      <c r="T62" s="39">
        <f t="shared" si="3"/>
        <v>30000</v>
      </c>
      <c r="U62" s="39">
        <v>300000</v>
      </c>
    </row>
    <row r="63" spans="1:21" ht="51.75" customHeight="1" x14ac:dyDescent="0.2">
      <c r="A63" s="6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37" t="s">
        <v>20</v>
      </c>
      <c r="M63" s="51" t="s">
        <v>67</v>
      </c>
      <c r="N63" s="54"/>
      <c r="O63" s="55"/>
      <c r="P63" s="48">
        <v>1</v>
      </c>
      <c r="Q63" s="49"/>
      <c r="R63" s="48">
        <v>4</v>
      </c>
      <c r="S63" s="49"/>
      <c r="T63" s="39">
        <f t="shared" si="3"/>
        <v>100000</v>
      </c>
      <c r="U63" s="39">
        <v>400000</v>
      </c>
    </row>
    <row r="64" spans="1:21" ht="41.25" customHeight="1" x14ac:dyDescent="0.2">
      <c r="A64" s="6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37" t="s">
        <v>29</v>
      </c>
      <c r="M64" s="67" t="s">
        <v>68</v>
      </c>
      <c r="N64" s="68"/>
      <c r="O64" s="69"/>
      <c r="P64" s="48">
        <v>1</v>
      </c>
      <c r="Q64" s="49"/>
      <c r="R64" s="48">
        <v>5</v>
      </c>
      <c r="S64" s="49"/>
      <c r="T64" s="39">
        <f t="shared" si="3"/>
        <v>60000</v>
      </c>
      <c r="U64" s="39">
        <v>300000</v>
      </c>
    </row>
    <row r="65" spans="1:21" ht="48" customHeight="1" x14ac:dyDescent="0.2">
      <c r="A65" s="6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37" t="s">
        <v>21</v>
      </c>
      <c r="M65" s="67" t="s">
        <v>69</v>
      </c>
      <c r="N65" s="68"/>
      <c r="O65" s="69"/>
      <c r="P65" s="48">
        <v>1</v>
      </c>
      <c r="Q65" s="49"/>
      <c r="R65" s="48">
        <v>1</v>
      </c>
      <c r="S65" s="49"/>
      <c r="T65" s="39">
        <f t="shared" si="3"/>
        <v>100000</v>
      </c>
      <c r="U65" s="39">
        <v>100000</v>
      </c>
    </row>
    <row r="66" spans="1:21" ht="19.5" customHeight="1" thickBot="1" x14ac:dyDescent="0.25">
      <c r="A66" s="6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56" t="s">
        <v>5</v>
      </c>
      <c r="M66" s="57"/>
      <c r="N66" s="57"/>
      <c r="O66" s="57"/>
      <c r="P66" s="57"/>
      <c r="Q66" s="57"/>
      <c r="R66" s="57"/>
      <c r="S66" s="57"/>
      <c r="T66" s="58"/>
      <c r="U66" s="16">
        <v>4312808</v>
      </c>
    </row>
    <row r="67" spans="1:21" ht="17.25" customHeight="1" thickBot="1" x14ac:dyDescent="0.25">
      <c r="A67" s="6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59" t="s">
        <v>6</v>
      </c>
      <c r="M67" s="60"/>
      <c r="N67" s="60"/>
      <c r="O67" s="60"/>
      <c r="P67" s="60"/>
      <c r="Q67" s="60"/>
      <c r="R67" s="60"/>
      <c r="S67" s="60"/>
      <c r="T67" s="61"/>
      <c r="U67" s="18"/>
    </row>
    <row r="68" spans="1:21" ht="17.25" customHeight="1" thickBot="1" x14ac:dyDescent="0.25">
      <c r="A68" s="6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59" t="s">
        <v>7</v>
      </c>
      <c r="M68" s="60"/>
      <c r="N68" s="60"/>
      <c r="O68" s="60"/>
      <c r="P68" s="60"/>
      <c r="Q68" s="60"/>
      <c r="R68" s="60"/>
      <c r="S68" s="60"/>
      <c r="T68" s="61"/>
      <c r="U68" s="19"/>
    </row>
    <row r="69" spans="1:21" ht="41.25" customHeight="1" x14ac:dyDescent="0.2">
      <c r="A69" s="6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43" t="s">
        <v>0</v>
      </c>
      <c r="M69" s="70" t="s">
        <v>91</v>
      </c>
      <c r="N69" s="86"/>
      <c r="O69" s="71"/>
      <c r="P69" s="70" t="s">
        <v>1</v>
      </c>
      <c r="Q69" s="71"/>
      <c r="R69" s="70" t="s">
        <v>2</v>
      </c>
      <c r="S69" s="71"/>
      <c r="T69" s="44" t="s">
        <v>3</v>
      </c>
      <c r="U69" s="44" t="s">
        <v>4</v>
      </c>
    </row>
    <row r="70" spans="1:21" ht="51" customHeight="1" x14ac:dyDescent="0.2">
      <c r="A70" s="6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37">
        <v>1</v>
      </c>
      <c r="M70" s="51" t="s">
        <v>70</v>
      </c>
      <c r="N70" s="54"/>
      <c r="O70" s="55"/>
      <c r="P70" s="48">
        <v>1</v>
      </c>
      <c r="Q70" s="49"/>
      <c r="R70" s="48">
        <v>3</v>
      </c>
      <c r="S70" s="49"/>
      <c r="T70" s="39">
        <f>+U70/R70</f>
        <v>133333.33333333334</v>
      </c>
      <c r="U70" s="39">
        <v>400000</v>
      </c>
    </row>
    <row r="71" spans="1:21" ht="49.5" customHeight="1" x14ac:dyDescent="0.2">
      <c r="A71" s="6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37" t="s">
        <v>16</v>
      </c>
      <c r="M71" s="51" t="s">
        <v>71</v>
      </c>
      <c r="N71" s="54"/>
      <c r="O71" s="55"/>
      <c r="P71" s="48">
        <v>1</v>
      </c>
      <c r="Q71" s="49"/>
      <c r="R71" s="48">
        <v>3</v>
      </c>
      <c r="S71" s="49"/>
      <c r="T71" s="39">
        <f t="shared" ref="T71:T77" si="4">+U71/R71</f>
        <v>133333.33333333334</v>
      </c>
      <c r="U71" s="39">
        <v>400000</v>
      </c>
    </row>
    <row r="72" spans="1:21" ht="49.5" customHeight="1" x14ac:dyDescent="0.2">
      <c r="A72" s="6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37" t="s">
        <v>27</v>
      </c>
      <c r="M72" s="51" t="s">
        <v>72</v>
      </c>
      <c r="N72" s="52"/>
      <c r="O72" s="53"/>
      <c r="P72" s="48">
        <v>1</v>
      </c>
      <c r="Q72" s="49"/>
      <c r="R72" s="48">
        <v>10</v>
      </c>
      <c r="S72" s="49"/>
      <c r="T72" s="39">
        <f t="shared" si="4"/>
        <v>40000</v>
      </c>
      <c r="U72" s="39">
        <v>400000</v>
      </c>
    </row>
    <row r="73" spans="1:21" ht="49.5" customHeight="1" x14ac:dyDescent="0.2">
      <c r="A73" s="6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37" t="s">
        <v>17</v>
      </c>
      <c r="M73" s="51" t="s">
        <v>73</v>
      </c>
      <c r="N73" s="54"/>
      <c r="O73" s="55"/>
      <c r="P73" s="48">
        <v>1</v>
      </c>
      <c r="Q73" s="49"/>
      <c r="R73" s="48">
        <v>10</v>
      </c>
      <c r="S73" s="49"/>
      <c r="T73" s="39">
        <f t="shared" si="4"/>
        <v>39896.6</v>
      </c>
      <c r="U73" s="39">
        <v>398966</v>
      </c>
    </row>
    <row r="74" spans="1:21" ht="49.5" customHeight="1" x14ac:dyDescent="0.2">
      <c r="A74" s="6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37" t="s">
        <v>18</v>
      </c>
      <c r="M74" s="51" t="s">
        <v>85</v>
      </c>
      <c r="N74" s="52"/>
      <c r="O74" s="53"/>
      <c r="P74" s="48">
        <v>1</v>
      </c>
      <c r="Q74" s="49"/>
      <c r="R74" s="48">
        <v>7</v>
      </c>
      <c r="S74" s="49"/>
      <c r="T74" s="39">
        <f t="shared" si="4"/>
        <v>142857.14285714287</v>
      </c>
      <c r="U74" s="39">
        <v>1000000</v>
      </c>
    </row>
    <row r="75" spans="1:21" ht="41.25" customHeight="1" x14ac:dyDescent="0.2">
      <c r="A75" s="6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37" t="s">
        <v>19</v>
      </c>
      <c r="M75" s="51" t="s">
        <v>74</v>
      </c>
      <c r="N75" s="52"/>
      <c r="O75" s="53"/>
      <c r="P75" s="48">
        <v>1</v>
      </c>
      <c r="Q75" s="49"/>
      <c r="R75" s="48">
        <v>7</v>
      </c>
      <c r="S75" s="49"/>
      <c r="T75" s="39">
        <f t="shared" si="4"/>
        <v>35714.285714285717</v>
      </c>
      <c r="U75" s="39">
        <v>250000</v>
      </c>
    </row>
    <row r="76" spans="1:21" ht="49.5" customHeight="1" x14ac:dyDescent="0.2">
      <c r="A76" s="6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37" t="s">
        <v>20</v>
      </c>
      <c r="M76" s="51" t="s">
        <v>75</v>
      </c>
      <c r="N76" s="54"/>
      <c r="O76" s="55"/>
      <c r="P76" s="48">
        <v>1</v>
      </c>
      <c r="Q76" s="49"/>
      <c r="R76" s="48">
        <v>2</v>
      </c>
      <c r="S76" s="49"/>
      <c r="T76" s="39">
        <f t="shared" si="4"/>
        <v>80000</v>
      </c>
      <c r="U76" s="39">
        <v>160000</v>
      </c>
    </row>
    <row r="77" spans="1:21" ht="48" customHeight="1" x14ac:dyDescent="0.2">
      <c r="A77" s="6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37" t="s">
        <v>29</v>
      </c>
      <c r="M77" s="67" t="s">
        <v>76</v>
      </c>
      <c r="N77" s="68"/>
      <c r="O77" s="69"/>
      <c r="P77" s="48">
        <v>1</v>
      </c>
      <c r="Q77" s="49"/>
      <c r="R77" s="48">
        <v>1</v>
      </c>
      <c r="S77" s="49"/>
      <c r="T77" s="39">
        <f t="shared" si="4"/>
        <v>10000</v>
      </c>
      <c r="U77" s="39">
        <v>10000</v>
      </c>
    </row>
    <row r="78" spans="1:21" ht="18.75" customHeight="1" thickBot="1" x14ac:dyDescent="0.25">
      <c r="A78" s="6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56" t="s">
        <v>5</v>
      </c>
      <c r="M78" s="57"/>
      <c r="N78" s="57"/>
      <c r="O78" s="57"/>
      <c r="P78" s="57"/>
      <c r="Q78" s="57"/>
      <c r="R78" s="57"/>
      <c r="S78" s="57"/>
      <c r="T78" s="58"/>
      <c r="U78" s="16">
        <v>3018966</v>
      </c>
    </row>
    <row r="79" spans="1:21" ht="18" customHeight="1" thickBot="1" x14ac:dyDescent="0.25">
      <c r="A79" s="6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59" t="s">
        <v>6</v>
      </c>
      <c r="M79" s="60"/>
      <c r="N79" s="60"/>
      <c r="O79" s="60"/>
      <c r="P79" s="60"/>
      <c r="Q79" s="60"/>
      <c r="R79" s="60"/>
      <c r="S79" s="60"/>
      <c r="T79" s="61"/>
      <c r="U79" s="18"/>
    </row>
    <row r="80" spans="1:21" ht="15.75" customHeight="1" thickBot="1" x14ac:dyDescent="0.25">
      <c r="A80" s="6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59" t="s">
        <v>7</v>
      </c>
      <c r="M80" s="60"/>
      <c r="N80" s="60"/>
      <c r="O80" s="60"/>
      <c r="P80" s="60"/>
      <c r="Q80" s="60"/>
      <c r="R80" s="60"/>
      <c r="S80" s="60"/>
      <c r="T80" s="61"/>
      <c r="U80" s="19"/>
    </row>
    <row r="81" spans="1:21" ht="41.25" customHeight="1" x14ac:dyDescent="0.2">
      <c r="A81" s="6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43" t="s">
        <v>0</v>
      </c>
      <c r="M81" s="50" t="s">
        <v>90</v>
      </c>
      <c r="N81" s="50"/>
      <c r="O81" s="50"/>
      <c r="P81" s="50" t="s">
        <v>1</v>
      </c>
      <c r="Q81" s="50"/>
      <c r="R81" s="50" t="s">
        <v>2</v>
      </c>
      <c r="S81" s="50"/>
      <c r="T81" s="44" t="s">
        <v>3</v>
      </c>
      <c r="U81" s="44" t="s">
        <v>4</v>
      </c>
    </row>
    <row r="82" spans="1:21" ht="50.25" customHeight="1" x14ac:dyDescent="0.2">
      <c r="A82" s="6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37">
        <v>1</v>
      </c>
      <c r="M82" s="51" t="s">
        <v>77</v>
      </c>
      <c r="N82" s="68"/>
      <c r="O82" s="69"/>
      <c r="P82" s="48">
        <v>1</v>
      </c>
      <c r="Q82" s="49"/>
      <c r="R82" s="48">
        <v>4</v>
      </c>
      <c r="S82" s="49"/>
      <c r="T82" s="39">
        <f>+U82/R82-1000</f>
        <v>260795.25</v>
      </c>
      <c r="U82" s="39">
        <v>1047181</v>
      </c>
    </row>
    <row r="83" spans="1:21" ht="52.5" customHeight="1" x14ac:dyDescent="0.2">
      <c r="A83" s="6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37" t="s">
        <v>16</v>
      </c>
      <c r="M83" s="51" t="s">
        <v>78</v>
      </c>
      <c r="N83" s="54"/>
      <c r="O83" s="55"/>
      <c r="P83" s="48">
        <v>1</v>
      </c>
      <c r="Q83" s="49"/>
      <c r="R83" s="48">
        <v>4</v>
      </c>
      <c r="S83" s="49"/>
      <c r="T83" s="39">
        <f t="shared" ref="T83:T89" si="5">+U83/R83</f>
        <v>62500</v>
      </c>
      <c r="U83" s="39">
        <v>250000</v>
      </c>
    </row>
    <row r="84" spans="1:21" ht="49.5" customHeight="1" x14ac:dyDescent="0.2">
      <c r="A84" s="6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37" t="s">
        <v>27</v>
      </c>
      <c r="M84" s="51" t="s">
        <v>79</v>
      </c>
      <c r="N84" s="52"/>
      <c r="O84" s="53"/>
      <c r="P84" s="48">
        <v>1</v>
      </c>
      <c r="Q84" s="49"/>
      <c r="R84" s="48">
        <v>10</v>
      </c>
      <c r="S84" s="49"/>
      <c r="T84" s="39">
        <f t="shared" si="5"/>
        <v>40000</v>
      </c>
      <c r="U84" s="39">
        <v>400000</v>
      </c>
    </row>
    <row r="85" spans="1:21" ht="49.5" customHeight="1" x14ac:dyDescent="0.2">
      <c r="A85" s="6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37" t="s">
        <v>17</v>
      </c>
      <c r="M85" s="51" t="s">
        <v>80</v>
      </c>
      <c r="N85" s="54"/>
      <c r="O85" s="55"/>
      <c r="P85" s="48">
        <v>1</v>
      </c>
      <c r="Q85" s="49"/>
      <c r="R85" s="48">
        <v>10</v>
      </c>
      <c r="S85" s="49"/>
      <c r="T85" s="39">
        <f t="shared" si="5"/>
        <v>30000</v>
      </c>
      <c r="U85" s="39">
        <v>300000</v>
      </c>
    </row>
    <row r="86" spans="1:21" ht="48.75" customHeight="1" x14ac:dyDescent="0.2">
      <c r="A86" s="6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37" t="s">
        <v>18</v>
      </c>
      <c r="M86" s="51" t="s">
        <v>81</v>
      </c>
      <c r="N86" s="52"/>
      <c r="O86" s="53"/>
      <c r="P86" s="48">
        <v>1</v>
      </c>
      <c r="Q86" s="49"/>
      <c r="R86" s="48">
        <v>6</v>
      </c>
      <c r="S86" s="49"/>
      <c r="T86" s="39">
        <f t="shared" si="5"/>
        <v>83333.333333333328</v>
      </c>
      <c r="U86" s="39">
        <v>500000</v>
      </c>
    </row>
    <row r="87" spans="1:21" ht="41.25" customHeight="1" x14ac:dyDescent="0.2">
      <c r="A87" s="6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37" t="s">
        <v>19</v>
      </c>
      <c r="M87" s="51" t="s">
        <v>82</v>
      </c>
      <c r="N87" s="52"/>
      <c r="O87" s="53"/>
      <c r="P87" s="48">
        <v>1</v>
      </c>
      <c r="Q87" s="49"/>
      <c r="R87" s="48">
        <v>6</v>
      </c>
      <c r="S87" s="49"/>
      <c r="T87" s="39">
        <f t="shared" si="5"/>
        <v>50000</v>
      </c>
      <c r="U87" s="39">
        <v>300000</v>
      </c>
    </row>
    <row r="88" spans="1:21" ht="52.5" customHeight="1" x14ac:dyDescent="0.2">
      <c r="A88" s="6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37" t="s">
        <v>20</v>
      </c>
      <c r="M88" s="51" t="s">
        <v>83</v>
      </c>
      <c r="N88" s="54"/>
      <c r="O88" s="55"/>
      <c r="P88" s="48">
        <v>1</v>
      </c>
      <c r="Q88" s="49"/>
      <c r="R88" s="48">
        <v>1</v>
      </c>
      <c r="S88" s="49"/>
      <c r="T88" s="39">
        <f t="shared" si="5"/>
        <v>100000</v>
      </c>
      <c r="U88" s="39">
        <v>100000</v>
      </c>
    </row>
    <row r="89" spans="1:21" ht="41.25" customHeight="1" x14ac:dyDescent="0.2">
      <c r="A89" s="6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37" t="s">
        <v>29</v>
      </c>
      <c r="M89" s="67" t="s">
        <v>84</v>
      </c>
      <c r="N89" s="68"/>
      <c r="O89" s="69"/>
      <c r="P89" s="48">
        <v>1</v>
      </c>
      <c r="Q89" s="49"/>
      <c r="R89" s="48">
        <v>5</v>
      </c>
      <c r="S89" s="49"/>
      <c r="T89" s="39">
        <f t="shared" si="5"/>
        <v>97537</v>
      </c>
      <c r="U89" s="39">
        <v>487685</v>
      </c>
    </row>
    <row r="90" spans="1:21" ht="16.5" customHeight="1" thickBot="1" x14ac:dyDescent="0.25">
      <c r="A90" s="6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56" t="s">
        <v>5</v>
      </c>
      <c r="M90" s="57"/>
      <c r="N90" s="57"/>
      <c r="O90" s="57"/>
      <c r="P90" s="57"/>
      <c r="Q90" s="57"/>
      <c r="R90" s="57"/>
      <c r="S90" s="57"/>
      <c r="T90" s="58"/>
      <c r="U90" s="16">
        <f>SUM(U82:U89)</f>
        <v>3384866</v>
      </c>
    </row>
    <row r="91" spans="1:21" ht="15.75" customHeight="1" thickBot="1" x14ac:dyDescent="0.25">
      <c r="A91" s="6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59" t="s">
        <v>6</v>
      </c>
      <c r="M91" s="60"/>
      <c r="N91" s="60"/>
      <c r="O91" s="60"/>
      <c r="P91" s="60"/>
      <c r="Q91" s="60"/>
      <c r="R91" s="60"/>
      <c r="S91" s="60"/>
      <c r="T91" s="61"/>
      <c r="U91" s="18"/>
    </row>
    <row r="92" spans="1:21" ht="16.5" customHeight="1" thickBot="1" x14ac:dyDescent="0.25">
      <c r="A92" s="6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59" t="s">
        <v>7</v>
      </c>
      <c r="M92" s="60"/>
      <c r="N92" s="60"/>
      <c r="O92" s="60"/>
      <c r="P92" s="60"/>
      <c r="Q92" s="60"/>
      <c r="R92" s="60"/>
      <c r="S92" s="60"/>
      <c r="T92" s="61"/>
      <c r="U92" s="19"/>
    </row>
    <row r="93" spans="1:21" ht="35.25" customHeight="1" x14ac:dyDescent="0.2">
      <c r="A93" s="6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43" t="s">
        <v>0</v>
      </c>
      <c r="M93" s="50" t="s">
        <v>106</v>
      </c>
      <c r="N93" s="50"/>
      <c r="O93" s="50"/>
      <c r="P93" s="50" t="s">
        <v>1</v>
      </c>
      <c r="Q93" s="50"/>
      <c r="R93" s="50" t="s">
        <v>2</v>
      </c>
      <c r="S93" s="50"/>
      <c r="T93" s="44" t="s">
        <v>3</v>
      </c>
      <c r="U93" s="44" t="s">
        <v>4</v>
      </c>
    </row>
    <row r="94" spans="1:21" ht="47.25" customHeight="1" x14ac:dyDescent="0.2">
      <c r="A94" s="6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37" t="s">
        <v>18</v>
      </c>
      <c r="M94" s="51" t="s">
        <v>86</v>
      </c>
      <c r="N94" s="52"/>
      <c r="O94" s="53"/>
      <c r="P94" s="48">
        <v>1</v>
      </c>
      <c r="Q94" s="49"/>
      <c r="R94" s="48">
        <v>2</v>
      </c>
      <c r="S94" s="49"/>
      <c r="T94" s="39">
        <f>+U94/R94</f>
        <v>125000</v>
      </c>
      <c r="U94" s="39">
        <v>250000</v>
      </c>
    </row>
    <row r="95" spans="1:21" ht="41.25" customHeight="1" x14ac:dyDescent="0.2">
      <c r="A95" s="6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37" t="s">
        <v>19</v>
      </c>
      <c r="M95" s="51" t="s">
        <v>87</v>
      </c>
      <c r="N95" s="52"/>
      <c r="O95" s="53"/>
      <c r="P95" s="48">
        <v>1</v>
      </c>
      <c r="Q95" s="49"/>
      <c r="R95" s="48">
        <v>2</v>
      </c>
      <c r="S95" s="49"/>
      <c r="T95" s="39">
        <f t="shared" ref="T95:T97" si="6">+U95/R95</f>
        <v>118719</v>
      </c>
      <c r="U95" s="39">
        <v>237438</v>
      </c>
    </row>
    <row r="96" spans="1:21" ht="51.75" customHeight="1" x14ac:dyDescent="0.2">
      <c r="A96" s="6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37" t="s">
        <v>20</v>
      </c>
      <c r="M96" s="51" t="s">
        <v>88</v>
      </c>
      <c r="N96" s="54"/>
      <c r="O96" s="55"/>
      <c r="P96" s="48">
        <v>1</v>
      </c>
      <c r="Q96" s="49"/>
      <c r="R96" s="48">
        <v>2</v>
      </c>
      <c r="S96" s="49"/>
      <c r="T96" s="39">
        <f t="shared" si="6"/>
        <v>137562</v>
      </c>
      <c r="U96" s="39">
        <v>275124</v>
      </c>
    </row>
    <row r="97" spans="1:21" ht="52.5" customHeight="1" x14ac:dyDescent="0.2">
      <c r="A97" s="6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37" t="s">
        <v>29</v>
      </c>
      <c r="M97" s="67" t="s">
        <v>89</v>
      </c>
      <c r="N97" s="68"/>
      <c r="O97" s="69"/>
      <c r="P97" s="48">
        <v>1</v>
      </c>
      <c r="Q97" s="49"/>
      <c r="R97" s="48">
        <v>2</v>
      </c>
      <c r="S97" s="49"/>
      <c r="T97" s="39">
        <f t="shared" si="6"/>
        <v>50000</v>
      </c>
      <c r="U97" s="39">
        <v>100000</v>
      </c>
    </row>
    <row r="98" spans="1:21" ht="18.75" customHeight="1" thickBot="1" x14ac:dyDescent="0.25">
      <c r="A98" s="6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56" t="s">
        <v>5</v>
      </c>
      <c r="M98" s="57"/>
      <c r="N98" s="57"/>
      <c r="O98" s="57"/>
      <c r="P98" s="57"/>
      <c r="Q98" s="57"/>
      <c r="R98" s="57"/>
      <c r="S98" s="57"/>
      <c r="T98" s="58"/>
      <c r="U98" s="16">
        <v>862562</v>
      </c>
    </row>
    <row r="99" spans="1:21" ht="15.75" customHeight="1" thickBot="1" x14ac:dyDescent="0.25">
      <c r="A99" s="6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59" t="s">
        <v>6</v>
      </c>
      <c r="M99" s="60"/>
      <c r="N99" s="60"/>
      <c r="O99" s="60"/>
      <c r="P99" s="60"/>
      <c r="Q99" s="60"/>
      <c r="R99" s="60"/>
      <c r="S99" s="60"/>
      <c r="T99" s="61"/>
      <c r="U99" s="18"/>
    </row>
    <row r="100" spans="1:21" ht="19.5" customHeight="1" thickBot="1" x14ac:dyDescent="0.25">
      <c r="A100" s="6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59" t="s">
        <v>7</v>
      </c>
      <c r="M100" s="60"/>
      <c r="N100" s="60"/>
      <c r="O100" s="60"/>
      <c r="P100" s="60"/>
      <c r="Q100" s="60"/>
      <c r="R100" s="60"/>
      <c r="S100" s="60"/>
      <c r="T100" s="61"/>
      <c r="U100" s="19"/>
    </row>
    <row r="101" spans="1:21" ht="41.25" customHeight="1" x14ac:dyDescent="0.2">
      <c r="A101" s="6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43" t="s">
        <v>0</v>
      </c>
      <c r="M101" s="50" t="s">
        <v>105</v>
      </c>
      <c r="N101" s="50"/>
      <c r="O101" s="50"/>
      <c r="P101" s="50" t="s">
        <v>1</v>
      </c>
      <c r="Q101" s="50"/>
      <c r="R101" s="50" t="s">
        <v>2</v>
      </c>
      <c r="S101" s="50"/>
      <c r="T101" s="44" t="s">
        <v>3</v>
      </c>
      <c r="U101" s="44" t="s">
        <v>4</v>
      </c>
    </row>
    <row r="102" spans="1:21" ht="53.25" customHeight="1" x14ac:dyDescent="0.2">
      <c r="A102" s="6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37">
        <v>1</v>
      </c>
      <c r="M102" s="51" t="s">
        <v>96</v>
      </c>
      <c r="N102" s="54"/>
      <c r="O102" s="55"/>
      <c r="P102" s="48">
        <v>1</v>
      </c>
      <c r="Q102" s="49"/>
      <c r="R102" s="48">
        <v>2</v>
      </c>
      <c r="S102" s="49"/>
      <c r="T102" s="39">
        <f>+U102/R102</f>
        <v>20000</v>
      </c>
      <c r="U102" s="39">
        <v>40000</v>
      </c>
    </row>
    <row r="103" spans="1:21" ht="46.5" customHeight="1" x14ac:dyDescent="0.2">
      <c r="A103" s="6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37" t="s">
        <v>16</v>
      </c>
      <c r="M103" s="51" t="s">
        <v>97</v>
      </c>
      <c r="N103" s="54"/>
      <c r="O103" s="55"/>
      <c r="P103" s="48">
        <v>1</v>
      </c>
      <c r="Q103" s="49"/>
      <c r="R103" s="48">
        <v>2</v>
      </c>
      <c r="S103" s="49"/>
      <c r="T103" s="39">
        <f t="shared" ref="T103:T108" si="7">+U103/R103</f>
        <v>20000</v>
      </c>
      <c r="U103" s="39">
        <v>40000</v>
      </c>
    </row>
    <row r="104" spans="1:21" ht="49.5" customHeight="1" x14ac:dyDescent="0.2">
      <c r="A104" s="6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37" t="s">
        <v>27</v>
      </c>
      <c r="M104" s="51" t="s">
        <v>98</v>
      </c>
      <c r="N104" s="52"/>
      <c r="O104" s="53"/>
      <c r="P104" s="48">
        <v>1</v>
      </c>
      <c r="Q104" s="49"/>
      <c r="R104" s="48">
        <v>2</v>
      </c>
      <c r="S104" s="49"/>
      <c r="T104" s="39">
        <f t="shared" si="7"/>
        <v>40000</v>
      </c>
      <c r="U104" s="39">
        <v>80000</v>
      </c>
    </row>
    <row r="105" spans="1:21" ht="51" customHeight="1" x14ac:dyDescent="0.2">
      <c r="A105" s="6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37" t="s">
        <v>17</v>
      </c>
      <c r="M105" s="51" t="s">
        <v>99</v>
      </c>
      <c r="N105" s="54"/>
      <c r="O105" s="55"/>
      <c r="P105" s="48">
        <v>1</v>
      </c>
      <c r="Q105" s="49"/>
      <c r="R105" s="48">
        <v>4</v>
      </c>
      <c r="S105" s="49"/>
      <c r="T105" s="39">
        <f t="shared" si="7"/>
        <v>20000</v>
      </c>
      <c r="U105" s="39">
        <v>80000</v>
      </c>
    </row>
    <row r="106" spans="1:21" ht="46.5" customHeight="1" x14ac:dyDescent="0.2">
      <c r="A106" s="6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37" t="s">
        <v>18</v>
      </c>
      <c r="M106" s="51" t="s">
        <v>100</v>
      </c>
      <c r="N106" s="52"/>
      <c r="O106" s="53"/>
      <c r="P106" s="48">
        <v>1</v>
      </c>
      <c r="Q106" s="49"/>
      <c r="R106" s="48">
        <v>1</v>
      </c>
      <c r="S106" s="49"/>
      <c r="T106" s="39">
        <f t="shared" si="7"/>
        <v>41281</v>
      </c>
      <c r="U106" s="39">
        <v>41281</v>
      </c>
    </row>
    <row r="107" spans="1:21" ht="41.25" customHeight="1" x14ac:dyDescent="0.2">
      <c r="A107" s="6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37" t="s">
        <v>19</v>
      </c>
      <c r="M107" s="51" t="s">
        <v>101</v>
      </c>
      <c r="N107" s="52"/>
      <c r="O107" s="53"/>
      <c r="P107" s="48">
        <v>1</v>
      </c>
      <c r="Q107" s="49"/>
      <c r="R107" s="48">
        <v>1</v>
      </c>
      <c r="S107" s="49"/>
      <c r="T107" s="39">
        <f t="shared" si="7"/>
        <v>50000</v>
      </c>
      <c r="U107" s="39">
        <v>50000</v>
      </c>
    </row>
    <row r="108" spans="1:21" ht="49.5" customHeight="1" x14ac:dyDescent="0.2">
      <c r="A108" s="6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37" t="s">
        <v>20</v>
      </c>
      <c r="M108" s="51" t="s">
        <v>102</v>
      </c>
      <c r="N108" s="54"/>
      <c r="O108" s="55"/>
      <c r="P108" s="48">
        <v>1</v>
      </c>
      <c r="Q108" s="49"/>
      <c r="R108" s="48">
        <v>1</v>
      </c>
      <c r="S108" s="49"/>
      <c r="T108" s="39">
        <f t="shared" si="7"/>
        <v>100000</v>
      </c>
      <c r="U108" s="39">
        <v>100000</v>
      </c>
    </row>
    <row r="109" spans="1:21" ht="17.25" customHeight="1" thickBot="1" x14ac:dyDescent="0.25">
      <c r="A109" s="6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56" t="s">
        <v>5</v>
      </c>
      <c r="M109" s="57"/>
      <c r="N109" s="57"/>
      <c r="O109" s="57"/>
      <c r="P109" s="57"/>
      <c r="Q109" s="57"/>
      <c r="R109" s="57"/>
      <c r="S109" s="57"/>
      <c r="T109" s="58"/>
      <c r="U109" s="16">
        <f>SUM(U102:U108)</f>
        <v>431281</v>
      </c>
    </row>
    <row r="110" spans="1:21" ht="16.5" customHeight="1" thickBot="1" x14ac:dyDescent="0.25">
      <c r="A110" s="6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59" t="s">
        <v>6</v>
      </c>
      <c r="M110" s="60"/>
      <c r="N110" s="60"/>
      <c r="O110" s="60"/>
      <c r="P110" s="60"/>
      <c r="Q110" s="60"/>
      <c r="R110" s="60"/>
      <c r="S110" s="60"/>
      <c r="T110" s="61"/>
      <c r="U110" s="18"/>
    </row>
    <row r="111" spans="1:21" ht="13.5" customHeight="1" thickBot="1" x14ac:dyDescent="0.25">
      <c r="A111" s="6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59" t="s">
        <v>7</v>
      </c>
      <c r="M111" s="60"/>
      <c r="N111" s="60"/>
      <c r="O111" s="60"/>
      <c r="P111" s="60"/>
      <c r="Q111" s="60"/>
      <c r="R111" s="60"/>
      <c r="S111" s="60"/>
      <c r="T111" s="61"/>
      <c r="U111" s="19"/>
    </row>
    <row r="112" spans="1:21" ht="41.25" customHeight="1" x14ac:dyDescent="0.2">
      <c r="A112" s="6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43" t="s">
        <v>0</v>
      </c>
      <c r="M112" s="50" t="s">
        <v>104</v>
      </c>
      <c r="N112" s="50"/>
      <c r="O112" s="50"/>
      <c r="P112" s="50" t="s">
        <v>1</v>
      </c>
      <c r="Q112" s="50"/>
      <c r="R112" s="50" t="s">
        <v>2</v>
      </c>
      <c r="S112" s="50"/>
      <c r="T112" s="44" t="s">
        <v>3</v>
      </c>
      <c r="U112" s="44" t="s">
        <v>4</v>
      </c>
    </row>
    <row r="113" spans="1:21" ht="47.25" customHeight="1" x14ac:dyDescent="0.2">
      <c r="A113" s="6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37">
        <v>1</v>
      </c>
      <c r="M113" s="51" t="s">
        <v>107</v>
      </c>
      <c r="N113" s="54"/>
      <c r="O113" s="55"/>
      <c r="P113" s="48">
        <v>1</v>
      </c>
      <c r="Q113" s="49"/>
      <c r="R113" s="48">
        <v>2</v>
      </c>
      <c r="S113" s="49"/>
      <c r="T113" s="39">
        <f>+U113/R113</f>
        <v>20000</v>
      </c>
      <c r="U113" s="39">
        <v>40000</v>
      </c>
    </row>
    <row r="114" spans="1:21" ht="51" customHeight="1" x14ac:dyDescent="0.2">
      <c r="A114" s="6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37" t="s">
        <v>16</v>
      </c>
      <c r="M114" s="51" t="s">
        <v>108</v>
      </c>
      <c r="N114" s="54"/>
      <c r="O114" s="55"/>
      <c r="P114" s="48">
        <v>1</v>
      </c>
      <c r="Q114" s="49"/>
      <c r="R114" s="48">
        <v>2</v>
      </c>
      <c r="S114" s="49"/>
      <c r="T114" s="39">
        <f t="shared" ref="T114:T119" si="8">+U114/R114</f>
        <v>20000</v>
      </c>
      <c r="U114" s="39">
        <v>40000</v>
      </c>
    </row>
    <row r="115" spans="1:21" ht="45.75" customHeight="1" x14ac:dyDescent="0.2">
      <c r="A115" s="6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37" t="s">
        <v>27</v>
      </c>
      <c r="M115" s="51" t="s">
        <v>109</v>
      </c>
      <c r="N115" s="52"/>
      <c r="O115" s="53"/>
      <c r="P115" s="48">
        <v>1</v>
      </c>
      <c r="Q115" s="49"/>
      <c r="R115" s="48">
        <v>2</v>
      </c>
      <c r="S115" s="49"/>
      <c r="T115" s="39">
        <f t="shared" si="8"/>
        <v>40000</v>
      </c>
      <c r="U115" s="39">
        <v>80000</v>
      </c>
    </row>
    <row r="116" spans="1:21" ht="49.5" customHeight="1" x14ac:dyDescent="0.2">
      <c r="A116" s="6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37" t="s">
        <v>17</v>
      </c>
      <c r="M116" s="51" t="s">
        <v>110</v>
      </c>
      <c r="N116" s="54"/>
      <c r="O116" s="55"/>
      <c r="P116" s="48">
        <v>1</v>
      </c>
      <c r="Q116" s="49"/>
      <c r="R116" s="48">
        <v>5</v>
      </c>
      <c r="S116" s="49"/>
      <c r="T116" s="39">
        <f t="shared" si="8"/>
        <v>34000</v>
      </c>
      <c r="U116" s="39">
        <v>170000</v>
      </c>
    </row>
    <row r="117" spans="1:21" ht="53.25" customHeight="1" x14ac:dyDescent="0.2">
      <c r="A117" s="6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37" t="s">
        <v>18</v>
      </c>
      <c r="M117" s="51" t="s">
        <v>111</v>
      </c>
      <c r="N117" s="52"/>
      <c r="O117" s="53"/>
      <c r="P117" s="48">
        <v>1</v>
      </c>
      <c r="Q117" s="49"/>
      <c r="R117" s="48">
        <v>1</v>
      </c>
      <c r="S117" s="49"/>
      <c r="T117" s="39">
        <f t="shared" si="8"/>
        <v>41281</v>
      </c>
      <c r="U117" s="39">
        <v>41281</v>
      </c>
    </row>
    <row r="118" spans="1:21" ht="41.25" customHeight="1" x14ac:dyDescent="0.2">
      <c r="A118" s="6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37" t="s">
        <v>19</v>
      </c>
      <c r="M118" s="51" t="s">
        <v>112</v>
      </c>
      <c r="N118" s="52"/>
      <c r="O118" s="53"/>
      <c r="P118" s="48">
        <v>1</v>
      </c>
      <c r="Q118" s="49"/>
      <c r="R118" s="48">
        <v>1</v>
      </c>
      <c r="S118" s="49"/>
      <c r="T118" s="39">
        <f t="shared" si="8"/>
        <v>50000</v>
      </c>
      <c r="U118" s="39">
        <v>50000</v>
      </c>
    </row>
    <row r="119" spans="1:21" ht="47.25" customHeight="1" x14ac:dyDescent="0.2">
      <c r="A119" s="6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37" t="s">
        <v>20</v>
      </c>
      <c r="M119" s="51" t="s">
        <v>113</v>
      </c>
      <c r="N119" s="54"/>
      <c r="O119" s="55"/>
      <c r="P119" s="48">
        <v>1</v>
      </c>
      <c r="Q119" s="49"/>
      <c r="R119" s="48">
        <v>1</v>
      </c>
      <c r="S119" s="49"/>
      <c r="T119" s="39">
        <f t="shared" si="8"/>
        <v>10000</v>
      </c>
      <c r="U119" s="39">
        <v>10000</v>
      </c>
    </row>
    <row r="120" spans="1:21" ht="14.25" customHeight="1" thickBot="1" x14ac:dyDescent="0.25">
      <c r="A120" s="6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56" t="s">
        <v>5</v>
      </c>
      <c r="M120" s="57"/>
      <c r="N120" s="57"/>
      <c r="O120" s="57"/>
      <c r="P120" s="57"/>
      <c r="Q120" s="57"/>
      <c r="R120" s="57"/>
      <c r="S120" s="57"/>
      <c r="T120" s="58"/>
      <c r="U120" s="16">
        <v>431281</v>
      </c>
    </row>
    <row r="121" spans="1:21" ht="14.25" customHeight="1" thickBot="1" x14ac:dyDescent="0.25">
      <c r="A121" s="6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59" t="s">
        <v>6</v>
      </c>
      <c r="M121" s="60"/>
      <c r="N121" s="60"/>
      <c r="O121" s="60"/>
      <c r="P121" s="60"/>
      <c r="Q121" s="60"/>
      <c r="R121" s="60"/>
      <c r="S121" s="60"/>
      <c r="T121" s="61"/>
      <c r="U121" s="18"/>
    </row>
    <row r="122" spans="1:21" ht="18" customHeight="1" thickBot="1" x14ac:dyDescent="0.25">
      <c r="A122" s="6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59" t="s">
        <v>7</v>
      </c>
      <c r="M122" s="60"/>
      <c r="N122" s="60"/>
      <c r="O122" s="60"/>
      <c r="P122" s="60"/>
      <c r="Q122" s="60"/>
      <c r="R122" s="60"/>
      <c r="S122" s="60"/>
      <c r="T122" s="61"/>
      <c r="U122" s="19"/>
    </row>
    <row r="123" spans="1:21" ht="41.25" customHeight="1" x14ac:dyDescent="0.2">
      <c r="A123" s="6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43" t="s">
        <v>0</v>
      </c>
      <c r="M123" s="50" t="s">
        <v>114</v>
      </c>
      <c r="N123" s="50"/>
      <c r="O123" s="50"/>
      <c r="P123" s="50" t="s">
        <v>1</v>
      </c>
      <c r="Q123" s="50"/>
      <c r="R123" s="50" t="s">
        <v>2</v>
      </c>
      <c r="S123" s="50"/>
      <c r="T123" s="44" t="s">
        <v>3</v>
      </c>
      <c r="U123" s="44" t="s">
        <v>4</v>
      </c>
    </row>
    <row r="124" spans="1:21" ht="41.25" customHeight="1" x14ac:dyDescent="0.2">
      <c r="A124" s="6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37">
        <v>1</v>
      </c>
      <c r="M124" s="51" t="s">
        <v>101</v>
      </c>
      <c r="N124" s="52"/>
      <c r="O124" s="53"/>
      <c r="P124" s="48">
        <v>1</v>
      </c>
      <c r="Q124" s="49"/>
      <c r="R124" s="48">
        <v>1</v>
      </c>
      <c r="S124" s="49"/>
      <c r="T124" s="39">
        <f>+U124/R124</f>
        <v>150000</v>
      </c>
      <c r="U124" s="39">
        <v>150000</v>
      </c>
    </row>
    <row r="125" spans="1:21" ht="47.25" customHeight="1" x14ac:dyDescent="0.2">
      <c r="A125" s="6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37" t="s">
        <v>16</v>
      </c>
      <c r="M125" s="51" t="s">
        <v>102</v>
      </c>
      <c r="N125" s="54"/>
      <c r="O125" s="55"/>
      <c r="P125" s="48">
        <v>1</v>
      </c>
      <c r="Q125" s="49"/>
      <c r="R125" s="48">
        <v>1</v>
      </c>
      <c r="S125" s="49"/>
      <c r="T125" s="39">
        <f t="shared" ref="T125:T127" si="9">+U125/R125</f>
        <v>111281</v>
      </c>
      <c r="U125" s="39">
        <v>111281</v>
      </c>
    </row>
    <row r="126" spans="1:21" ht="51.75" customHeight="1" x14ac:dyDescent="0.2">
      <c r="A126" s="6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37" t="s">
        <v>27</v>
      </c>
      <c r="M126" s="51" t="s">
        <v>111</v>
      </c>
      <c r="N126" s="52"/>
      <c r="O126" s="53"/>
      <c r="P126" s="48">
        <v>1</v>
      </c>
      <c r="Q126" s="49"/>
      <c r="R126" s="48">
        <v>1</v>
      </c>
      <c r="S126" s="49"/>
      <c r="T126" s="39">
        <f t="shared" si="9"/>
        <v>70000</v>
      </c>
      <c r="U126" s="39">
        <v>70000</v>
      </c>
    </row>
    <row r="127" spans="1:21" ht="51.75" customHeight="1" x14ac:dyDescent="0.2">
      <c r="A127" s="6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45" t="s">
        <v>17</v>
      </c>
      <c r="M127" s="62" t="s">
        <v>103</v>
      </c>
      <c r="N127" s="63"/>
      <c r="O127" s="64"/>
      <c r="P127" s="65">
        <v>1</v>
      </c>
      <c r="Q127" s="66"/>
      <c r="R127" s="65">
        <v>1</v>
      </c>
      <c r="S127" s="66"/>
      <c r="T127" s="39">
        <f t="shared" si="9"/>
        <v>100000</v>
      </c>
      <c r="U127" s="39">
        <v>100000</v>
      </c>
    </row>
    <row r="128" spans="1:21" ht="16.5" customHeight="1" thickBot="1" x14ac:dyDescent="0.25">
      <c r="A128" s="6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56" t="s">
        <v>5</v>
      </c>
      <c r="M128" s="57"/>
      <c r="N128" s="57"/>
      <c r="O128" s="57"/>
      <c r="P128" s="57"/>
      <c r="Q128" s="57"/>
      <c r="R128" s="57"/>
      <c r="S128" s="57"/>
      <c r="T128" s="58"/>
      <c r="U128" s="46">
        <v>431281</v>
      </c>
    </row>
    <row r="129" spans="1:24" ht="18" customHeight="1" thickBot="1" x14ac:dyDescent="0.25">
      <c r="A129" s="6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59" t="s">
        <v>6</v>
      </c>
      <c r="M129" s="60"/>
      <c r="N129" s="60"/>
      <c r="O129" s="60"/>
      <c r="P129" s="60"/>
      <c r="Q129" s="60"/>
      <c r="R129" s="60"/>
      <c r="S129" s="60"/>
      <c r="T129" s="61"/>
      <c r="U129" s="47"/>
    </row>
    <row r="130" spans="1:24" ht="13.5" customHeight="1" thickBot="1" x14ac:dyDescent="0.25">
      <c r="A130" s="6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59" t="s">
        <v>7</v>
      </c>
      <c r="M130" s="60"/>
      <c r="N130" s="60"/>
      <c r="O130" s="60"/>
      <c r="P130" s="60"/>
      <c r="Q130" s="60"/>
      <c r="R130" s="60"/>
      <c r="S130" s="60"/>
      <c r="T130" s="61"/>
      <c r="U130" s="19"/>
      <c r="V130" s="15"/>
      <c r="W130" s="35"/>
      <c r="X130" s="17"/>
    </row>
    <row r="131" spans="1:24" ht="29.25" customHeight="1" x14ac:dyDescent="0.2">
      <c r="A131" s="6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78" t="s">
        <v>118</v>
      </c>
      <c r="M131" s="78"/>
      <c r="N131" s="78"/>
      <c r="O131" s="78"/>
      <c r="P131" s="78"/>
      <c r="Q131" s="78"/>
      <c r="R131" s="78"/>
      <c r="S131" s="78"/>
      <c r="T131" s="78"/>
      <c r="U131" s="79"/>
      <c r="W131" s="34"/>
    </row>
    <row r="132" spans="1:24" ht="23.25" customHeight="1" x14ac:dyDescent="0.2">
      <c r="A132" s="6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80" t="s">
        <v>8</v>
      </c>
      <c r="M132" s="80"/>
      <c r="N132" s="80"/>
      <c r="O132" s="80"/>
      <c r="P132" s="80"/>
      <c r="Q132" s="80"/>
      <c r="R132" s="80"/>
      <c r="S132" s="80"/>
      <c r="T132" s="80"/>
      <c r="U132" s="21"/>
      <c r="W132" s="34"/>
    </row>
    <row r="133" spans="1:24" hidden="1" x14ac:dyDescent="0.2">
      <c r="A133" s="6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42"/>
      <c r="M133" s="42"/>
      <c r="N133" s="42"/>
      <c r="O133" s="42"/>
      <c r="P133" s="20"/>
      <c r="Q133" s="20"/>
      <c r="R133" s="42"/>
      <c r="S133" s="42"/>
      <c r="T133" s="42"/>
      <c r="U133" s="21"/>
    </row>
    <row r="134" spans="1:24" ht="25.5" x14ac:dyDescent="0.2">
      <c r="A134" s="6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0"/>
      <c r="N134" s="20"/>
      <c r="O134" s="20"/>
      <c r="P134" s="20"/>
      <c r="Q134" s="20"/>
      <c r="R134" s="20"/>
      <c r="S134" s="20"/>
      <c r="T134" s="38" t="s">
        <v>9</v>
      </c>
      <c r="U134" s="24"/>
    </row>
    <row r="135" spans="1:24" x14ac:dyDescent="0.2">
      <c r="A135" s="6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0"/>
      <c r="M135" s="20"/>
      <c r="N135" s="20"/>
      <c r="O135" s="20"/>
      <c r="P135" s="20"/>
      <c r="Q135" s="20"/>
      <c r="R135" s="20"/>
      <c r="S135" s="20"/>
      <c r="T135" s="23" t="s">
        <v>10</v>
      </c>
      <c r="U135" s="25"/>
    </row>
    <row r="136" spans="1:24" ht="16.5" thickBot="1" x14ac:dyDescent="0.25">
      <c r="A136" s="6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0"/>
      <c r="M136" s="20"/>
      <c r="N136" s="20"/>
      <c r="O136" s="20"/>
      <c r="P136" s="20"/>
      <c r="Q136" s="20"/>
      <c r="R136" s="20"/>
      <c r="S136" s="20"/>
      <c r="T136" s="23" t="s">
        <v>11</v>
      </c>
      <c r="U136" s="25"/>
    </row>
    <row r="137" spans="1:24" x14ac:dyDescent="0.2">
      <c r="A137" s="6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0"/>
      <c r="M137" s="20"/>
      <c r="N137" s="20"/>
      <c r="O137" s="20"/>
      <c r="P137" s="20"/>
      <c r="Q137" s="20"/>
      <c r="R137" s="20"/>
      <c r="S137" s="20"/>
      <c r="T137" s="23" t="s">
        <v>12</v>
      </c>
      <c r="U137" s="25"/>
      <c r="X137" s="81"/>
    </row>
    <row r="138" spans="1:24" ht="15" customHeight="1" thickBot="1" x14ac:dyDescent="0.25">
      <c r="A138" s="6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0"/>
      <c r="M138" s="20"/>
      <c r="N138" s="20"/>
      <c r="O138" s="20"/>
      <c r="P138" s="20"/>
      <c r="Q138" s="20"/>
      <c r="R138" s="20"/>
      <c r="S138" s="20"/>
      <c r="T138" s="23" t="s">
        <v>13</v>
      </c>
      <c r="U138" s="25"/>
      <c r="X138" s="82"/>
    </row>
    <row r="139" spans="1:24" x14ac:dyDescent="0.2">
      <c r="A139" s="6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0"/>
      <c r="M139" s="20"/>
      <c r="N139" s="20"/>
      <c r="O139" s="20"/>
      <c r="P139" s="20"/>
      <c r="Q139" s="20"/>
      <c r="R139" s="20"/>
      <c r="S139" s="20"/>
      <c r="T139" s="23" t="s">
        <v>14</v>
      </c>
      <c r="U139" s="25"/>
    </row>
    <row r="140" spans="1:24" ht="19.5" customHeight="1" x14ac:dyDescent="0.2">
      <c r="A140" s="26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27"/>
      <c r="M140" s="27"/>
      <c r="N140" s="27"/>
      <c r="O140" s="27"/>
      <c r="P140" s="27"/>
      <c r="Q140" s="27"/>
      <c r="R140" s="27"/>
      <c r="S140" s="27"/>
      <c r="T140" s="28" t="s">
        <v>15</v>
      </c>
      <c r="U140" s="25"/>
    </row>
    <row r="146" spans="15:15" x14ac:dyDescent="0.2">
      <c r="O146" s="5" t="s">
        <v>25</v>
      </c>
    </row>
  </sheetData>
  <mergeCells count="317">
    <mergeCell ref="L128:T128"/>
    <mergeCell ref="L129:T129"/>
    <mergeCell ref="R25:S25"/>
    <mergeCell ref="R26:S26"/>
    <mergeCell ref="P25:Q25"/>
    <mergeCell ref="P26:Q26"/>
    <mergeCell ref="L90:T90"/>
    <mergeCell ref="L91:T91"/>
    <mergeCell ref="L92:T92"/>
    <mergeCell ref="L98:T98"/>
    <mergeCell ref="L99:T99"/>
    <mergeCell ref="L100:T100"/>
    <mergeCell ref="L109:T109"/>
    <mergeCell ref="L110:T110"/>
    <mergeCell ref="L111:T111"/>
    <mergeCell ref="M46:O46"/>
    <mergeCell ref="M47:O47"/>
    <mergeCell ref="M48:O48"/>
    <mergeCell ref="M49:O49"/>
    <mergeCell ref="M50:O50"/>
    <mergeCell ref="M62:O62"/>
    <mergeCell ref="L53:T53"/>
    <mergeCell ref="L54:T54"/>
    <mergeCell ref="L55:T55"/>
    <mergeCell ref="L42:T42"/>
    <mergeCell ref="L16:T16"/>
    <mergeCell ref="L17:T17"/>
    <mergeCell ref="L18:T18"/>
    <mergeCell ref="P20:Q20"/>
    <mergeCell ref="R20:S20"/>
    <mergeCell ref="P21:Q21"/>
    <mergeCell ref="R21:S21"/>
    <mergeCell ref="P22:Q22"/>
    <mergeCell ref="R22:S22"/>
    <mergeCell ref="P23:Q23"/>
    <mergeCell ref="R23:S23"/>
    <mergeCell ref="P24:Q24"/>
    <mergeCell ref="R24:S24"/>
    <mergeCell ref="R38:S38"/>
    <mergeCell ref="R39:S39"/>
    <mergeCell ref="L132:T132"/>
    <mergeCell ref="X137:X138"/>
    <mergeCell ref="M15:O15"/>
    <mergeCell ref="P15:Q15"/>
    <mergeCell ref="R15:S15"/>
    <mergeCell ref="M20:O20"/>
    <mergeCell ref="M21:O21"/>
    <mergeCell ref="M22:O22"/>
    <mergeCell ref="M23:O23"/>
    <mergeCell ref="M24:O24"/>
    <mergeCell ref="M25:O25"/>
    <mergeCell ref="M26:O26"/>
    <mergeCell ref="M19:O19"/>
    <mergeCell ref="P19:Q19"/>
    <mergeCell ref="R19:S19"/>
    <mergeCell ref="M126:O126"/>
    <mergeCell ref="P126:Q126"/>
    <mergeCell ref="R126:S126"/>
    <mergeCell ref="L27:T27"/>
    <mergeCell ref="L28:T28"/>
    <mergeCell ref="L29:T29"/>
    <mergeCell ref="M65:O65"/>
    <mergeCell ref="M69:O69"/>
    <mergeCell ref="M57:O57"/>
    <mergeCell ref="L130:T130"/>
    <mergeCell ref="L131:U131"/>
    <mergeCell ref="M13:O13"/>
    <mergeCell ref="P13:Q13"/>
    <mergeCell ref="R13:S13"/>
    <mergeCell ref="M30:O30"/>
    <mergeCell ref="P30:Q30"/>
    <mergeCell ref="R30:S30"/>
    <mergeCell ref="M31:O31"/>
    <mergeCell ref="M32:O32"/>
    <mergeCell ref="M33:O33"/>
    <mergeCell ref="M34:O34"/>
    <mergeCell ref="M44:O44"/>
    <mergeCell ref="M45:O45"/>
    <mergeCell ref="M51:O51"/>
    <mergeCell ref="M52:O52"/>
    <mergeCell ref="P14:Q14"/>
    <mergeCell ref="L40:T40"/>
    <mergeCell ref="M56:O56"/>
    <mergeCell ref="P56:Q56"/>
    <mergeCell ref="R56:S56"/>
    <mergeCell ref="M63:O63"/>
    <mergeCell ref="M64:O64"/>
    <mergeCell ref="L41:T41"/>
    <mergeCell ref="R11:S11"/>
    <mergeCell ref="M12:O12"/>
    <mergeCell ref="P12:Q12"/>
    <mergeCell ref="M7:O7"/>
    <mergeCell ref="P7:Q7"/>
    <mergeCell ref="R7:S7"/>
    <mergeCell ref="L2:U2"/>
    <mergeCell ref="L4:U4"/>
    <mergeCell ref="M5:O5"/>
    <mergeCell ref="P5:Q5"/>
    <mergeCell ref="R5:S5"/>
    <mergeCell ref="M6:O6"/>
    <mergeCell ref="P6:Q6"/>
    <mergeCell ref="R6:S6"/>
    <mergeCell ref="R12:S12"/>
    <mergeCell ref="R65:S65"/>
    <mergeCell ref="R64:S64"/>
    <mergeCell ref="R63:S63"/>
    <mergeCell ref="M8:O8"/>
    <mergeCell ref="P8:Q8"/>
    <mergeCell ref="R8:S8"/>
    <mergeCell ref="M9:O9"/>
    <mergeCell ref="P9:Q9"/>
    <mergeCell ref="R9:S9"/>
    <mergeCell ref="M10:O10"/>
    <mergeCell ref="P10:Q10"/>
    <mergeCell ref="M43:O43"/>
    <mergeCell ref="P43:Q43"/>
    <mergeCell ref="R43:S43"/>
    <mergeCell ref="M35:O35"/>
    <mergeCell ref="M36:O36"/>
    <mergeCell ref="M37:O37"/>
    <mergeCell ref="M38:O38"/>
    <mergeCell ref="M39:O39"/>
    <mergeCell ref="M14:O14"/>
    <mergeCell ref="R14:S14"/>
    <mergeCell ref="R10:S10"/>
    <mergeCell ref="M11:O11"/>
    <mergeCell ref="P11:Q11"/>
    <mergeCell ref="R72:S72"/>
    <mergeCell ref="R71:S71"/>
    <mergeCell ref="R70:S70"/>
    <mergeCell ref="P77:Q77"/>
    <mergeCell ref="M58:O58"/>
    <mergeCell ref="M70:O70"/>
    <mergeCell ref="M71:O71"/>
    <mergeCell ref="M72:O72"/>
    <mergeCell ref="M73:O73"/>
    <mergeCell ref="M74:O74"/>
    <mergeCell ref="M75:O75"/>
    <mergeCell ref="M76:O76"/>
    <mergeCell ref="M77:O77"/>
    <mergeCell ref="M59:O59"/>
    <mergeCell ref="M60:O60"/>
    <mergeCell ref="M61:O61"/>
    <mergeCell ref="L66:T66"/>
    <mergeCell ref="L67:T67"/>
    <mergeCell ref="L68:T68"/>
    <mergeCell ref="P69:Q69"/>
    <mergeCell ref="R69:S69"/>
    <mergeCell ref="P63:Q63"/>
    <mergeCell ref="P64:Q64"/>
    <mergeCell ref="P65:Q65"/>
    <mergeCell ref="M93:O93"/>
    <mergeCell ref="P93:Q93"/>
    <mergeCell ref="R93:S93"/>
    <mergeCell ref="M101:O101"/>
    <mergeCell ref="P101:Q101"/>
    <mergeCell ref="R101:S101"/>
    <mergeCell ref="M94:O94"/>
    <mergeCell ref="P96:Q96"/>
    <mergeCell ref="R96:S96"/>
    <mergeCell ref="P95:Q95"/>
    <mergeCell ref="R95:S95"/>
    <mergeCell ref="P94:Q94"/>
    <mergeCell ref="R94:S94"/>
    <mergeCell ref="M87:O87"/>
    <mergeCell ref="M88:O88"/>
    <mergeCell ref="M89:O89"/>
    <mergeCell ref="P76:Q76"/>
    <mergeCell ref="M82:O82"/>
    <mergeCell ref="M83:O83"/>
    <mergeCell ref="M84:O84"/>
    <mergeCell ref="M85:O85"/>
    <mergeCell ref="M86:O86"/>
    <mergeCell ref="M81:O81"/>
    <mergeCell ref="P81:Q81"/>
    <mergeCell ref="P89:Q89"/>
    <mergeCell ref="P88:Q88"/>
    <mergeCell ref="P87:Q87"/>
    <mergeCell ref="P86:Q86"/>
    <mergeCell ref="P85:Q85"/>
    <mergeCell ref="L78:T78"/>
    <mergeCell ref="L79:T79"/>
    <mergeCell ref="L80:T80"/>
    <mergeCell ref="R81:S81"/>
    <mergeCell ref="R89:S89"/>
    <mergeCell ref="R88:S88"/>
    <mergeCell ref="R87:S87"/>
    <mergeCell ref="R86:S86"/>
    <mergeCell ref="M107:O107"/>
    <mergeCell ref="M108:O108"/>
    <mergeCell ref="M102:O102"/>
    <mergeCell ref="M113:O113"/>
    <mergeCell ref="M114:O114"/>
    <mergeCell ref="M115:O115"/>
    <mergeCell ref="M116:O116"/>
    <mergeCell ref="M95:O95"/>
    <mergeCell ref="M96:O96"/>
    <mergeCell ref="M97:O97"/>
    <mergeCell ref="M103:O103"/>
    <mergeCell ref="M104:O104"/>
    <mergeCell ref="M105:O105"/>
    <mergeCell ref="M106:O106"/>
    <mergeCell ref="M112:O112"/>
    <mergeCell ref="M125:O125"/>
    <mergeCell ref="M127:O127"/>
    <mergeCell ref="M123:O123"/>
    <mergeCell ref="P123:Q123"/>
    <mergeCell ref="R123:S123"/>
    <mergeCell ref="R127:S127"/>
    <mergeCell ref="R125:S125"/>
    <mergeCell ref="R124:S124"/>
    <mergeCell ref="P124:Q124"/>
    <mergeCell ref="P125:Q125"/>
    <mergeCell ref="P127:Q127"/>
    <mergeCell ref="P119:Q119"/>
    <mergeCell ref="R119:S119"/>
    <mergeCell ref="P118:Q118"/>
    <mergeCell ref="R118:S118"/>
    <mergeCell ref="P117:Q117"/>
    <mergeCell ref="R117:S117"/>
    <mergeCell ref="M124:O124"/>
    <mergeCell ref="M117:O117"/>
    <mergeCell ref="M118:O118"/>
    <mergeCell ref="M119:O119"/>
    <mergeCell ref="L120:T120"/>
    <mergeCell ref="L121:T121"/>
    <mergeCell ref="L122:T122"/>
    <mergeCell ref="P108:Q108"/>
    <mergeCell ref="R108:S108"/>
    <mergeCell ref="P107:Q107"/>
    <mergeCell ref="R107:S107"/>
    <mergeCell ref="P106:Q106"/>
    <mergeCell ref="R106:S106"/>
    <mergeCell ref="P105:Q105"/>
    <mergeCell ref="R105:S105"/>
    <mergeCell ref="P116:Q116"/>
    <mergeCell ref="R116:S116"/>
    <mergeCell ref="P115:Q115"/>
    <mergeCell ref="R115:S115"/>
    <mergeCell ref="P114:Q114"/>
    <mergeCell ref="R114:S114"/>
    <mergeCell ref="P113:Q113"/>
    <mergeCell ref="R113:S113"/>
    <mergeCell ref="P112:Q112"/>
    <mergeCell ref="R112:S112"/>
    <mergeCell ref="P46:Q46"/>
    <mergeCell ref="P47:Q47"/>
    <mergeCell ref="R44:S44"/>
    <mergeCell ref="P104:Q104"/>
    <mergeCell ref="R104:S104"/>
    <mergeCell ref="P103:Q103"/>
    <mergeCell ref="R103:S103"/>
    <mergeCell ref="P102:Q102"/>
    <mergeCell ref="R102:S102"/>
    <mergeCell ref="P97:Q97"/>
    <mergeCell ref="R97:S97"/>
    <mergeCell ref="R76:S76"/>
    <mergeCell ref="P75:Q75"/>
    <mergeCell ref="R75:S75"/>
    <mergeCell ref="P70:Q70"/>
    <mergeCell ref="P71:Q71"/>
    <mergeCell ref="P72:Q72"/>
    <mergeCell ref="P73:Q73"/>
    <mergeCell ref="P74:Q74"/>
    <mergeCell ref="R77:S77"/>
    <mergeCell ref="R62:S62"/>
    <mergeCell ref="R61:S61"/>
    <mergeCell ref="R74:S74"/>
    <mergeCell ref="R73:S73"/>
    <mergeCell ref="R57:S57"/>
    <mergeCell ref="P58:Q58"/>
    <mergeCell ref="R58:S58"/>
    <mergeCell ref="R85:S85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R31:S31"/>
    <mergeCell ref="R32:S32"/>
    <mergeCell ref="R33:S33"/>
    <mergeCell ref="R34:S34"/>
    <mergeCell ref="R35:S35"/>
    <mergeCell ref="R36:S36"/>
    <mergeCell ref="R37:S37"/>
    <mergeCell ref="P82:Q82"/>
    <mergeCell ref="P83:Q83"/>
    <mergeCell ref="P44:Q44"/>
    <mergeCell ref="P45:Q45"/>
    <mergeCell ref="P84:Q84"/>
    <mergeCell ref="R84:S84"/>
    <mergeCell ref="R83:S83"/>
    <mergeCell ref="R82:S82"/>
    <mergeCell ref="R47:S47"/>
    <mergeCell ref="R46:S46"/>
    <mergeCell ref="R45:S45"/>
    <mergeCell ref="P48:Q48"/>
    <mergeCell ref="P49:Q49"/>
    <mergeCell ref="P50:Q50"/>
    <mergeCell ref="P51:Q51"/>
    <mergeCell ref="P52:Q52"/>
    <mergeCell ref="R52:S52"/>
    <mergeCell ref="R51:S51"/>
    <mergeCell ref="R50:S50"/>
    <mergeCell ref="R49:S49"/>
    <mergeCell ref="R48:S48"/>
    <mergeCell ref="P57:Q57"/>
    <mergeCell ref="P59:Q59"/>
    <mergeCell ref="P60:Q60"/>
    <mergeCell ref="P61:Q61"/>
    <mergeCell ref="P62:Q62"/>
    <mergeCell ref="R60:S60"/>
    <mergeCell ref="R59:S5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5" fitToWidth="0" orientation="portrait" r:id="rId1"/>
  <headerFooter scaleWithDoc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ATLÁNTICO TODOS 2022</vt:lpstr>
      <vt:lpstr>'ATLÁNTICO TODOS 2022'!Área_de_impresión</vt:lpstr>
      <vt:lpstr>'ATLÁNTICO TODOS 2022'!Títulos_a_imprimir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LILIANA FORERO MARTINEZ</dc:creator>
  <cp:lastModifiedBy>Marta Sofia Ocampo Sanz</cp:lastModifiedBy>
  <cp:lastPrinted>2022-05-13T14:25:25Z</cp:lastPrinted>
  <dcterms:created xsi:type="dcterms:W3CDTF">2021-01-29T14:13:01Z</dcterms:created>
  <dcterms:modified xsi:type="dcterms:W3CDTF">2022-07-29T16:05:09Z</dcterms:modified>
</cp:coreProperties>
</file>