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orlando.ramirez\Desktop\PROCESOS 2022+\SUBASTAS INVERSAS 2022\CALIBRACIÓN DE EQUIPOS OK FINAL\AJUSTE OFERTA ECONOMICAS ULTIMO LANCE Y NEGOCIACIÓN\METROLOGÍA GLOBAL S.AS\"/>
    </mc:Choice>
  </mc:AlternateContent>
  <bookViews>
    <workbookView xWindow="0" yWindow="0" windowWidth="20490" windowHeight="7020"/>
  </bookViews>
  <sheets>
    <sheet name="LOTE 6"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36" i="1" l="1"/>
  <c r="E37" i="1" s="1"/>
  <c r="E30" i="1"/>
  <c r="E31" i="1"/>
  <c r="E32" i="1"/>
  <c r="E33" i="1"/>
  <c r="E34" i="1"/>
  <c r="E35" i="1"/>
  <c r="E27" i="1"/>
  <c r="E23" i="1"/>
  <c r="E13" i="1"/>
  <c r="E14" i="1"/>
  <c r="E15" i="1"/>
  <c r="E16" i="1"/>
  <c r="E17" i="1"/>
  <c r="E18" i="1"/>
  <c r="E19" i="1"/>
  <c r="E12" i="1"/>
  <c r="D28" i="1"/>
  <c r="E28" i="1" s="1"/>
  <c r="D29" i="1"/>
  <c r="E29" i="1" s="1"/>
  <c r="D30" i="1"/>
  <c r="D31" i="1"/>
  <c r="D32" i="1"/>
  <c r="D33" i="1"/>
  <c r="D34" i="1"/>
  <c r="D35" i="1"/>
  <c r="D27" i="1"/>
  <c r="D23" i="1"/>
  <c r="D13" i="1"/>
  <c r="D14" i="1"/>
  <c r="D15" i="1"/>
  <c r="D16" i="1"/>
  <c r="D17" i="1"/>
  <c r="D18" i="1"/>
  <c r="D19" i="1"/>
  <c r="D12" i="1"/>
  <c r="E38" i="1" l="1"/>
</calcChain>
</file>

<file path=xl/sharedStrings.xml><?xml version="1.0" encoding="utf-8"?>
<sst xmlns="http://schemas.openxmlformats.org/spreadsheetml/2006/main" count="48" uniqueCount="42">
  <si>
    <t xml:space="preserve">METROLOGÍA GLOBAL S.AS </t>
  </si>
  <si>
    <t>NIT  811030748-0</t>
  </si>
  <si>
    <t>TELÉFONO : (604) 6046332</t>
  </si>
  <si>
    <t xml:space="preserve">NÚMERO DE COTIZACIÓN: 2532 </t>
  </si>
  <si>
    <t xml:space="preserve">EMAIL  metroglobal@metrologiaglobal.com </t>
  </si>
  <si>
    <t>VALIDEZ DE LA OFERTA: 08/08/2022</t>
  </si>
  <si>
    <t>LOTE 6. VARIABLE MASA Calibración para ocho (8) balanzas, una (1) báscula, un (1) kit de 20 pesas y ocho (8) pesas.</t>
  </si>
  <si>
    <t>DESCRIPCIÓN</t>
  </si>
  <si>
    <t xml:space="preserve">PROPONENTE: </t>
  </si>
  <si>
    <t>ITEM 1</t>
  </si>
  <si>
    <t xml:space="preserve">
8 BALANZAS ANALITICAS Y DE PRECISION
</t>
  </si>
  <si>
    <t>VALOR UNITARIO</t>
  </si>
  <si>
    <t>IVA</t>
  </si>
  <si>
    <t>VALOR TOTAL</t>
  </si>
  <si>
    <t>Calibración certificada de balanzas con las siguientes pruebas: Excentricidad, Exactitud o prueba de errores de indicación y repetibilidad. De acuerdo con la guía SIM:2009/MWG7/cg-01/v.00 “Guía para la calibración de los instrumentos para pesar de funcionamiento no automático”.</t>
  </si>
  <si>
    <r>
      <t xml:space="preserve">
(1) Balanza Digital, Marca Ohaus, Modelo AR1530, número de serie H2971203230594P, número de placa 23358, con rango de: 0 a 310g, con lectura mínima de: 0,001g.</t>
    </r>
    <r>
      <rPr>
        <b/>
        <sz val="11"/>
        <color theme="1"/>
        <rFont val="Arial"/>
        <family val="2"/>
      </rPr>
      <t xml:space="preserve"> B015.</t>
    </r>
    <r>
      <rPr>
        <sz val="11"/>
        <color theme="1"/>
        <rFont val="Arial"/>
        <family val="2"/>
      </rPr>
      <t xml:space="preserve">
</t>
    </r>
  </si>
  <si>
    <r>
      <t xml:space="preserve">(1) Balanza, Marca Denver, Modelo PI2002, número de serie: P12K2105001, con rango de: 0 a 2000g, número de placa 30455, con lectura mínima de: 0,01g </t>
    </r>
    <r>
      <rPr>
        <b/>
        <sz val="11"/>
        <color theme="1"/>
        <rFont val="Arial"/>
        <family val="2"/>
      </rPr>
      <t>B036.</t>
    </r>
  </si>
  <si>
    <r>
      <t xml:space="preserve">(1) Balanza, Marca Ohaus, Modelo E16120, número de serie: B028003097, número de placa 22480 con rango de: 0 a 160g, con lectura mínima de: 0,01g </t>
    </r>
    <r>
      <rPr>
        <b/>
        <sz val="11"/>
        <color theme="1"/>
        <rFont val="Arial"/>
        <family val="2"/>
      </rPr>
      <t>F157.</t>
    </r>
  </si>
  <si>
    <r>
      <t>(1) Balanza, Marca Sartorius, Modelo MSE224S-100-DU, número de Serie 27302826, sin número de placa, con rango de: 0 a 220g, con lectura mínima de: 0,0001g</t>
    </r>
    <r>
      <rPr>
        <b/>
        <sz val="11"/>
        <color theme="1"/>
        <rFont val="Arial"/>
        <family val="2"/>
      </rPr>
      <t xml:space="preserve"> F198</t>
    </r>
    <r>
      <rPr>
        <sz val="11"/>
        <color theme="1"/>
        <rFont val="Arial"/>
        <family val="2"/>
      </rPr>
      <t>.</t>
    </r>
  </si>
  <si>
    <r>
      <t>(1) Balanza, Marca LECO, Modelo 751-300, número de serie 4309, sin número de placa, con rango de: 0 a 120g, con lectura mínima de: 0,0001g</t>
    </r>
    <r>
      <rPr>
        <b/>
        <sz val="11"/>
        <color theme="1"/>
        <rFont val="Arial"/>
        <family val="2"/>
      </rPr>
      <t xml:space="preserve"> M017.</t>
    </r>
    <r>
      <rPr>
        <sz val="11"/>
        <color theme="1"/>
        <rFont val="Arial"/>
        <family val="2"/>
      </rPr>
      <t xml:space="preserve"> </t>
    </r>
  </si>
  <si>
    <r>
      <t>(1) Balanza, Marca Denver, Modelo P1214, número de serie 180239, número de placa 28872, con rango de: 0 a 210g, con lectura mínima de: 0,0001g</t>
    </r>
    <r>
      <rPr>
        <b/>
        <sz val="11"/>
        <color theme="1"/>
        <rFont val="Arial"/>
        <family val="2"/>
      </rPr>
      <t xml:space="preserve"> M054</t>
    </r>
    <r>
      <rPr>
        <sz val="11"/>
        <color theme="1"/>
        <rFont val="Arial"/>
        <family val="2"/>
      </rPr>
      <t xml:space="preserve">.  </t>
    </r>
  </si>
  <si>
    <r>
      <t xml:space="preserve">(1) Balanza, Marca Sartorius, Modelo CPA124S-MOD, número de serie 29253280, sin número de placa, con rango de: 0 a 120g, con lectura mínima de: 0,01g </t>
    </r>
    <r>
      <rPr>
        <b/>
        <sz val="11"/>
        <color theme="1"/>
        <rFont val="Arial"/>
        <family val="2"/>
      </rPr>
      <t>Q136.</t>
    </r>
  </si>
  <si>
    <r>
      <t xml:space="preserve">(1) Balanza, Marca ADAM, Modelo PGL 10001, número de serie AE77375, sin número de placa Rango: 2g a 10000g división de escala: 0,1g </t>
    </r>
    <r>
      <rPr>
        <b/>
        <sz val="11"/>
        <color theme="1"/>
        <rFont val="Arial"/>
        <family val="2"/>
      </rPr>
      <t>P027.</t>
    </r>
  </si>
  <si>
    <t>ITEM 2</t>
  </si>
  <si>
    <t>1 BASCULA</t>
  </si>
  <si>
    <t>Calibración certificada de báscula con las siguientes pruebas: Excentricidad, Exactitud o prueba de errores de indicación y receptibilidad. De acuerdo con la guía SIM:2009/MWG7/cg-01/v.00 “Guía para la calibración de los instrumentos para pesar de funcionamiento no automático”.</t>
  </si>
  <si>
    <r>
      <t>(1) Bascula, Marca BBG, sin modelo, sin número de serie, número de placa 96414, con un rango de 600 Kg y una lectura mínima de 100 g.</t>
    </r>
    <r>
      <rPr>
        <b/>
        <sz val="11"/>
        <color theme="1"/>
        <rFont val="Arial"/>
        <family val="2"/>
      </rPr>
      <t xml:space="preserve"> G094</t>
    </r>
    <r>
      <rPr>
        <sz val="11"/>
        <color theme="1"/>
        <rFont val="Arial"/>
        <family val="2"/>
      </rPr>
      <t>.</t>
    </r>
  </si>
  <si>
    <t>ITEM 3</t>
  </si>
  <si>
    <t xml:space="preserve">1 KIT DE 20 PESAS Y OCHO (8) PESAS PATRÓN </t>
  </si>
  <si>
    <t>Calibración certificada de pesas patrón según norma NTC 1848: 2007, o norma certificada por la ONAC entregando en el reporte de calibración la clasificación de cada una de las pesas patrón, también debe expresarse si cumple con los requisitos respecto a los parámetros máximos y mínimos según norma.</t>
  </si>
  <si>
    <r>
      <t xml:space="preserve">(1) Un kit de 20 Pesas Clase 3 (según Norma ASTM E 617), Marca Ohaus/Tromner, número de serie 50591/50592, compuesta de 20 piezas, número de placa 94661, pesas con un rango de 2 mg hasta 100 g compuesta de la siguiente forma:  
Dos (2) de 2 mg,  uno (1) de 5 mg, uno (1) de 10 mg, dos (2) de 20 mg, uno (1) de 50 mg, uno (1) de 100 mg, dos (2) de 200 mg, uno (1) de 500 mg, uno (1) de 1 g, dos (2) de 2 g, uno (1) de 5 g, uno (1) de 10 g, dos (2) de 20 g, uno (1) de 50 g y uno (1) de 100 g. </t>
    </r>
    <r>
      <rPr>
        <b/>
        <sz val="11"/>
        <rFont val="Arial"/>
        <family val="2"/>
      </rPr>
      <t>Q034.</t>
    </r>
  </si>
  <si>
    <r>
      <t xml:space="preserve">(1) Pesa Clase 4 (según Norma ASTM E 617), marca OHAUS, de 200 g Serie: 50592, número de placa 94662, </t>
    </r>
    <r>
      <rPr>
        <b/>
        <sz val="11"/>
        <rFont val="Arial"/>
        <family val="2"/>
      </rPr>
      <t>Q034 A.</t>
    </r>
    <r>
      <rPr>
        <sz val="11"/>
        <rFont val="Arial"/>
        <family val="2"/>
      </rPr>
      <t xml:space="preserve"> </t>
    </r>
  </si>
  <si>
    <r>
      <t xml:space="preserve">(1) Pesa Clase E2, Marca KERN de 2 kg, número de serie G1123500, sin número de placa. </t>
    </r>
    <r>
      <rPr>
        <b/>
        <sz val="11"/>
        <rFont val="Arial"/>
        <family val="2"/>
      </rPr>
      <t>G083.</t>
    </r>
  </si>
  <si>
    <r>
      <t xml:space="preserve">(1) Pesa Clase E2, Marca KERN de 2 Kg, sin número de placa    Serie: G1123501 </t>
    </r>
    <r>
      <rPr>
        <b/>
        <sz val="11"/>
        <rFont val="Arial"/>
        <family val="2"/>
      </rPr>
      <t>G084.</t>
    </r>
  </si>
  <si>
    <r>
      <t xml:space="preserve">(1) Pesa Clase E2, Marca KERN, de 500g número de serie G1123499, sin número de placa.  </t>
    </r>
    <r>
      <rPr>
        <b/>
        <sz val="11"/>
        <rFont val="Arial"/>
        <family val="2"/>
      </rPr>
      <t>G085.</t>
    </r>
  </si>
  <si>
    <r>
      <t xml:space="preserve">(1) Pesa Clase E2, Marca KERN, de 50g sin número , sin número de placa.  </t>
    </r>
    <r>
      <rPr>
        <b/>
        <sz val="11"/>
        <rFont val="Arial"/>
        <family val="2"/>
      </rPr>
      <t>G104.</t>
    </r>
  </si>
  <si>
    <r>
      <t xml:space="preserve">(1) Pesa Clase E2, Marca Mettler Toledo, de 1 kg número de serie 158486, sin número de placa.  </t>
    </r>
    <r>
      <rPr>
        <b/>
        <sz val="11"/>
        <rFont val="Arial"/>
        <family val="2"/>
      </rPr>
      <t>G180.</t>
    </r>
  </si>
  <si>
    <r>
      <t xml:space="preserve">(1) Pesa Clase E2, Marca Mettler Toledo, de 5 kg número de serie 158506, sin número de placa.  </t>
    </r>
    <r>
      <rPr>
        <b/>
        <sz val="11"/>
        <rFont val="Arial"/>
        <family val="2"/>
      </rPr>
      <t>G181.</t>
    </r>
  </si>
  <si>
    <r>
      <t xml:space="preserve">(1) Pesa Clase E2, Marca Mettler Toledo, de 10 kg número de serie 158516, sin número de placa.  </t>
    </r>
    <r>
      <rPr>
        <b/>
        <sz val="11"/>
        <rFont val="Arial"/>
        <family val="2"/>
      </rPr>
      <t>G182.</t>
    </r>
  </si>
  <si>
    <t>Valor total sin IVA</t>
  </si>
  <si>
    <t>IVA (19%)</t>
  </si>
  <si>
    <t>Valor total con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</si>
</sst>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 #,##0.00_-;\-&quot;$&quot;\ * #,##0.00_-;_-&quot;$&quot;\ * &quot;-&quot;??_-;_-@_-"/>
    <numFmt numFmtId="164" formatCode="_(&quot;$&quot;\ * #,##0.00_);_(&quot;$&quot;\ * \(#,##0.00\);_(&quot;$&quot;\ * &quot;-&quot;??_);_(@_)"/>
    <numFmt numFmtId="165" formatCode="_(&quot;$&quot;\ * #,##0_);_(&quot;$&quot;\ * \(#,##0\);_(&quot;$&quot;\ * &quot;-&quot;??_);_(@_)"/>
  </numFmts>
  <fonts count="12" x14ac:knownFonts="1">
    <font>
      <sz val="11"/>
      <color theme="1"/>
      <name val="Calibri"/>
      <family val="2"/>
      <charset val="1"/>
      <scheme val="minor"/>
    </font>
    <font>
      <b/>
      <sz val="11"/>
      <color theme="1"/>
      <name val="Calibri"/>
      <family val="2"/>
      <scheme val="minor"/>
    </font>
    <font>
      <sz val="11"/>
      <color theme="1"/>
      <name val="Calibri"/>
      <family val="2"/>
      <charset val="1"/>
      <scheme val="minor"/>
    </font>
    <font>
      <sz val="11"/>
      <color theme="0" tint="-0.249977111117893"/>
      <name val="Calibri"/>
      <family val="2"/>
      <charset val="1"/>
      <scheme val="minor"/>
    </font>
    <font>
      <b/>
      <sz val="11"/>
      <color theme="0" tint="-0.249977111117893"/>
      <name val="Calibri"/>
      <family val="2"/>
      <scheme val="minor"/>
    </font>
    <font>
      <sz val="11"/>
      <color theme="1"/>
      <name val="Arial"/>
      <family val="2"/>
    </font>
    <font>
      <b/>
      <sz val="11"/>
      <color theme="1"/>
      <name val="Arial"/>
      <family val="2"/>
    </font>
    <font>
      <b/>
      <u/>
      <sz val="11"/>
      <color theme="1"/>
      <name val="Arial"/>
      <family val="2"/>
    </font>
    <font>
      <b/>
      <sz val="11"/>
      <color theme="1"/>
      <name val="Calibri"/>
      <family val="2"/>
    </font>
    <font>
      <sz val="11"/>
      <name val="Arial"/>
      <family val="2"/>
    </font>
    <font>
      <b/>
      <sz val="11"/>
      <name val="Arial"/>
      <family val="2"/>
    </font>
    <font>
      <b/>
      <sz val="10"/>
      <color theme="1"/>
      <name val="Calibri"/>
      <family val="2"/>
      <scheme val="minor"/>
    </font>
  </fonts>
  <fills count="6">
    <fill>
      <patternFill patternType="none"/>
    </fill>
    <fill>
      <patternFill patternType="gray125"/>
    </fill>
    <fill>
      <patternFill patternType="solid">
        <fgColor theme="4" tint="-0.499984740745262"/>
        <bgColor indexed="64"/>
      </patternFill>
    </fill>
    <fill>
      <patternFill patternType="solid">
        <fgColor theme="4" tint="0.39997558519241921"/>
        <bgColor indexed="64"/>
      </patternFill>
    </fill>
    <fill>
      <patternFill patternType="solid">
        <fgColor theme="0"/>
        <bgColor indexed="64"/>
      </patternFill>
    </fill>
    <fill>
      <patternFill patternType="solid">
        <fgColor theme="4"/>
        <bgColor indexed="64"/>
      </patternFill>
    </fill>
  </fills>
  <borders count="18">
    <border>
      <left/>
      <right/>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s>
  <cellStyleXfs count="2">
    <xf numFmtId="0" fontId="0" fillId="0" borderId="0"/>
    <xf numFmtId="164" fontId="2" fillId="0" borderId="0" applyFont="0" applyFill="0" applyBorder="0" applyAlignment="0" applyProtection="0"/>
  </cellStyleXfs>
  <cellXfs count="57">
    <xf numFmtId="0" fontId="0" fillId="0" borderId="0" xfId="0"/>
    <xf numFmtId="0" fontId="3" fillId="2"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vertical="top"/>
    </xf>
    <xf numFmtId="0" fontId="5" fillId="3" borderId="1" xfId="0" applyFont="1" applyFill="1" applyBorder="1"/>
    <xf numFmtId="0" fontId="7" fillId="4" borderId="5" xfId="0" applyFont="1" applyFill="1" applyBorder="1" applyAlignment="1">
      <alignment vertical="center" wrapText="1"/>
    </xf>
    <xf numFmtId="0" fontId="6" fillId="4" borderId="5" xfId="0" applyFont="1" applyFill="1" applyBorder="1" applyAlignment="1">
      <alignment horizontal="center" vertical="center" wrapText="1"/>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wrapText="1"/>
    </xf>
    <xf numFmtId="165" fontId="6" fillId="3" borderId="8" xfId="1" applyNumberFormat="1" applyFont="1" applyFill="1" applyBorder="1" applyAlignment="1">
      <alignment horizontal="center" vertical="center" wrapText="1"/>
    </xf>
    <xf numFmtId="165" fontId="6" fillId="3" borderId="9" xfId="1" applyNumberFormat="1" applyFont="1" applyFill="1" applyBorder="1" applyAlignment="1">
      <alignment horizontal="center" vertical="center" wrapText="1"/>
    </xf>
    <xf numFmtId="0" fontId="6" fillId="3" borderId="10" xfId="0" applyFont="1" applyFill="1" applyBorder="1" applyAlignment="1">
      <alignment horizontal="center" vertical="center"/>
    </xf>
    <xf numFmtId="0" fontId="6" fillId="3" borderId="11" xfId="0" applyFont="1" applyFill="1" applyBorder="1" applyAlignment="1">
      <alignment horizontal="justify" vertical="center" wrapText="1"/>
    </xf>
    <xf numFmtId="165" fontId="6" fillId="3" borderId="10" xfId="1" applyNumberFormat="1" applyFont="1" applyFill="1" applyBorder="1" applyAlignment="1">
      <alignment horizontal="center" vertical="center"/>
    </xf>
    <xf numFmtId="165" fontId="6" fillId="3" borderId="11" xfId="1" applyNumberFormat="1" applyFont="1" applyFill="1" applyBorder="1" applyAlignment="1">
      <alignment horizontal="justify" vertical="center" wrapText="1"/>
    </xf>
    <xf numFmtId="0" fontId="5" fillId="0" borderId="15" xfId="0" applyFont="1" applyBorder="1" applyAlignment="1">
      <alignment horizontal="center" vertical="center"/>
    </xf>
    <xf numFmtId="0" fontId="5" fillId="0" borderId="15" xfId="0" applyFont="1" applyBorder="1" applyAlignment="1">
      <alignment horizontal="justify" vertical="center" wrapText="1"/>
    </xf>
    <xf numFmtId="165" fontId="0" fillId="5" borderId="15" xfId="1" applyNumberFormat="1" applyFont="1" applyFill="1" applyBorder="1" applyAlignment="1">
      <alignment vertical="center"/>
    </xf>
    <xf numFmtId="0" fontId="5" fillId="0" borderId="15" xfId="0" applyFont="1" applyBorder="1" applyAlignment="1">
      <alignment horizontal="justify" vertical="center"/>
    </xf>
    <xf numFmtId="0" fontId="5" fillId="0" borderId="16" xfId="0" applyFont="1" applyBorder="1" applyAlignment="1">
      <alignment horizontal="center" vertical="center"/>
    </xf>
    <xf numFmtId="0" fontId="5" fillId="0" borderId="16" xfId="0" applyFont="1" applyBorder="1" applyAlignment="1">
      <alignment horizontal="justify" vertical="center" wrapText="1"/>
    </xf>
    <xf numFmtId="165" fontId="6" fillId="5" borderId="8" xfId="1" applyNumberFormat="1" applyFont="1" applyFill="1" applyBorder="1" applyAlignment="1">
      <alignment horizontal="center" vertical="center" wrapText="1"/>
    </xf>
    <xf numFmtId="165" fontId="6" fillId="5" borderId="9" xfId="1" applyNumberFormat="1" applyFont="1" applyFill="1" applyBorder="1" applyAlignment="1">
      <alignment horizontal="center" vertical="center" wrapText="1"/>
    </xf>
    <xf numFmtId="0" fontId="6" fillId="3" borderId="0" xfId="0" applyFont="1" applyFill="1" applyAlignment="1">
      <alignment horizontal="center" vertical="center" wrapText="1"/>
    </xf>
    <xf numFmtId="165" fontId="6" fillId="3" borderId="0" xfId="1" applyNumberFormat="1" applyFont="1" applyFill="1" applyAlignment="1">
      <alignment horizontal="center" vertical="center" wrapText="1"/>
    </xf>
    <xf numFmtId="0" fontId="5" fillId="0" borderId="17" xfId="0" applyFont="1" applyBorder="1" applyAlignment="1">
      <alignment vertical="center" wrapText="1"/>
    </xf>
    <xf numFmtId="165" fontId="0" fillId="5" borderId="16" xfId="1" applyNumberFormat="1" applyFont="1" applyFill="1" applyBorder="1" applyAlignment="1">
      <alignment vertical="center"/>
    </xf>
    <xf numFmtId="0" fontId="10" fillId="3" borderId="8" xfId="0" applyFont="1" applyFill="1" applyBorder="1" applyAlignment="1">
      <alignment horizontal="center" vertical="center"/>
    </xf>
    <xf numFmtId="0" fontId="10" fillId="3" borderId="10" xfId="0" applyFont="1" applyFill="1" applyBorder="1" applyAlignment="1">
      <alignment horizontal="justify" vertical="center"/>
    </xf>
    <xf numFmtId="165" fontId="10" fillId="3" borderId="10" xfId="1" applyNumberFormat="1" applyFont="1" applyFill="1" applyBorder="1" applyAlignment="1">
      <alignment horizontal="justify" vertical="center"/>
    </xf>
    <xf numFmtId="0" fontId="9" fillId="0" borderId="13" xfId="0" applyFont="1" applyBorder="1" applyAlignment="1">
      <alignment horizontal="justify" vertical="top" wrapText="1"/>
    </xf>
    <xf numFmtId="0" fontId="9" fillId="4" borderId="15" xfId="0" applyFont="1" applyFill="1" applyBorder="1" applyAlignment="1">
      <alignment horizontal="justify" vertical="center"/>
    </xf>
    <xf numFmtId="0" fontId="9" fillId="4" borderId="16" xfId="0" applyFont="1" applyFill="1" applyBorder="1" applyAlignment="1">
      <alignment horizontal="justify" vertical="center"/>
    </xf>
    <xf numFmtId="0" fontId="5" fillId="0" borderId="12" xfId="0" applyFont="1" applyBorder="1" applyAlignment="1">
      <alignment horizontal="center" vertical="center"/>
    </xf>
    <xf numFmtId="0" fontId="9" fillId="4" borderId="15" xfId="0" applyFont="1" applyFill="1" applyBorder="1" applyAlignment="1">
      <alignment horizontal="justify" vertical="center" wrapText="1"/>
    </xf>
    <xf numFmtId="165" fontId="0" fillId="5" borderId="15" xfId="1" applyNumberFormat="1" applyFont="1" applyFill="1" applyBorder="1"/>
    <xf numFmtId="165" fontId="11" fillId="5" borderId="15" xfId="1" applyNumberFormat="1" applyFont="1" applyFill="1" applyBorder="1" applyAlignment="1">
      <alignment vertical="center"/>
    </xf>
    <xf numFmtId="165" fontId="0" fillId="0" borderId="0" xfId="1" applyNumberFormat="1" applyFont="1"/>
    <xf numFmtId="165" fontId="0" fillId="0" borderId="0" xfId="0" applyNumberFormat="1"/>
    <xf numFmtId="44" fontId="0" fillId="0" borderId="0" xfId="0" applyNumberFormat="1"/>
    <xf numFmtId="9" fontId="0" fillId="0" borderId="0" xfId="0" applyNumberFormat="1"/>
    <xf numFmtId="0" fontId="1" fillId="5" borderId="12" xfId="0" applyFont="1" applyFill="1" applyBorder="1" applyAlignment="1">
      <alignment horizontal="center"/>
    </xf>
    <xf numFmtId="0" fontId="1" fillId="5" borderId="14" xfId="0" applyFont="1" applyFill="1" applyBorder="1" applyAlignment="1">
      <alignment horizontal="center"/>
    </xf>
    <xf numFmtId="0" fontId="1" fillId="5" borderId="12" xfId="0" applyFont="1" applyFill="1" applyBorder="1" applyAlignment="1">
      <alignment horizontal="center" vertical="center"/>
    </xf>
    <xf numFmtId="0" fontId="1" fillId="5" borderId="14" xfId="0" applyFont="1" applyFill="1" applyBorder="1" applyAlignment="1">
      <alignment horizontal="center" vertical="center"/>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8" fillId="5" borderId="6" xfId="0" applyFont="1" applyFill="1" applyBorder="1" applyAlignment="1">
      <alignment horizontal="center" vertical="center" wrapText="1"/>
    </xf>
    <xf numFmtId="0" fontId="9" fillId="5" borderId="3" xfId="0" applyFont="1" applyFill="1" applyBorder="1"/>
    <xf numFmtId="0" fontId="9" fillId="5" borderId="4" xfId="0" applyFont="1" applyFill="1" applyBorder="1"/>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476249</xdr:colOff>
      <xdr:row>0</xdr:row>
      <xdr:rowOff>9525</xdr:rowOff>
    </xdr:from>
    <xdr:to>
      <xdr:col>1</xdr:col>
      <xdr:colOff>4114799</xdr:colOff>
      <xdr:row>5</xdr:row>
      <xdr:rowOff>182063</xdr:rowOff>
    </xdr:to>
    <xdr:pic>
      <xdr:nvPicPr>
        <xdr:cNvPr id="2" name="image2.png">
          <a:extLst>
            <a:ext uri="{FF2B5EF4-FFF2-40B4-BE49-F238E27FC236}">
              <a16:creationId xmlns:a16="http://schemas.microsoft.com/office/drawing/2014/main" id="{227AA9AB-5321-4BB2-85E6-C615F880F1D2}"/>
            </a:ext>
          </a:extLst>
        </xdr:cNvPr>
        <xdr:cNvPicPr>
          <a:picLocks noChangeAspect="1"/>
        </xdr:cNvPicPr>
      </xdr:nvPicPr>
      <xdr:blipFill>
        <a:blip xmlns:r="http://schemas.openxmlformats.org/officeDocument/2006/relationships" r:embed="rId1" cstate="print"/>
        <a:stretch>
          <a:fillRect/>
        </a:stretch>
      </xdr:blipFill>
      <xdr:spPr>
        <a:xfrm>
          <a:off x="476249" y="9525"/>
          <a:ext cx="4219575" cy="112503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F38"/>
  <sheetViews>
    <sheetView showGridLines="0" tabSelected="1" topLeftCell="A2" zoomScaleNormal="100" workbookViewId="0">
      <selection activeCell="E28" sqref="E28"/>
    </sheetView>
  </sheetViews>
  <sheetFormatPr baseColWidth="10" defaultColWidth="11.42578125" defaultRowHeight="15" x14ac:dyDescent="0.25"/>
  <cols>
    <col min="1" max="1" width="8.7109375" customWidth="1"/>
    <col min="2" max="2" width="72.7109375" customWidth="1"/>
    <col min="3" max="3" width="18.7109375" style="37" customWidth="1"/>
    <col min="4" max="4" width="15.42578125" style="37" customWidth="1"/>
    <col min="5" max="5" width="16.28515625" style="37" customWidth="1"/>
    <col min="6" max="6" width="14.5703125" bestFit="1" customWidth="1"/>
  </cols>
  <sheetData>
    <row r="1" spans="1:6" ht="15" customHeight="1" x14ac:dyDescent="0.25">
      <c r="A1" s="1"/>
      <c r="B1" s="1"/>
      <c r="C1" s="2" t="s">
        <v>0</v>
      </c>
      <c r="D1" s="2"/>
      <c r="E1" s="1"/>
    </row>
    <row r="2" spans="1:6" x14ac:dyDescent="0.25">
      <c r="A2" s="1"/>
      <c r="B2" s="1"/>
      <c r="C2" s="3" t="s">
        <v>1</v>
      </c>
      <c r="D2" s="2"/>
      <c r="E2" s="1"/>
    </row>
    <row r="3" spans="1:6" x14ac:dyDescent="0.25">
      <c r="A3" s="1"/>
      <c r="B3" s="1"/>
      <c r="C3" s="2" t="s">
        <v>2</v>
      </c>
      <c r="D3" s="2"/>
      <c r="E3" s="1"/>
    </row>
    <row r="4" spans="1:6" x14ac:dyDescent="0.25">
      <c r="A4" s="1"/>
      <c r="B4" s="1"/>
      <c r="C4" s="2" t="s">
        <v>3</v>
      </c>
      <c r="D4" s="2"/>
      <c r="E4" s="1"/>
    </row>
    <row r="5" spans="1:6" x14ac:dyDescent="0.25">
      <c r="A5" s="1"/>
      <c r="B5" s="1"/>
      <c r="C5" s="2" t="s">
        <v>4</v>
      </c>
      <c r="D5" s="2"/>
      <c r="E5" s="1"/>
    </row>
    <row r="6" spans="1:6" ht="15.75" thickBot="1" x14ac:dyDescent="0.3">
      <c r="A6" s="1"/>
      <c r="B6" s="1"/>
      <c r="C6" s="2" t="s">
        <v>5</v>
      </c>
      <c r="D6" s="2"/>
      <c r="E6" s="1"/>
    </row>
    <row r="7" spans="1:6" ht="45" customHeight="1" thickBot="1" x14ac:dyDescent="0.3">
      <c r="A7" s="4"/>
      <c r="B7" s="45" t="s">
        <v>6</v>
      </c>
      <c r="C7" s="46"/>
      <c r="D7" s="46"/>
      <c r="E7" s="47"/>
    </row>
    <row r="8" spans="1:6" ht="42" customHeight="1" thickBot="1" x14ac:dyDescent="0.3">
      <c r="A8" s="5"/>
      <c r="B8" s="6" t="s">
        <v>7</v>
      </c>
      <c r="C8" s="48" t="s">
        <v>8</v>
      </c>
      <c r="D8" s="49"/>
      <c r="E8" s="50"/>
    </row>
    <row r="9" spans="1:6" ht="45.75" thickBot="1" x14ac:dyDescent="0.3">
      <c r="A9" s="7" t="s">
        <v>9</v>
      </c>
      <c r="B9" s="8" t="s">
        <v>10</v>
      </c>
      <c r="C9" s="9" t="s">
        <v>11</v>
      </c>
      <c r="D9" s="9" t="s">
        <v>12</v>
      </c>
      <c r="E9" s="10" t="s">
        <v>13</v>
      </c>
    </row>
    <row r="10" spans="1:6" hidden="1" x14ac:dyDescent="0.25">
      <c r="A10" s="11"/>
      <c r="B10" s="12"/>
      <c r="C10" s="13"/>
      <c r="D10" s="14"/>
      <c r="E10" s="13"/>
    </row>
    <row r="11" spans="1:6" ht="56.1" customHeight="1" x14ac:dyDescent="0.25">
      <c r="A11" s="51" t="s">
        <v>14</v>
      </c>
      <c r="B11" s="52"/>
      <c r="C11" s="52"/>
      <c r="D11" s="52"/>
      <c r="E11" s="53"/>
      <c r="F11" s="40"/>
    </row>
    <row r="12" spans="1:6" ht="57.75" customHeight="1" x14ac:dyDescent="0.25">
      <c r="A12" s="15">
        <v>1</v>
      </c>
      <c r="B12" s="16" t="s">
        <v>15</v>
      </c>
      <c r="C12" s="17">
        <v>208026</v>
      </c>
      <c r="D12" s="17">
        <f>+C12*19%</f>
        <v>39524.94</v>
      </c>
      <c r="E12" s="17">
        <f>+C12+D12</f>
        <v>247550.94</v>
      </c>
      <c r="F12" s="39"/>
    </row>
    <row r="13" spans="1:6" ht="43.5" x14ac:dyDescent="0.25">
      <c r="A13" s="15">
        <v>2</v>
      </c>
      <c r="B13" s="16" t="s">
        <v>16</v>
      </c>
      <c r="C13" s="17">
        <v>158067</v>
      </c>
      <c r="D13" s="17">
        <f t="shared" ref="D13:D19" si="0">+C13*19%</f>
        <v>30032.73</v>
      </c>
      <c r="E13" s="17">
        <f t="shared" ref="E13:E19" si="1">+C13+D13</f>
        <v>188099.73</v>
      </c>
      <c r="F13" s="39"/>
    </row>
    <row r="14" spans="1:6" ht="51.75" customHeight="1" x14ac:dyDescent="0.25">
      <c r="A14" s="15">
        <v>3</v>
      </c>
      <c r="B14" s="16" t="s">
        <v>17</v>
      </c>
      <c r="C14" s="17">
        <v>158067</v>
      </c>
      <c r="D14" s="17">
        <f t="shared" si="0"/>
        <v>30032.73</v>
      </c>
      <c r="E14" s="17">
        <f t="shared" si="1"/>
        <v>188099.73</v>
      </c>
      <c r="F14" s="39"/>
    </row>
    <row r="15" spans="1:6" ht="51.75" customHeight="1" x14ac:dyDescent="0.25">
      <c r="A15" s="15">
        <v>4</v>
      </c>
      <c r="B15" s="18" t="s">
        <v>18</v>
      </c>
      <c r="C15" s="17">
        <v>208026</v>
      </c>
      <c r="D15" s="17">
        <f t="shared" si="0"/>
        <v>39524.94</v>
      </c>
      <c r="E15" s="17">
        <f t="shared" si="1"/>
        <v>247550.94</v>
      </c>
      <c r="F15" s="39"/>
    </row>
    <row r="16" spans="1:6" ht="51" customHeight="1" x14ac:dyDescent="0.25">
      <c r="A16" s="15">
        <v>5</v>
      </c>
      <c r="B16" s="18" t="s">
        <v>19</v>
      </c>
      <c r="C16" s="17">
        <v>208026</v>
      </c>
      <c r="D16" s="17">
        <f t="shared" si="0"/>
        <v>39524.94</v>
      </c>
      <c r="E16" s="17">
        <f t="shared" si="1"/>
        <v>247550.94</v>
      </c>
      <c r="F16" s="39"/>
    </row>
    <row r="17" spans="1:6" ht="54" customHeight="1" x14ac:dyDescent="0.25">
      <c r="A17" s="15">
        <v>6</v>
      </c>
      <c r="B17" s="18" t="s">
        <v>20</v>
      </c>
      <c r="C17" s="17">
        <v>208026</v>
      </c>
      <c r="D17" s="17">
        <f t="shared" si="0"/>
        <v>39524.94</v>
      </c>
      <c r="E17" s="17">
        <f t="shared" si="1"/>
        <v>247550.94</v>
      </c>
      <c r="F17" s="39"/>
    </row>
    <row r="18" spans="1:6" ht="51.75" customHeight="1" x14ac:dyDescent="0.25">
      <c r="A18" s="15">
        <v>7</v>
      </c>
      <c r="B18" s="16" t="s">
        <v>21</v>
      </c>
      <c r="C18" s="17">
        <v>158067</v>
      </c>
      <c r="D18" s="17">
        <f t="shared" si="0"/>
        <v>30032.73</v>
      </c>
      <c r="E18" s="17">
        <f t="shared" si="1"/>
        <v>188099.73</v>
      </c>
      <c r="F18" s="39"/>
    </row>
    <row r="19" spans="1:6" ht="30" thickBot="1" x14ac:dyDescent="0.3">
      <c r="A19" s="19">
        <v>8</v>
      </c>
      <c r="B19" s="20" t="s">
        <v>22</v>
      </c>
      <c r="C19" s="17">
        <v>158067</v>
      </c>
      <c r="D19" s="17">
        <f t="shared" si="0"/>
        <v>30032.73</v>
      </c>
      <c r="E19" s="17">
        <f t="shared" si="1"/>
        <v>188099.73</v>
      </c>
      <c r="F19" s="39"/>
    </row>
    <row r="20" spans="1:6" ht="33.75" customHeight="1" thickBot="1" x14ac:dyDescent="0.3">
      <c r="A20" s="7" t="s">
        <v>23</v>
      </c>
      <c r="B20" s="8" t="s">
        <v>24</v>
      </c>
      <c r="C20" s="21" t="s">
        <v>11</v>
      </c>
      <c r="D20" s="21" t="s">
        <v>12</v>
      </c>
      <c r="E20" s="22" t="s">
        <v>13</v>
      </c>
    </row>
    <row r="21" spans="1:6" hidden="1" x14ac:dyDescent="0.25">
      <c r="A21" s="11"/>
      <c r="B21" s="23"/>
      <c r="C21" s="13"/>
      <c r="D21" s="24"/>
      <c r="E21" s="13"/>
    </row>
    <row r="22" spans="1:6" ht="44.25" customHeight="1" x14ac:dyDescent="0.25">
      <c r="A22" s="51" t="s">
        <v>25</v>
      </c>
      <c r="B22" s="52"/>
      <c r="C22" s="52"/>
      <c r="D22" s="52"/>
      <c r="E22" s="53"/>
    </row>
    <row r="23" spans="1:6" ht="48.75" customHeight="1" thickBot="1" x14ac:dyDescent="0.3">
      <c r="A23" s="19">
        <v>1</v>
      </c>
      <c r="B23" s="25" t="s">
        <v>26</v>
      </c>
      <c r="C23" s="26">
        <v>333333</v>
      </c>
      <c r="D23" s="26">
        <f>+C23*19%</f>
        <v>63333.270000000004</v>
      </c>
      <c r="E23" s="26">
        <f>+C23+D23</f>
        <v>396666.27</v>
      </c>
      <c r="F23" s="39"/>
    </row>
    <row r="24" spans="1:6" ht="36.75" customHeight="1" thickBot="1" x14ac:dyDescent="0.3">
      <c r="A24" s="7" t="s">
        <v>27</v>
      </c>
      <c r="B24" s="27" t="s">
        <v>28</v>
      </c>
      <c r="C24" s="9" t="s">
        <v>11</v>
      </c>
      <c r="D24" s="9" t="s">
        <v>12</v>
      </c>
      <c r="E24" s="10" t="s">
        <v>13</v>
      </c>
    </row>
    <row r="25" spans="1:6" hidden="1" x14ac:dyDescent="0.25">
      <c r="A25" s="11"/>
      <c r="B25" s="28"/>
      <c r="C25" s="13"/>
      <c r="D25" s="29"/>
      <c r="E25" s="13"/>
    </row>
    <row r="26" spans="1:6" ht="51.75" customHeight="1" x14ac:dyDescent="0.25">
      <c r="A26" s="54" t="s">
        <v>29</v>
      </c>
      <c r="B26" s="55"/>
      <c r="C26" s="55"/>
      <c r="D26" s="55"/>
      <c r="E26" s="56"/>
    </row>
    <row r="27" spans="1:6" ht="119.25" customHeight="1" x14ac:dyDescent="0.25">
      <c r="A27" s="15">
        <v>1</v>
      </c>
      <c r="B27" s="30" t="s">
        <v>30</v>
      </c>
      <c r="C27" s="17">
        <v>1048320</v>
      </c>
      <c r="D27" s="17">
        <f>+C27*19%</f>
        <v>199180.79999999999</v>
      </c>
      <c r="E27" s="17">
        <f>+C27+D27</f>
        <v>1247500.8</v>
      </c>
      <c r="F27" s="39"/>
    </row>
    <row r="28" spans="1:6" ht="29.25" x14ac:dyDescent="0.25">
      <c r="A28" s="15">
        <v>2</v>
      </c>
      <c r="B28" s="31" t="s">
        <v>31</v>
      </c>
      <c r="C28" s="17">
        <v>44264</v>
      </c>
      <c r="D28" s="17">
        <f t="shared" ref="D28:D35" si="2">+C28*19%</f>
        <v>8410.16</v>
      </c>
      <c r="E28" s="17">
        <f t="shared" ref="E28:E35" si="3">+C28+D28</f>
        <v>52674.16</v>
      </c>
      <c r="F28" s="39"/>
    </row>
    <row r="29" spans="1:6" ht="29.25" x14ac:dyDescent="0.25">
      <c r="A29" s="15">
        <v>3</v>
      </c>
      <c r="B29" s="31" t="s">
        <v>32</v>
      </c>
      <c r="C29" s="17">
        <v>140049</v>
      </c>
      <c r="D29" s="17">
        <f t="shared" si="2"/>
        <v>26609.31</v>
      </c>
      <c r="E29" s="17">
        <f t="shared" si="3"/>
        <v>166658.31</v>
      </c>
      <c r="F29" s="39"/>
    </row>
    <row r="30" spans="1:6" ht="29.25" x14ac:dyDescent="0.25">
      <c r="A30" s="15">
        <v>4</v>
      </c>
      <c r="B30" s="32" t="s">
        <v>33</v>
      </c>
      <c r="C30" s="17">
        <v>140049</v>
      </c>
      <c r="D30" s="17">
        <f t="shared" si="2"/>
        <v>26609.31</v>
      </c>
      <c r="E30" s="17">
        <f t="shared" si="3"/>
        <v>166658.31</v>
      </c>
      <c r="F30" s="39"/>
    </row>
    <row r="31" spans="1:6" ht="29.25" x14ac:dyDescent="0.25">
      <c r="A31" s="33">
        <v>5</v>
      </c>
      <c r="B31" s="34" t="s">
        <v>34</v>
      </c>
      <c r="C31" s="17">
        <v>139230</v>
      </c>
      <c r="D31" s="17">
        <f t="shared" si="2"/>
        <v>26453.7</v>
      </c>
      <c r="E31" s="17">
        <f t="shared" si="3"/>
        <v>165683.70000000001</v>
      </c>
      <c r="F31" s="39"/>
    </row>
    <row r="32" spans="1:6" ht="29.25" x14ac:dyDescent="0.25">
      <c r="A32" s="15">
        <v>6</v>
      </c>
      <c r="B32" s="34" t="s">
        <v>35</v>
      </c>
      <c r="C32" s="17">
        <v>139230</v>
      </c>
      <c r="D32" s="17">
        <f t="shared" si="2"/>
        <v>26453.7</v>
      </c>
      <c r="E32" s="17">
        <f t="shared" si="3"/>
        <v>165683.70000000001</v>
      </c>
      <c r="F32" s="39"/>
    </row>
    <row r="33" spans="1:6" ht="29.25" x14ac:dyDescent="0.25">
      <c r="A33" s="15">
        <v>7</v>
      </c>
      <c r="B33" s="34" t="s">
        <v>36</v>
      </c>
      <c r="C33" s="17">
        <v>139230</v>
      </c>
      <c r="D33" s="17">
        <f t="shared" si="2"/>
        <v>26453.7</v>
      </c>
      <c r="E33" s="17">
        <f t="shared" si="3"/>
        <v>165683.70000000001</v>
      </c>
      <c r="F33" s="39"/>
    </row>
    <row r="34" spans="1:6" ht="29.25" x14ac:dyDescent="0.25">
      <c r="A34" s="15">
        <v>8</v>
      </c>
      <c r="B34" s="34" t="s">
        <v>37</v>
      </c>
      <c r="C34" s="17">
        <v>222768</v>
      </c>
      <c r="D34" s="17">
        <f t="shared" si="2"/>
        <v>42325.919999999998</v>
      </c>
      <c r="E34" s="17">
        <f t="shared" si="3"/>
        <v>265093.92</v>
      </c>
      <c r="F34" s="39"/>
    </row>
    <row r="35" spans="1:6" ht="29.25" x14ac:dyDescent="0.25">
      <c r="A35" s="15">
        <v>9</v>
      </c>
      <c r="B35" s="34" t="s">
        <v>38</v>
      </c>
      <c r="C35" s="17">
        <v>222768</v>
      </c>
      <c r="D35" s="17">
        <f t="shared" si="2"/>
        <v>42325.919999999998</v>
      </c>
      <c r="E35" s="17">
        <f t="shared" si="3"/>
        <v>265093.92</v>
      </c>
      <c r="F35" s="39"/>
    </row>
    <row r="36" spans="1:6" ht="17.25" customHeight="1" x14ac:dyDescent="0.25">
      <c r="C36" s="41" t="s">
        <v>39</v>
      </c>
      <c r="D36" s="42"/>
      <c r="E36" s="35">
        <f>SUM(C12:C35)</f>
        <v>4033613</v>
      </c>
      <c r="F36" s="39"/>
    </row>
    <row r="37" spans="1:6" ht="17.25" customHeight="1" x14ac:dyDescent="0.25">
      <c r="C37" s="41" t="s">
        <v>40</v>
      </c>
      <c r="D37" s="42"/>
      <c r="E37" s="35">
        <f>+E36*19%</f>
        <v>766386.47</v>
      </c>
      <c r="F37" s="38"/>
    </row>
    <row r="38" spans="1:6" ht="21" customHeight="1" x14ac:dyDescent="0.25">
      <c r="C38" s="43" t="s">
        <v>41</v>
      </c>
      <c r="D38" s="44"/>
      <c r="E38" s="36">
        <f>SUM(E36:E37)</f>
        <v>4799999.47</v>
      </c>
      <c r="F38" s="37"/>
    </row>
  </sheetData>
  <mergeCells count="8">
    <mergeCell ref="C37:D37"/>
    <mergeCell ref="C38:D38"/>
    <mergeCell ref="B7:E7"/>
    <mergeCell ref="C8:E8"/>
    <mergeCell ref="A11:E11"/>
    <mergeCell ref="A22:E22"/>
    <mergeCell ref="A26:E26"/>
    <mergeCell ref="C36:D36"/>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Lider Call Center</dc:creator>
  <cp:lastModifiedBy>Orlando Ramirez Olaya</cp:lastModifiedBy>
  <dcterms:created xsi:type="dcterms:W3CDTF">2022-07-28T12:11:09Z</dcterms:created>
  <dcterms:modified xsi:type="dcterms:W3CDTF">2022-07-28T21:52:50Z</dcterms:modified>
</cp:coreProperties>
</file>