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https://sena4-my.sharepoint.com/personal/yortiz_sena_edu_co/Documents/SENA 2022/1. CONTRATACION/7. PROCESOS DE SELECCION/MC-CLD-CPA-00010-2022- FERRETERIA/"/>
    </mc:Choice>
  </mc:AlternateContent>
  <xr:revisionPtr revIDLastSave="2" documentId="13_ncr:1_{A504FE35-D717-4211-A718-8731ADE75EC7}" xr6:coauthVersionLast="47" xr6:coauthVersionMax="47" xr10:uidLastSave="{2AA62BA2-EA6A-4AD6-B025-DC7D9FBFCF62}"/>
  <bookViews>
    <workbookView xWindow="-120" yWindow="-120" windowWidth="20730" windowHeight="11160" firstSheet="1" xr2:uid="{00000000-000D-0000-FFFF-FFFF00000000}"/>
  </bookViews>
  <sheets>
    <sheet name="COTIZACIONES Y PROMEDIO" sheetId="3" r:id="rId1"/>
    <sheet name="PRESUPUESTO OFICIAL" sheetId="4"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7" roundtripDataSignature="AMtx7mgDMS+rHhNyVeQ8PpYR1BNrxGR7rQ=="/>
    </ext>
  </extLst>
</workbook>
</file>

<file path=xl/calcChain.xml><?xml version="1.0" encoding="utf-8"?>
<calcChain xmlns="http://schemas.openxmlformats.org/spreadsheetml/2006/main">
  <c r="K5" i="3" l="1"/>
  <c r="I6" i="3"/>
  <c r="I7" i="3"/>
  <c r="I8" i="3"/>
  <c r="I9" i="3"/>
  <c r="I10" i="3"/>
  <c r="I11" i="3"/>
  <c r="I12" i="3"/>
  <c r="I13" i="3"/>
  <c r="I14" i="3"/>
  <c r="I15" i="3"/>
  <c r="I16" i="3"/>
  <c r="I17" i="3"/>
  <c r="I18" i="3"/>
  <c r="I19" i="3"/>
  <c r="I20" i="3"/>
  <c r="I21" i="3"/>
  <c r="I22" i="3"/>
  <c r="I23" i="3"/>
  <c r="I24" i="3"/>
  <c r="I25" i="3"/>
  <c r="I26" i="3"/>
  <c r="I27" i="3"/>
  <c r="I28" i="3"/>
  <c r="I29" i="3"/>
  <c r="I30" i="3"/>
  <c r="I31" i="3"/>
  <c r="I32" i="3"/>
  <c r="I5" i="3"/>
  <c r="G5" i="3"/>
  <c r="J6" i="3" l="1"/>
  <c r="J7" i="3"/>
  <c r="J8" i="3"/>
  <c r="J9" i="3"/>
  <c r="J10" i="3"/>
  <c r="J11" i="3"/>
  <c r="J12" i="3"/>
  <c r="J13" i="3"/>
  <c r="J14" i="3"/>
  <c r="J15" i="3"/>
  <c r="J16" i="3"/>
  <c r="J17" i="3"/>
  <c r="J18" i="3"/>
  <c r="J19" i="3"/>
  <c r="J20" i="3"/>
  <c r="J21" i="3"/>
  <c r="J22" i="3"/>
  <c r="J23" i="3"/>
  <c r="J24" i="3"/>
  <c r="J25" i="3"/>
  <c r="J26" i="3"/>
  <c r="J27" i="3"/>
  <c r="J28" i="3"/>
  <c r="J29" i="3"/>
  <c r="J30" i="3"/>
  <c r="J31" i="3"/>
  <c r="J32" i="3"/>
  <c r="J5" i="3"/>
  <c r="G6" i="3"/>
  <c r="G7" i="3"/>
  <c r="G8" i="3"/>
  <c r="G9" i="3"/>
  <c r="G10" i="3"/>
  <c r="G11" i="3"/>
  <c r="G12" i="3"/>
  <c r="G13" i="3"/>
  <c r="G14" i="3"/>
  <c r="G15" i="3"/>
  <c r="G16" i="3"/>
  <c r="G17" i="3"/>
  <c r="G18" i="3"/>
  <c r="G19" i="3"/>
  <c r="G20" i="3"/>
  <c r="G21" i="3"/>
  <c r="G22" i="3"/>
  <c r="G23" i="3"/>
  <c r="G24" i="3"/>
  <c r="G25" i="3"/>
  <c r="G26" i="3"/>
  <c r="G27" i="3"/>
  <c r="G28" i="3"/>
  <c r="G29" i="3"/>
  <c r="G30" i="3"/>
  <c r="G31" i="3"/>
  <c r="G32" i="3"/>
  <c r="K11" i="3" l="1"/>
  <c r="K10" i="3"/>
  <c r="K12" i="3"/>
  <c r="K13" i="3"/>
  <c r="K14" i="3"/>
  <c r="K21" i="3"/>
  <c r="K9" i="3"/>
  <c r="K30" i="3"/>
  <c r="K6" i="3"/>
  <c r="K17" i="3"/>
  <c r="K18" i="3"/>
  <c r="K28" i="3"/>
  <c r="K27" i="3"/>
  <c r="K8" i="3"/>
  <c r="K32" i="3"/>
  <c r="K20" i="3"/>
  <c r="K26" i="3"/>
  <c r="K31" i="3"/>
  <c r="K19" i="3"/>
  <c r="K7" i="3"/>
  <c r="K25" i="3"/>
  <c r="K24" i="3"/>
  <c r="K29" i="3"/>
  <c r="K23" i="3"/>
  <c r="K16" i="3"/>
  <c r="K22" i="3"/>
  <c r="K15" i="3"/>
  <c r="K33" i="3" l="1"/>
</calcChain>
</file>

<file path=xl/sharedStrings.xml><?xml version="1.0" encoding="utf-8"?>
<sst xmlns="http://schemas.openxmlformats.org/spreadsheetml/2006/main" count="161" uniqueCount="74">
  <si>
    <t xml:space="preserve">COTIZACIONES Y PROMEDIO </t>
  </si>
  <si>
    <t>PROMEDIO</t>
  </si>
  <si>
    <t>ITEM</t>
  </si>
  <si>
    <t>ELEMENTO</t>
  </si>
  <si>
    <t>CANT.</t>
  </si>
  <si>
    <t>UNI. DE MEDIDA</t>
  </si>
  <si>
    <t>VALOR UNITARIO IVA INCLUIDO</t>
  </si>
  <si>
    <t>TOTAL</t>
  </si>
  <si>
    <t>ROLLO ALAMBRE COBRE THW 12 AWG DE CIEN (100) METROS COLOR NEGRO</t>
  </si>
  <si>
    <t>ROLLO DE 100 METROS</t>
  </si>
  <si>
    <t>ROLLO ALAMBRE COBRE THW 12 AWG DE CIEN (100) METROS COLOR BLANCO</t>
  </si>
  <si>
    <t>ROLLO ALAMBRE COBRE THW 12 AWG DE CIEN (100) METROS COLOR AZUL</t>
  </si>
  <si>
    <t>ROLLO ALAMBRE COBRE THW 12 AWG DE CIEN (100) METROS COLOR NARANJA</t>
  </si>
  <si>
    <t>ROLLO ALAMBRE COBRE THW 12 AWG DE CIEN (100) METROS COLOR ROJO</t>
  </si>
  <si>
    <t>TUBO LED</t>
  </si>
  <si>
    <t>UNIDAD</t>
  </si>
  <si>
    <t>PANEL LED CIRCULAR 18W.</t>
  </si>
  <si>
    <t>PANEL LED CIRCULAR 24W.</t>
  </si>
  <si>
    <t>LED DRIVER 8-12W</t>
  </si>
  <si>
    <t>LED DRIVER 18W.</t>
  </si>
  <si>
    <t>LED DRIVER 24W.</t>
  </si>
  <si>
    <t>CLAVIJAS ELECTRICAS</t>
  </si>
  <si>
    <t>ROLLO DE CABLE ELECTRICO DUPLEX CALIBRE 12 DE 100 METROS.</t>
  </si>
  <si>
    <t>CAJA ELECTRICA RECTANGULAR.</t>
  </si>
  <si>
    <t>CINTA AISLANTE</t>
  </si>
  <si>
    <t>ROLLO DE 15 METROS</t>
  </si>
  <si>
    <t>SIFON PARA LAVAPLATOS</t>
  </si>
  <si>
    <t>LLAVE DE MURO LAVAPLATOS</t>
  </si>
  <si>
    <t>LLAVE LAVAMANOS</t>
  </si>
  <si>
    <t>LLAVE DE LAVAPLATOS DOBLE PERILLA</t>
  </si>
  <si>
    <t>TAPÓN 1/2" MACHO</t>
  </si>
  <si>
    <t>TAPÓN 1/2"HEMBRA</t>
  </si>
  <si>
    <t>CODO PVC 3/4 90 grados</t>
  </si>
  <si>
    <t>CODO PVC 3/4 45</t>
  </si>
  <si>
    <t>CODO PVC 1" 90</t>
  </si>
  <si>
    <t>CODO PVC 1" 45</t>
  </si>
  <si>
    <t>TUBO PVC PRESION 1</t>
  </si>
  <si>
    <t>CEMENTO GRIS TIPO 1</t>
  </si>
  <si>
    <t>BULTO 50 KG</t>
  </si>
  <si>
    <t>VARILLA DE 1/4</t>
  </si>
  <si>
    <t>KG</t>
  </si>
  <si>
    <t>NOMBRE DEL ELEMENTO</t>
  </si>
  <si>
    <t>DESCRIPCIÓN DEL BIEN O SERVICIO SOLICTADO</t>
  </si>
  <si>
    <t>UNIDAD DE MEDIDA /PRESENTACIÓN</t>
  </si>
  <si>
    <t>CANTIDAD</t>
  </si>
  <si>
    <t>VALOR UNITARIO CON IVA</t>
  </si>
  <si>
    <t>VALOR TOTAL INCLUIDO IVA</t>
  </si>
  <si>
    <t>Calibre: 12 AWG. Clase de cableado: B. Diámetro de conductor desnudo: 2,32 mm. Área: 3,31 mm^2. N° de alambres: 7. Diámetro de los alambres: 0,775 mm. Peso unitarios: 30 kg/km. Residencia D.C. max. 20°C: 5,32 ohmio/km. Material: Cobre blando. Aislamiento: Espesor promedio mínimo: 0,76 mm. Espesor mínimo en punto: 0,69 mm. color de Aislamiemnto negro. Rollo de 100 metros.</t>
  </si>
  <si>
    <t>Calibre: 12 AWG. Clase de cableado: B. Diámetro de conductor desnudo: 2,32 mm. Área: 3,31 mm^2. N° de alambres: 7. Diámetro de los alambres: 0,775 mm. Peso unitarios: 30 kg/km. Residencia D.C. max. 20°C: 5,32 ohmio/km. Material: Cobre blando. Aislamiento: Espesor promedio mínimo: 0,76 mm. Espesor mínimo en punto: 0,69 mm. color de Aislamiemnto blanco. Rollo de 100 metros.</t>
  </si>
  <si>
    <t>Calibre: 12 AWG. Clase de cableado: B. Diámetro de conductor desnudo: 2,32 mm. Área: 3,31 mm^2. N° de alambres: 7. Diámetro de los alambres: 0,775 mm. Peso unitarios: 30 kg/km. Residencia D.C. max. 20°C: 5,32 ohmio/km. Material: Cobre blando. Aislamiento: Espesor promedio mínimo: 0,76 mm. Espesor mínimo en punto: 0,69 mm. color de Aislamiemnto azul. Rollo de 100 metros.</t>
  </si>
  <si>
    <t>Calibre: 12 AWG. Clase de cableado: B. Diámetro de conductor desnudo: 2,32 mm. Área: 3,31 mm^2. N° de alambres: 7. Diámetro de los alambres: 0,775 mm. Peso unitarios: 30 kg/km. Residencia D.C. max. 20°C: 5,32 ohmio/km. Material: Cobre blando. Aislamiento: Espesor promedio mínimo: 0,76 mm. Espesor mínimo en punto: 0,69 mm. color de Aislamiemnto naranja. Rollo de 100 metros.</t>
  </si>
  <si>
    <t>Calibre: 12 AWG. Clase de cableado: B. Diámetro de conductor desnudo: 2,32 mm. Área: 3,31 mm^2. N° de alambres: 7. Diámetro de los alambres: 0,775 mm. Peso unitarios: 30 kg/km. Residencia D.C. max. 20°C: 5,32 ohmio/km. Material: Cobre blando. Aislamiento: Espesor promedio mínimo: 0,76 mm. Espesor mínimo en punto: 0,69 mm. color de Aislamiemnto rojo. Rollo de 100 metros.</t>
  </si>
  <si>
    <t>Tubo Led 26W Luz Día T8 AC100-240V.</t>
  </si>
  <si>
    <t>Panel Led 18w Incrustar Luz Blanca. material Hierro, alimentacion 110 v. Vatios 18W, Temperatura 6500K. Dimensiones 22 CM CM EXT 20 CM CM INT. Vida util 35.000 Horas. Flujo luminico 1260 LM. Grados de apertura 120°. Voltaje 100-240V</t>
  </si>
  <si>
    <t>Panel led 24W luz día blanco plano de incrustar.</t>
  </si>
  <si>
    <t>Driver 8-12W. para luz  panel led de plug redondo, color de la luz.</t>
  </si>
  <si>
    <t>Driver 18W. para luz  panel led de plug redondo, color de la luz.</t>
  </si>
  <si>
    <t>Driver 24W. para luz  panel led de plug redondo, color de la luz.</t>
  </si>
  <si>
    <t>Clavija en caucho con polo a tierra y soporte metálico. Material Caucho + PVC con soporte metálico para fijar el cable. Amperaje 15 A, Voltaje 125 V.</t>
  </si>
  <si>
    <t>Cable de cobre blando compuesto de dos conductores clase K o J puestos en paralelo con polo a tierra, con aislamieto en PoliCloruro de Vinilo (PVC) libre de plomo. Color naranja, Flexible. Recubrimiento: Pvc de alta resistencia. Conductor: cobre.</t>
  </si>
  <si>
    <t>Caja electrica rectangular metalica con bocas roscadas, con tapon y tornillo de tierra, dos orejas para montaje con tornillos, medidas 2-1/2 pulgadas por 12,7 mm.</t>
  </si>
  <si>
    <t>Cinta Aislante 18Mm X 15M Cinta eléctrica de PVC con adhesivo
sintético a base de caucho. Resistente hasta 80°C. Excelente capacidad dieléctrica.</t>
  </si>
  <si>
    <t>Sifón Tipo P para Instalación de Lavaplatos con Canastilla en Acero Inoxidable de 2" y Dos Acoples de 40 cm</t>
  </si>
  <si>
    <t>Especificaciones: Material: acero inoxidable 304.Tipo: grifo de fregadero de cocina. Tipo de instalación: en pared. Orificios de instalación: orificio único, Acabado superficial: cromo, Temperatura de funcionamiento: 90 °C, Diámetro del orificio de instalación: 22 ~ 30mm</t>
  </si>
  <si>
    <t>Cuerpo interno de bronce en aleación con zinc. Producto metálico, controles de salida de agua independientes. Cuerpo interno de bronce en aleación con zinc.</t>
  </si>
  <si>
    <t>Cuerpo de latón,Cubierta y cuello de acero inoxidable, Manerales de zinc, Cartucho cerámico, Apertura: 1/4 de vuelta, Acabado cromado. Mezcladora Fregadero 8" Cuello Largo Maneral Palanca.</t>
  </si>
  <si>
    <t xml:space="preserve">Tapón 1/2" Macho.  fabricados bajo las normas NTC 382, Tubos de Policloruro de Vinilo (PVC) </t>
  </si>
  <si>
    <t xml:space="preserve">Tapón 1/2" hembra.  fabricados bajo las normas NTC 382, Tubos de Policloruro de Vinilo (PVC) </t>
  </si>
  <si>
    <t xml:space="preserve"> Codo presion PVC de 3/4 a 90 grados.</t>
  </si>
  <si>
    <t xml:space="preserve"> Codo presion PVC de 1" a 90 grados.</t>
  </si>
  <si>
    <t xml:space="preserve"> Codo presion PVC de 1" a 45 grados.</t>
  </si>
  <si>
    <t>Tubo Pvc Presion 1" X 6 Metros Rde 13.5</t>
  </si>
  <si>
    <t>Cemento gris de uso general tipo 1, bulto de 50 kg.</t>
  </si>
  <si>
    <t>Varilla de 1/4 de pulg. En acero para refuerzo de concreto.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</si>
</sst>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_-;\-&quot;$&quot;* #,##0_-;_-&quot;$&quot;* &quot;-&quot;_-;_-@_-"/>
    <numFmt numFmtId="165" formatCode="_-&quot;$&quot;\ * #,##0.00_-;\-&quot;$&quot;\ * #,##0.00_-;_-&quot;$&quot;\ * &quot;-&quot;??_-;_-@_-"/>
    <numFmt numFmtId="166" formatCode="_-&quot;$&quot;\ * #,##0_-;\-&quot;$&quot;\ * #,##0_-;_-&quot;$&quot;\ * &quot;-&quot;??_-;_-@_-"/>
    <numFmt numFmtId="167" formatCode="_-[$$-240A]\ * #,##0_-;\-[$$-240A]\ * #,##0_-;_-[$$-240A]\ * &quot;-&quot;??_-;_-@_-"/>
  </numFmts>
  <fonts count="18" x14ac:knownFonts="1">
    <font>
      <sz val="11"/>
      <color theme="1"/>
      <name val="Arial"/>
    </font>
    <font>
      <sz val="11"/>
      <color theme="1"/>
      <name val="Arial"/>
      <family val="2"/>
    </font>
    <font>
      <sz val="7"/>
      <name val="Calibri"/>
      <family val="2"/>
    </font>
    <font>
      <sz val="7"/>
      <color rgb="FF000000"/>
      <name val="Calibri"/>
      <family val="2"/>
    </font>
    <font>
      <sz val="6.5"/>
      <color rgb="FF000000"/>
      <name val="Bahnschrift"/>
      <family val="2"/>
    </font>
    <font>
      <sz val="6.5"/>
      <name val="Bahnschrift"/>
      <family val="2"/>
    </font>
    <font>
      <b/>
      <sz val="8"/>
      <color theme="1"/>
      <name val="Calibri"/>
      <family val="2"/>
      <scheme val="minor"/>
    </font>
    <font>
      <b/>
      <sz val="7"/>
      <color theme="1"/>
      <name val="Calibri"/>
      <family val="2"/>
      <scheme val="minor"/>
    </font>
    <font>
      <sz val="7"/>
      <color theme="1"/>
      <name val="Calibri"/>
      <family val="2"/>
      <scheme val="minor"/>
    </font>
    <font>
      <sz val="7"/>
      <color theme="1"/>
      <name val="Arial"/>
      <family val="2"/>
    </font>
    <font>
      <sz val="7"/>
      <color rgb="FF000000"/>
      <name val="Calibri"/>
      <family val="2"/>
      <scheme val="minor"/>
    </font>
    <font>
      <b/>
      <sz val="7"/>
      <color rgb="FF000000"/>
      <name val="Calibri"/>
      <family val="2"/>
      <scheme val="minor"/>
    </font>
    <font>
      <sz val="11"/>
      <color theme="1"/>
      <name val="Arial"/>
    </font>
    <font>
      <b/>
      <sz val="11"/>
      <color theme="1"/>
      <name val="Calibri"/>
      <family val="2"/>
      <scheme val="minor"/>
    </font>
    <font>
      <b/>
      <sz val="11"/>
      <color rgb="FF000000"/>
      <name val="Arial"/>
      <family val="2"/>
    </font>
    <font>
      <sz val="11"/>
      <color rgb="FF000000"/>
      <name val="Arial"/>
      <family val="2"/>
    </font>
    <font>
      <b/>
      <sz val="11"/>
      <name val="Calibri"/>
      <family val="2"/>
      <scheme val="minor"/>
    </font>
    <font>
      <sz val="11"/>
      <name val="Calibri"/>
      <family val="2"/>
      <scheme val="minor"/>
    </font>
  </fonts>
  <fills count="9">
    <fill>
      <patternFill patternType="none"/>
    </fill>
    <fill>
      <patternFill patternType="gray125"/>
    </fill>
    <fill>
      <patternFill patternType="solid">
        <fgColor rgb="FF00FF00"/>
        <bgColor indexed="64"/>
      </patternFill>
    </fill>
    <fill>
      <patternFill patternType="solid">
        <fgColor rgb="FF00FFFF"/>
        <bgColor indexed="64"/>
      </patternFill>
    </fill>
    <fill>
      <patternFill patternType="solid">
        <fgColor rgb="FFFFFF00"/>
        <bgColor indexed="64"/>
      </patternFill>
    </fill>
    <fill>
      <patternFill patternType="solid">
        <fgColor theme="7"/>
        <bgColor indexed="64"/>
      </patternFill>
    </fill>
    <fill>
      <patternFill patternType="solid">
        <fgColor rgb="FF00B0F0"/>
        <bgColor indexed="64"/>
      </patternFill>
    </fill>
    <fill>
      <patternFill patternType="solid">
        <fgColor theme="3" tint="0.59999389629810485"/>
        <bgColor indexed="64"/>
      </patternFill>
    </fill>
    <fill>
      <patternFill patternType="solid">
        <fgColor rgb="FFFFFFFF"/>
        <bgColor rgb="FFFFFFFF"/>
      </patternFill>
    </fill>
  </fills>
  <borders count="1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165" fontId="1" fillId="0" borderId="0" applyFont="0" applyFill="0" applyBorder="0" applyAlignment="0" applyProtection="0"/>
    <xf numFmtId="164" fontId="12" fillId="0" borderId="0" applyFont="0" applyFill="0" applyBorder="0" applyAlignment="0" applyProtection="0"/>
  </cellStyleXfs>
  <cellXfs count="63">
    <xf numFmtId="0" fontId="0" fillId="0" borderId="0" xfId="0"/>
    <xf numFmtId="0" fontId="0" fillId="0" borderId="1" xfId="0" applyBorder="1"/>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0" fontId="0" fillId="0" borderId="1" xfId="0" applyBorder="1" applyAlignment="1">
      <alignment horizontal="left" vertical="top" wrapText="1"/>
    </xf>
    <xf numFmtId="0" fontId="8" fillId="0" borderId="1" xfId="0" applyFont="1" applyBorder="1"/>
    <xf numFmtId="0" fontId="8" fillId="0" borderId="0" xfId="0" applyFont="1"/>
    <xf numFmtId="0" fontId="9" fillId="0" borderId="1" xfId="0" applyFont="1" applyBorder="1"/>
    <xf numFmtId="0" fontId="9" fillId="0" borderId="0" xfId="0" applyFont="1"/>
    <xf numFmtId="166" fontId="8" fillId="0" borderId="2" xfId="1" applyNumberFormat="1" applyFont="1" applyBorder="1" applyAlignment="1">
      <alignment horizontal="center" vertical="center"/>
    </xf>
    <xf numFmtId="166" fontId="8" fillId="0" borderId="2" xfId="1" applyNumberFormat="1" applyFont="1" applyBorder="1" applyAlignment="1">
      <alignment horizontal="center" vertical="center" wrapText="1"/>
    </xf>
    <xf numFmtId="166" fontId="8" fillId="0" borderId="2" xfId="0" applyNumberFormat="1" applyFont="1" applyBorder="1" applyAlignment="1">
      <alignment horizontal="center" vertical="center"/>
    </xf>
    <xf numFmtId="0" fontId="9" fillId="0" borderId="1" xfId="0" applyFont="1" applyBorder="1" applyAlignment="1">
      <alignment horizontal="center"/>
    </xf>
    <xf numFmtId="0" fontId="8" fillId="0" borderId="1" xfId="0" applyFont="1" applyBorder="1" applyAlignment="1">
      <alignment horizontal="center"/>
    </xf>
    <xf numFmtId="0" fontId="0" fillId="0" borderId="1" xfId="0" applyBorder="1" applyAlignment="1">
      <alignment horizontal="center"/>
    </xf>
    <xf numFmtId="1" fontId="3" fillId="0" borderId="1" xfId="0" applyNumberFormat="1" applyFont="1" applyBorder="1" applyAlignment="1">
      <alignment horizontal="center" vertical="center" wrapText="1" shrinkToFit="1"/>
    </xf>
    <xf numFmtId="1" fontId="3" fillId="0" borderId="1" xfId="0" applyNumberFormat="1" applyFont="1" applyBorder="1" applyAlignment="1">
      <alignment horizontal="center" vertical="top" wrapText="1" shrinkToFit="1"/>
    </xf>
    <xf numFmtId="166" fontId="8" fillId="0" borderId="2" xfId="1" applyNumberFormat="1" applyFont="1" applyFill="1" applyBorder="1" applyAlignment="1">
      <alignment horizontal="center" vertical="center"/>
    </xf>
    <xf numFmtId="1" fontId="4" fillId="0" borderId="1" xfId="0" applyNumberFormat="1" applyFont="1" applyBorder="1" applyAlignment="1">
      <alignment horizontal="center" vertical="center" shrinkToFit="1"/>
    </xf>
    <xf numFmtId="0" fontId="5" fillId="0" borderId="1" xfId="0" applyFont="1" applyBorder="1" applyAlignment="1">
      <alignment horizontal="left" vertical="center" wrapText="1"/>
    </xf>
    <xf numFmtId="1" fontId="4" fillId="0" borderId="1" xfId="0" applyNumberFormat="1" applyFont="1" applyBorder="1" applyAlignment="1">
      <alignment horizontal="center" vertical="top" shrinkToFit="1"/>
    </xf>
    <xf numFmtId="0" fontId="5" fillId="0" borderId="1" xfId="0" applyFont="1" applyBorder="1" applyAlignment="1">
      <alignment horizontal="left" vertical="top" wrapText="1"/>
    </xf>
    <xf numFmtId="0" fontId="8" fillId="4" borderId="3" xfId="0" applyFont="1" applyFill="1" applyBorder="1" applyAlignment="1">
      <alignment horizontal="center" vertical="center" wrapText="1"/>
    </xf>
    <xf numFmtId="0" fontId="7" fillId="6" borderId="5" xfId="0" applyFont="1" applyFill="1" applyBorder="1" applyAlignment="1">
      <alignment horizontal="center" vertical="center"/>
    </xf>
    <xf numFmtId="166" fontId="7" fillId="6" borderId="4" xfId="0" applyNumberFormat="1" applyFont="1" applyFill="1" applyBorder="1" applyAlignment="1">
      <alignment horizontal="center" vertical="center"/>
    </xf>
    <xf numFmtId="0" fontId="8" fillId="4" borderId="11" xfId="0" applyFont="1" applyFill="1" applyBorder="1" applyAlignment="1">
      <alignment horizontal="center" vertical="center" wrapText="1"/>
    </xf>
    <xf numFmtId="0" fontId="8" fillId="4" borderId="12" xfId="0" applyFont="1" applyFill="1" applyBorder="1" applyAlignment="1">
      <alignment horizontal="center" vertical="center" wrapText="1"/>
    </xf>
    <xf numFmtId="166" fontId="8" fillId="0" borderId="10" xfId="1" applyNumberFormat="1" applyFont="1" applyBorder="1" applyAlignment="1">
      <alignment horizontal="center" vertical="center"/>
    </xf>
    <xf numFmtId="166" fontId="8" fillId="0" borderId="10" xfId="1" applyNumberFormat="1" applyFont="1" applyFill="1" applyBorder="1" applyAlignment="1">
      <alignment horizontal="center" vertical="center"/>
    </xf>
    <xf numFmtId="0" fontId="7" fillId="0" borderId="9" xfId="0" applyFont="1" applyBorder="1" applyAlignment="1">
      <alignment horizontal="center" vertical="center" wrapText="1"/>
    </xf>
    <xf numFmtId="0" fontId="10"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164" fontId="0" fillId="0" borderId="0" xfId="2" applyFont="1" applyAlignment="1"/>
    <xf numFmtId="164" fontId="0" fillId="0" borderId="0" xfId="0" applyNumberFormat="1"/>
    <xf numFmtId="0" fontId="13" fillId="7" borderId="2" xfId="0" applyFont="1" applyFill="1" applyBorder="1" applyAlignment="1">
      <alignment horizontal="center" vertical="center" wrapText="1"/>
    </xf>
    <xf numFmtId="0" fontId="14" fillId="0" borderId="2" xfId="0" applyFont="1" applyBorder="1" applyAlignment="1">
      <alignment horizontal="center" vertical="center"/>
    </xf>
    <xf numFmtId="49" fontId="13" fillId="7" borderId="2" xfId="0" applyNumberFormat="1" applyFont="1" applyFill="1" applyBorder="1" applyAlignment="1">
      <alignment horizontal="center" vertical="center" wrapText="1"/>
    </xf>
    <xf numFmtId="0" fontId="15" fillId="0" borderId="2" xfId="0" applyFont="1" applyBorder="1" applyAlignment="1">
      <alignment horizontal="center" vertical="center" wrapText="1"/>
    </xf>
    <xf numFmtId="49" fontId="0" fillId="0" borderId="0" xfId="0" applyNumberFormat="1"/>
    <xf numFmtId="0" fontId="15" fillId="8" borderId="2" xfId="0" applyFont="1" applyFill="1" applyBorder="1" applyAlignment="1">
      <alignment horizontal="center" vertical="center" wrapText="1"/>
    </xf>
    <xf numFmtId="49" fontId="16" fillId="7" borderId="2" xfId="0" applyNumberFormat="1" applyFont="1" applyFill="1" applyBorder="1" applyAlignment="1">
      <alignment horizontal="center" vertical="center" wrapText="1"/>
    </xf>
    <xf numFmtId="49" fontId="17" fillId="0" borderId="0" xfId="0" applyNumberFormat="1" applyFont="1" applyAlignment="1">
      <alignment horizontal="center"/>
    </xf>
    <xf numFmtId="0" fontId="14" fillId="0" borderId="2" xfId="0" applyFont="1" applyBorder="1" applyAlignment="1">
      <alignment horizontal="center" vertical="center" wrapText="1"/>
    </xf>
    <xf numFmtId="0" fontId="0" fillId="0" borderId="0" xfId="0" applyAlignment="1">
      <alignment horizontal="center"/>
    </xf>
    <xf numFmtId="167" fontId="0" fillId="0" borderId="2" xfId="1" applyNumberFormat="1" applyFont="1" applyBorder="1" applyAlignment="1">
      <alignment horizontal="center" vertical="center"/>
    </xf>
    <xf numFmtId="167" fontId="0" fillId="0" borderId="2" xfId="1" applyNumberFormat="1" applyFont="1" applyBorder="1" applyAlignment="1">
      <alignment horizontal="center" vertical="center" wrapText="1"/>
    </xf>
    <xf numFmtId="164" fontId="0" fillId="0" borderId="2" xfId="2" applyFont="1" applyBorder="1" applyAlignment="1">
      <alignment horizontal="center" vertical="center" wrapText="1"/>
    </xf>
    <xf numFmtId="167" fontId="13" fillId="0" borderId="2" xfId="0" applyNumberFormat="1" applyFont="1" applyBorder="1" applyAlignment="1">
      <alignment vertical="center"/>
    </xf>
    <xf numFmtId="0" fontId="13" fillId="0" borderId="2" xfId="0" applyFont="1" applyBorder="1" applyAlignment="1">
      <alignment horizontal="center" vertical="center"/>
    </xf>
    <xf numFmtId="0" fontId="6" fillId="2" borderId="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8" fillId="0" borderId="13"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E7AF5-0D7A-4D91-B433-A834BFCB2C69}">
  <dimension ref="A1:Q59"/>
  <sheetViews>
    <sheetView tabSelected="1" zoomScale="98" zoomScaleNormal="98" workbookViewId="0">
      <selection activeCell="T2" sqref="T2"/>
    </sheetView>
  </sheetViews>
  <sheetFormatPr baseColWidth="10" defaultColWidth="11" defaultRowHeight="14.25" x14ac:dyDescent="0.2"/>
  <cols>
    <col min="1" max="1" width="3.125" style="1" customWidth="1"/>
    <col min="2" max="2" width="3.25" style="1" customWidth="1"/>
    <col min="3" max="3" width="20.25" customWidth="1"/>
    <col min="4" max="4" width="3.375" customWidth="1"/>
    <col min="5" max="5" width="5.5" customWidth="1"/>
    <col min="6" max="6" width="7.125" customWidth="1"/>
    <col min="7" max="7" width="7.375" customWidth="1"/>
    <col min="8" max="8" width="6.75" customWidth="1"/>
    <col min="9" max="9" width="7.125" customWidth="1"/>
    <col min="10" max="10" width="8" customWidth="1"/>
    <col min="11" max="11" width="9.5" customWidth="1"/>
    <col min="12" max="12" width="5.375" customWidth="1"/>
    <col min="13" max="13" width="2" style="1" customWidth="1"/>
    <col min="14" max="14" width="11" style="1"/>
    <col min="15" max="15" width="3.875" style="1" customWidth="1"/>
    <col min="17" max="17" width="14.5" customWidth="1"/>
  </cols>
  <sheetData>
    <row r="1" spans="1:17" ht="15" thickBot="1" x14ac:dyDescent="0.25"/>
    <row r="2" spans="1:17" ht="16.5" customHeight="1" x14ac:dyDescent="0.2">
      <c r="B2" s="56" t="s">
        <v>0</v>
      </c>
      <c r="C2" s="57"/>
      <c r="D2" s="57"/>
      <c r="E2" s="57"/>
      <c r="F2" s="50"/>
      <c r="G2" s="50"/>
      <c r="H2" s="50"/>
      <c r="I2" s="50"/>
      <c r="J2" s="52" t="s">
        <v>1</v>
      </c>
      <c r="K2" s="53"/>
    </row>
    <row r="3" spans="1:17" ht="10.5" customHeight="1" x14ac:dyDescent="0.2">
      <c r="B3" s="58"/>
      <c r="C3" s="59"/>
      <c r="D3" s="59"/>
      <c r="E3" s="59"/>
      <c r="F3" s="51"/>
      <c r="G3" s="51"/>
      <c r="H3" s="51"/>
      <c r="I3" s="51"/>
      <c r="J3" s="54"/>
      <c r="K3" s="55"/>
    </row>
    <row r="4" spans="1:17" ht="41.25" customHeight="1" x14ac:dyDescent="0.2">
      <c r="B4" s="25" t="s">
        <v>2</v>
      </c>
      <c r="C4" s="22" t="s">
        <v>3</v>
      </c>
      <c r="D4" s="22" t="s">
        <v>4</v>
      </c>
      <c r="E4" s="22" t="s">
        <v>5</v>
      </c>
      <c r="F4" s="22" t="s">
        <v>6</v>
      </c>
      <c r="G4" s="22" t="s">
        <v>7</v>
      </c>
      <c r="H4" s="22" t="s">
        <v>6</v>
      </c>
      <c r="I4" s="22" t="s">
        <v>7</v>
      </c>
      <c r="J4" s="22" t="s">
        <v>6</v>
      </c>
      <c r="K4" s="26" t="s">
        <v>7</v>
      </c>
    </row>
    <row r="5" spans="1:17" ht="36" x14ac:dyDescent="0.2">
      <c r="A5" s="2"/>
      <c r="B5" s="29">
        <v>1</v>
      </c>
      <c r="C5" s="30" t="s">
        <v>8</v>
      </c>
      <c r="D5" s="31">
        <v>1</v>
      </c>
      <c r="E5" s="30" t="s">
        <v>9</v>
      </c>
      <c r="F5" s="9">
        <v>198000</v>
      </c>
      <c r="G5" s="9">
        <f>+F5*D5</f>
        <v>198000</v>
      </c>
      <c r="H5" s="9">
        <v>230000</v>
      </c>
      <c r="I5" s="10">
        <f>+H5*D5</f>
        <v>230000</v>
      </c>
      <c r="J5" s="11">
        <f>AVERAGE(F5+H5)/2</f>
        <v>214000</v>
      </c>
      <c r="K5" s="27">
        <f>+(G5+I5)/2</f>
        <v>214000</v>
      </c>
      <c r="M5" s="18"/>
      <c r="N5" s="19"/>
      <c r="O5" s="15"/>
      <c r="P5" s="33"/>
      <c r="Q5" s="33"/>
    </row>
    <row r="6" spans="1:17" ht="36" x14ac:dyDescent="0.2">
      <c r="A6" s="4"/>
      <c r="B6" s="29">
        <v>2</v>
      </c>
      <c r="C6" s="30" t="s">
        <v>10</v>
      </c>
      <c r="D6" s="31">
        <v>1</v>
      </c>
      <c r="E6" s="30" t="s">
        <v>9</v>
      </c>
      <c r="F6" s="9">
        <v>198000</v>
      </c>
      <c r="G6" s="9">
        <f t="shared" ref="G6:G32" si="0">+F6*D6</f>
        <v>198000</v>
      </c>
      <c r="H6" s="9">
        <v>230000</v>
      </c>
      <c r="I6" s="10">
        <f t="shared" ref="I6:I32" si="1">+H6*D6</f>
        <v>230000</v>
      </c>
      <c r="J6" s="11">
        <f t="shared" ref="J6:J32" si="2">AVERAGE(F6+H6)/2</f>
        <v>214000</v>
      </c>
      <c r="K6" s="27">
        <f t="shared" ref="K6:K32" si="3">+(G6+I6)/2</f>
        <v>214000</v>
      </c>
      <c r="M6" s="20"/>
      <c r="N6" s="4"/>
      <c r="O6" s="16"/>
      <c r="P6" s="33"/>
      <c r="Q6" s="33"/>
    </row>
    <row r="7" spans="1:17" ht="36" x14ac:dyDescent="0.2">
      <c r="A7" s="4"/>
      <c r="B7" s="29">
        <v>3</v>
      </c>
      <c r="C7" s="30" t="s">
        <v>11</v>
      </c>
      <c r="D7" s="31">
        <v>1</v>
      </c>
      <c r="E7" s="30" t="s">
        <v>9</v>
      </c>
      <c r="F7" s="9">
        <v>198000</v>
      </c>
      <c r="G7" s="9">
        <f t="shared" si="0"/>
        <v>198000</v>
      </c>
      <c r="H7" s="9">
        <v>230000</v>
      </c>
      <c r="I7" s="10">
        <f t="shared" si="1"/>
        <v>230000</v>
      </c>
      <c r="J7" s="11">
        <f t="shared" si="2"/>
        <v>214000</v>
      </c>
      <c r="K7" s="27">
        <f t="shared" si="3"/>
        <v>214000</v>
      </c>
      <c r="M7" s="18"/>
      <c r="N7" s="21"/>
      <c r="O7" s="15"/>
      <c r="P7" s="33"/>
      <c r="Q7" s="33"/>
    </row>
    <row r="8" spans="1:17" ht="36" x14ac:dyDescent="0.2">
      <c r="A8" s="2"/>
      <c r="B8" s="29">
        <v>4</v>
      </c>
      <c r="C8" s="30" t="s">
        <v>12</v>
      </c>
      <c r="D8" s="31">
        <v>1</v>
      </c>
      <c r="E8" s="30" t="s">
        <v>9</v>
      </c>
      <c r="F8" s="9">
        <v>198000</v>
      </c>
      <c r="G8" s="9">
        <f t="shared" si="0"/>
        <v>198000</v>
      </c>
      <c r="H8" s="9">
        <v>230000</v>
      </c>
      <c r="I8" s="10">
        <f t="shared" si="1"/>
        <v>230000</v>
      </c>
      <c r="J8" s="11">
        <f t="shared" si="2"/>
        <v>214000</v>
      </c>
      <c r="K8" s="27">
        <f t="shared" si="3"/>
        <v>214000</v>
      </c>
      <c r="M8" s="20"/>
      <c r="N8" s="21"/>
      <c r="O8" s="15"/>
      <c r="P8" s="33"/>
      <c r="Q8" s="33"/>
    </row>
    <row r="9" spans="1:17" ht="36" x14ac:dyDescent="0.2">
      <c r="A9" s="3"/>
      <c r="B9" s="29">
        <v>5</v>
      </c>
      <c r="C9" s="30" t="s">
        <v>13</v>
      </c>
      <c r="D9" s="31">
        <v>1</v>
      </c>
      <c r="E9" s="30" t="s">
        <v>9</v>
      </c>
      <c r="F9" s="9">
        <v>198000</v>
      </c>
      <c r="G9" s="9">
        <f t="shared" si="0"/>
        <v>198000</v>
      </c>
      <c r="H9" s="9">
        <v>230000</v>
      </c>
      <c r="I9" s="10">
        <f t="shared" si="1"/>
        <v>230000</v>
      </c>
      <c r="J9" s="11">
        <f t="shared" si="2"/>
        <v>214000</v>
      </c>
      <c r="K9" s="27">
        <f t="shared" si="3"/>
        <v>214000</v>
      </c>
      <c r="M9" s="18"/>
      <c r="N9" s="21"/>
      <c r="O9" s="15"/>
      <c r="P9" s="33"/>
      <c r="Q9" s="33"/>
    </row>
    <row r="10" spans="1:17" ht="24.75" customHeight="1" x14ac:dyDescent="0.2">
      <c r="A10" s="3"/>
      <c r="B10" s="29">
        <v>6</v>
      </c>
      <c r="C10" s="30" t="s">
        <v>14</v>
      </c>
      <c r="D10" s="31">
        <v>50</v>
      </c>
      <c r="E10" s="30" t="s">
        <v>15</v>
      </c>
      <c r="F10" s="9">
        <v>13500</v>
      </c>
      <c r="G10" s="9">
        <f t="shared" si="0"/>
        <v>675000</v>
      </c>
      <c r="H10" s="9">
        <v>19000</v>
      </c>
      <c r="I10" s="10">
        <f t="shared" si="1"/>
        <v>950000</v>
      </c>
      <c r="J10" s="11">
        <f t="shared" si="2"/>
        <v>16250</v>
      </c>
      <c r="K10" s="27">
        <f t="shared" si="3"/>
        <v>812500</v>
      </c>
      <c r="M10" s="20"/>
      <c r="N10" s="4"/>
      <c r="O10" s="15"/>
      <c r="P10" s="33"/>
      <c r="Q10" s="33"/>
    </row>
    <row r="11" spans="1:17" ht="21.75" customHeight="1" x14ac:dyDescent="0.2">
      <c r="A11" s="2"/>
      <c r="B11" s="29">
        <v>7</v>
      </c>
      <c r="C11" s="30" t="s">
        <v>16</v>
      </c>
      <c r="D11" s="32">
        <v>35</v>
      </c>
      <c r="E11" s="30" t="s">
        <v>15</v>
      </c>
      <c r="F11" s="9">
        <v>13000</v>
      </c>
      <c r="G11" s="9">
        <f t="shared" si="0"/>
        <v>455000</v>
      </c>
      <c r="H11" s="9">
        <v>20000</v>
      </c>
      <c r="I11" s="10">
        <f t="shared" si="1"/>
        <v>700000</v>
      </c>
      <c r="J11" s="11">
        <f t="shared" si="2"/>
        <v>16500</v>
      </c>
      <c r="K11" s="27">
        <f t="shared" si="3"/>
        <v>577500</v>
      </c>
      <c r="M11" s="18"/>
      <c r="N11" s="21"/>
      <c r="O11" s="15"/>
      <c r="P11" s="33"/>
      <c r="Q11" s="33"/>
    </row>
    <row r="12" spans="1:17" ht="20.25" customHeight="1" x14ac:dyDescent="0.2">
      <c r="A12" s="3"/>
      <c r="B12" s="29">
        <v>8</v>
      </c>
      <c r="C12" s="30" t="s">
        <v>17</v>
      </c>
      <c r="D12" s="32">
        <v>35</v>
      </c>
      <c r="E12" s="30" t="s">
        <v>15</v>
      </c>
      <c r="F12" s="9">
        <v>22000</v>
      </c>
      <c r="G12" s="9">
        <f t="shared" si="0"/>
        <v>770000</v>
      </c>
      <c r="H12" s="9">
        <v>34000</v>
      </c>
      <c r="I12" s="10">
        <f t="shared" si="1"/>
        <v>1190000</v>
      </c>
      <c r="J12" s="11">
        <f t="shared" si="2"/>
        <v>28000</v>
      </c>
      <c r="K12" s="27">
        <f t="shared" si="3"/>
        <v>980000</v>
      </c>
      <c r="M12" s="18"/>
      <c r="N12" s="21"/>
      <c r="O12" s="15"/>
      <c r="P12" s="33"/>
      <c r="Q12" s="33"/>
    </row>
    <row r="13" spans="1:17" ht="29.25" customHeight="1" x14ac:dyDescent="0.2">
      <c r="A13" s="3"/>
      <c r="B13" s="29">
        <v>9</v>
      </c>
      <c r="C13" s="30" t="s">
        <v>18</v>
      </c>
      <c r="D13" s="32">
        <v>12</v>
      </c>
      <c r="E13" s="30" t="s">
        <v>15</v>
      </c>
      <c r="F13" s="9">
        <v>7500</v>
      </c>
      <c r="G13" s="9">
        <f t="shared" si="0"/>
        <v>90000</v>
      </c>
      <c r="H13" s="9">
        <v>8100</v>
      </c>
      <c r="I13" s="10">
        <f t="shared" si="1"/>
        <v>97200</v>
      </c>
      <c r="J13" s="11">
        <f t="shared" si="2"/>
        <v>7800</v>
      </c>
      <c r="K13" s="27">
        <f t="shared" si="3"/>
        <v>93600</v>
      </c>
      <c r="M13" s="18"/>
      <c r="N13" s="4"/>
      <c r="O13" s="15"/>
      <c r="P13" s="33"/>
      <c r="Q13" s="33"/>
    </row>
    <row r="14" spans="1:17" ht="20.25" customHeight="1" x14ac:dyDescent="0.2">
      <c r="A14" s="4"/>
      <c r="B14" s="29">
        <v>10</v>
      </c>
      <c r="C14" s="30" t="s">
        <v>19</v>
      </c>
      <c r="D14" s="32">
        <v>12</v>
      </c>
      <c r="E14" s="30" t="s">
        <v>15</v>
      </c>
      <c r="F14" s="9">
        <v>7500</v>
      </c>
      <c r="G14" s="9">
        <f t="shared" si="0"/>
        <v>90000</v>
      </c>
      <c r="H14" s="9">
        <v>8500</v>
      </c>
      <c r="I14" s="10">
        <f t="shared" si="1"/>
        <v>102000</v>
      </c>
      <c r="J14" s="11">
        <f t="shared" si="2"/>
        <v>8000</v>
      </c>
      <c r="K14" s="27">
        <f t="shared" si="3"/>
        <v>96000</v>
      </c>
      <c r="M14" s="20"/>
      <c r="N14" s="4"/>
      <c r="O14" s="16"/>
      <c r="P14" s="33"/>
      <c r="Q14" s="33"/>
    </row>
    <row r="15" spans="1:17" ht="17.25" customHeight="1" x14ac:dyDescent="0.2">
      <c r="A15" s="2"/>
      <c r="B15" s="29">
        <v>11</v>
      </c>
      <c r="C15" s="30" t="s">
        <v>20</v>
      </c>
      <c r="D15" s="32">
        <v>12</v>
      </c>
      <c r="E15" s="30" t="s">
        <v>15</v>
      </c>
      <c r="F15" s="9">
        <v>13500</v>
      </c>
      <c r="G15" s="9">
        <f t="shared" si="0"/>
        <v>162000</v>
      </c>
      <c r="H15" s="9">
        <v>15000</v>
      </c>
      <c r="I15" s="10">
        <f t="shared" si="1"/>
        <v>180000</v>
      </c>
      <c r="J15" s="11">
        <f t="shared" si="2"/>
        <v>14250</v>
      </c>
      <c r="K15" s="27">
        <f t="shared" si="3"/>
        <v>171000</v>
      </c>
      <c r="M15" s="18"/>
      <c r="N15" s="21"/>
      <c r="O15" s="15"/>
      <c r="P15" s="33"/>
      <c r="Q15" s="33"/>
    </row>
    <row r="16" spans="1:17" ht="16.5" customHeight="1" x14ac:dyDescent="0.2">
      <c r="A16" s="2"/>
      <c r="B16" s="29">
        <v>12</v>
      </c>
      <c r="C16" s="30" t="s">
        <v>21</v>
      </c>
      <c r="D16" s="32">
        <v>30</v>
      </c>
      <c r="E16" s="30" t="s">
        <v>15</v>
      </c>
      <c r="F16" s="9">
        <v>6500</v>
      </c>
      <c r="G16" s="9">
        <f t="shared" si="0"/>
        <v>195000</v>
      </c>
      <c r="H16" s="9">
        <v>5000</v>
      </c>
      <c r="I16" s="10">
        <f t="shared" si="1"/>
        <v>150000</v>
      </c>
      <c r="J16" s="11">
        <f t="shared" si="2"/>
        <v>5750</v>
      </c>
      <c r="K16" s="27">
        <f t="shared" si="3"/>
        <v>172500</v>
      </c>
      <c r="M16" s="18"/>
      <c r="N16" s="19"/>
      <c r="O16" s="15"/>
      <c r="P16" s="33"/>
      <c r="Q16" s="33"/>
    </row>
    <row r="17" spans="1:17" ht="36" x14ac:dyDescent="0.2">
      <c r="A17" s="3"/>
      <c r="B17" s="29">
        <v>13</v>
      </c>
      <c r="C17" s="30" t="s">
        <v>22</v>
      </c>
      <c r="D17" s="32">
        <v>1</v>
      </c>
      <c r="E17" s="30" t="s">
        <v>9</v>
      </c>
      <c r="F17" s="9">
        <v>490000</v>
      </c>
      <c r="G17" s="9">
        <f t="shared" si="0"/>
        <v>490000</v>
      </c>
      <c r="H17" s="9">
        <v>540000</v>
      </c>
      <c r="I17" s="10">
        <f t="shared" si="1"/>
        <v>540000</v>
      </c>
      <c r="J17" s="11">
        <f t="shared" si="2"/>
        <v>515000</v>
      </c>
      <c r="K17" s="27">
        <f t="shared" si="3"/>
        <v>515000</v>
      </c>
      <c r="M17" s="18"/>
      <c r="N17" s="21"/>
      <c r="O17" s="15"/>
      <c r="P17" s="33"/>
      <c r="Q17" s="33"/>
    </row>
    <row r="18" spans="1:17" ht="17.25" customHeight="1" x14ac:dyDescent="0.2">
      <c r="A18" s="3"/>
      <c r="B18" s="29">
        <v>14</v>
      </c>
      <c r="C18" s="30" t="s">
        <v>23</v>
      </c>
      <c r="D18" s="32">
        <v>10</v>
      </c>
      <c r="E18" s="30" t="s">
        <v>15</v>
      </c>
      <c r="F18" s="9">
        <v>3500</v>
      </c>
      <c r="G18" s="9">
        <f t="shared" si="0"/>
        <v>35000</v>
      </c>
      <c r="H18" s="9">
        <v>3200</v>
      </c>
      <c r="I18" s="10">
        <f t="shared" si="1"/>
        <v>32000</v>
      </c>
      <c r="J18" s="11">
        <f t="shared" si="2"/>
        <v>3350</v>
      </c>
      <c r="K18" s="27">
        <f t="shared" si="3"/>
        <v>33500</v>
      </c>
      <c r="M18" s="20"/>
      <c r="N18" s="4"/>
      <c r="O18" s="16"/>
      <c r="P18" s="33"/>
      <c r="Q18" s="33"/>
    </row>
    <row r="19" spans="1:17" ht="16.5" customHeight="1" x14ac:dyDescent="0.2">
      <c r="A19" s="2"/>
      <c r="B19" s="29">
        <v>15</v>
      </c>
      <c r="C19" s="30" t="s">
        <v>24</v>
      </c>
      <c r="D19" s="32">
        <v>5</v>
      </c>
      <c r="E19" s="30" t="s">
        <v>25</v>
      </c>
      <c r="F19" s="9">
        <v>6500</v>
      </c>
      <c r="G19" s="9">
        <f t="shared" si="0"/>
        <v>32500</v>
      </c>
      <c r="H19" s="9">
        <v>6000</v>
      </c>
      <c r="I19" s="10">
        <f t="shared" si="1"/>
        <v>30000</v>
      </c>
      <c r="J19" s="11">
        <f t="shared" si="2"/>
        <v>6250</v>
      </c>
      <c r="K19" s="27">
        <f t="shared" si="3"/>
        <v>31250</v>
      </c>
      <c r="M19" s="18"/>
      <c r="N19" s="19"/>
      <c r="O19" s="15"/>
      <c r="P19" s="33"/>
      <c r="Q19" s="33"/>
    </row>
    <row r="20" spans="1:17" ht="18" customHeight="1" x14ac:dyDescent="0.2">
      <c r="A20" s="3"/>
      <c r="B20" s="29">
        <v>16</v>
      </c>
      <c r="C20" s="30" t="s">
        <v>26</v>
      </c>
      <c r="D20" s="32">
        <v>6</v>
      </c>
      <c r="E20" s="30" t="s">
        <v>15</v>
      </c>
      <c r="F20" s="9">
        <v>8000</v>
      </c>
      <c r="G20" s="9">
        <f t="shared" si="0"/>
        <v>48000</v>
      </c>
      <c r="H20" s="9">
        <v>16000</v>
      </c>
      <c r="I20" s="10">
        <f t="shared" si="1"/>
        <v>96000</v>
      </c>
      <c r="J20" s="11">
        <f t="shared" si="2"/>
        <v>12000</v>
      </c>
      <c r="K20" s="27">
        <f t="shared" si="3"/>
        <v>72000</v>
      </c>
      <c r="M20" s="20"/>
      <c r="N20" s="21"/>
      <c r="O20" s="16"/>
      <c r="P20" s="33"/>
      <c r="Q20" s="33"/>
    </row>
    <row r="21" spans="1:17" ht="20.25" customHeight="1" x14ac:dyDescent="0.2">
      <c r="A21" s="2"/>
      <c r="B21" s="29">
        <v>17</v>
      </c>
      <c r="C21" s="30" t="s">
        <v>27</v>
      </c>
      <c r="D21" s="32">
        <v>1</v>
      </c>
      <c r="E21" s="30" t="s">
        <v>15</v>
      </c>
      <c r="F21" s="9">
        <v>31500</v>
      </c>
      <c r="G21" s="9">
        <f t="shared" si="0"/>
        <v>31500</v>
      </c>
      <c r="H21" s="9">
        <v>48000</v>
      </c>
      <c r="I21" s="10">
        <f t="shared" si="1"/>
        <v>48000</v>
      </c>
      <c r="J21" s="11">
        <f t="shared" si="2"/>
        <v>39750</v>
      </c>
      <c r="K21" s="27">
        <f t="shared" si="3"/>
        <v>39750</v>
      </c>
      <c r="M21" s="20"/>
      <c r="N21" s="19"/>
      <c r="O21" s="15"/>
      <c r="P21" s="33"/>
      <c r="Q21" s="33"/>
    </row>
    <row r="22" spans="1:17" ht="37.5" customHeight="1" x14ac:dyDescent="0.2">
      <c r="A22" s="2"/>
      <c r="B22" s="29">
        <v>18</v>
      </c>
      <c r="C22" s="30" t="s">
        <v>28</v>
      </c>
      <c r="D22" s="32">
        <v>5</v>
      </c>
      <c r="E22" s="30" t="s">
        <v>15</v>
      </c>
      <c r="F22" s="9">
        <v>79000</v>
      </c>
      <c r="G22" s="9">
        <f t="shared" si="0"/>
        <v>395000</v>
      </c>
      <c r="H22" s="9">
        <v>11000</v>
      </c>
      <c r="I22" s="10">
        <f t="shared" si="1"/>
        <v>55000</v>
      </c>
      <c r="J22" s="11">
        <f t="shared" si="2"/>
        <v>45000</v>
      </c>
      <c r="K22" s="27">
        <f t="shared" si="3"/>
        <v>225000</v>
      </c>
      <c r="M22" s="18"/>
      <c r="N22" s="21"/>
      <c r="O22" s="15"/>
      <c r="P22" s="33"/>
      <c r="Q22" s="33"/>
    </row>
    <row r="23" spans="1:17" ht="25.5" customHeight="1" x14ac:dyDescent="0.2">
      <c r="A23" s="2"/>
      <c r="B23" s="29">
        <v>19</v>
      </c>
      <c r="C23" s="30" t="s">
        <v>29</v>
      </c>
      <c r="D23" s="32">
        <v>5</v>
      </c>
      <c r="E23" s="30" t="s">
        <v>15</v>
      </c>
      <c r="F23" s="9">
        <v>71500</v>
      </c>
      <c r="G23" s="9">
        <f t="shared" si="0"/>
        <v>357500</v>
      </c>
      <c r="H23" s="9">
        <v>60000</v>
      </c>
      <c r="I23" s="10">
        <f t="shared" si="1"/>
        <v>300000</v>
      </c>
      <c r="J23" s="11">
        <f t="shared" si="2"/>
        <v>65750</v>
      </c>
      <c r="K23" s="27">
        <f t="shared" si="3"/>
        <v>328750</v>
      </c>
      <c r="M23" s="18"/>
      <c r="N23" s="19"/>
      <c r="O23" s="15"/>
      <c r="P23" s="33"/>
      <c r="Q23" s="33"/>
    </row>
    <row r="24" spans="1:17" ht="21" customHeight="1" x14ac:dyDescent="0.2">
      <c r="A24" s="3"/>
      <c r="B24" s="29">
        <v>20</v>
      </c>
      <c r="C24" s="30" t="s">
        <v>30</v>
      </c>
      <c r="D24" s="32">
        <v>20</v>
      </c>
      <c r="E24" s="30" t="s">
        <v>15</v>
      </c>
      <c r="F24" s="9">
        <v>1000</v>
      </c>
      <c r="G24" s="9">
        <f t="shared" si="0"/>
        <v>20000</v>
      </c>
      <c r="H24" s="9">
        <v>1000</v>
      </c>
      <c r="I24" s="10">
        <f t="shared" si="1"/>
        <v>20000</v>
      </c>
      <c r="J24" s="11">
        <f t="shared" si="2"/>
        <v>1000</v>
      </c>
      <c r="K24" s="27">
        <f t="shared" si="3"/>
        <v>20000</v>
      </c>
      <c r="M24" s="20"/>
      <c r="N24" s="21"/>
      <c r="O24" s="16"/>
      <c r="P24" s="33"/>
      <c r="Q24" s="33"/>
    </row>
    <row r="25" spans="1:17" ht="22.5" customHeight="1" x14ac:dyDescent="0.2">
      <c r="A25" s="4"/>
      <c r="B25" s="29">
        <v>21</v>
      </c>
      <c r="C25" s="30" t="s">
        <v>31</v>
      </c>
      <c r="D25" s="32">
        <v>20</v>
      </c>
      <c r="E25" s="30" t="s">
        <v>15</v>
      </c>
      <c r="F25" s="9">
        <v>600</v>
      </c>
      <c r="G25" s="9">
        <f t="shared" si="0"/>
        <v>12000</v>
      </c>
      <c r="H25" s="9">
        <v>600</v>
      </c>
      <c r="I25" s="10">
        <f t="shared" si="1"/>
        <v>12000</v>
      </c>
      <c r="J25" s="11">
        <f t="shared" si="2"/>
        <v>600</v>
      </c>
      <c r="K25" s="27">
        <f t="shared" si="3"/>
        <v>12000</v>
      </c>
      <c r="M25" s="20"/>
      <c r="N25" s="4"/>
      <c r="O25" s="16"/>
      <c r="P25" s="33"/>
      <c r="Q25" s="33"/>
    </row>
    <row r="26" spans="1:17" ht="22.5" customHeight="1" x14ac:dyDescent="0.2">
      <c r="A26" s="3"/>
      <c r="B26" s="29">
        <v>22</v>
      </c>
      <c r="C26" s="30" t="s">
        <v>32</v>
      </c>
      <c r="D26" s="32">
        <v>20</v>
      </c>
      <c r="E26" s="30" t="s">
        <v>15</v>
      </c>
      <c r="F26" s="9">
        <v>1300</v>
      </c>
      <c r="G26" s="9">
        <f t="shared" si="0"/>
        <v>26000</v>
      </c>
      <c r="H26" s="9">
        <v>1200</v>
      </c>
      <c r="I26" s="10">
        <f t="shared" si="1"/>
        <v>24000</v>
      </c>
      <c r="J26" s="11">
        <f t="shared" si="2"/>
        <v>1250</v>
      </c>
      <c r="K26" s="27">
        <f t="shared" si="3"/>
        <v>25000</v>
      </c>
      <c r="M26" s="20"/>
      <c r="N26" s="21"/>
      <c r="O26" s="16"/>
      <c r="P26" s="33"/>
      <c r="Q26" s="33"/>
    </row>
    <row r="27" spans="1:17" ht="30.75" customHeight="1" x14ac:dyDescent="0.2">
      <c r="A27" s="4"/>
      <c r="B27" s="29">
        <v>23</v>
      </c>
      <c r="C27" s="30" t="s">
        <v>33</v>
      </c>
      <c r="D27" s="32">
        <v>20</v>
      </c>
      <c r="E27" s="30" t="s">
        <v>15</v>
      </c>
      <c r="F27" s="17">
        <v>1700</v>
      </c>
      <c r="G27" s="17">
        <f t="shared" si="0"/>
        <v>34000</v>
      </c>
      <c r="H27" s="17">
        <v>2000</v>
      </c>
      <c r="I27" s="10">
        <f t="shared" si="1"/>
        <v>40000</v>
      </c>
      <c r="J27" s="11">
        <f t="shared" si="2"/>
        <v>1850</v>
      </c>
      <c r="K27" s="28">
        <f t="shared" si="3"/>
        <v>37000</v>
      </c>
      <c r="M27" s="18"/>
      <c r="N27" s="4"/>
      <c r="O27" s="15"/>
      <c r="P27" s="33"/>
      <c r="Q27" s="33"/>
    </row>
    <row r="28" spans="1:17" ht="34.5" customHeight="1" x14ac:dyDescent="0.2">
      <c r="A28" s="4"/>
      <c r="B28" s="29">
        <v>24</v>
      </c>
      <c r="C28" s="30" t="s">
        <v>34</v>
      </c>
      <c r="D28" s="32">
        <v>20</v>
      </c>
      <c r="E28" s="30" t="s">
        <v>15</v>
      </c>
      <c r="F28" s="17">
        <v>2500</v>
      </c>
      <c r="G28" s="17">
        <f t="shared" si="0"/>
        <v>50000</v>
      </c>
      <c r="H28" s="17">
        <v>2000</v>
      </c>
      <c r="I28" s="10">
        <f t="shared" si="1"/>
        <v>40000</v>
      </c>
      <c r="J28" s="11">
        <f t="shared" si="2"/>
        <v>2250</v>
      </c>
      <c r="K28" s="28">
        <f t="shared" si="3"/>
        <v>45000</v>
      </c>
      <c r="M28" s="18"/>
      <c r="N28" s="4"/>
      <c r="O28" s="15"/>
      <c r="P28" s="33"/>
      <c r="Q28" s="33"/>
    </row>
    <row r="29" spans="1:17" ht="36.75" customHeight="1" x14ac:dyDescent="0.2">
      <c r="A29" s="4"/>
      <c r="B29" s="29">
        <v>25</v>
      </c>
      <c r="C29" s="30" t="s">
        <v>35</v>
      </c>
      <c r="D29" s="32">
        <v>20</v>
      </c>
      <c r="E29" s="30" t="s">
        <v>15</v>
      </c>
      <c r="F29" s="17">
        <v>3900</v>
      </c>
      <c r="G29" s="17">
        <f t="shared" si="0"/>
        <v>78000</v>
      </c>
      <c r="H29" s="17">
        <v>3000</v>
      </c>
      <c r="I29" s="10">
        <f t="shared" si="1"/>
        <v>60000</v>
      </c>
      <c r="J29" s="11">
        <f t="shared" si="2"/>
        <v>3450</v>
      </c>
      <c r="K29" s="28">
        <f t="shared" si="3"/>
        <v>69000</v>
      </c>
      <c r="M29" s="18"/>
      <c r="N29" s="4"/>
      <c r="O29" s="15"/>
      <c r="P29" s="33"/>
      <c r="Q29" s="33"/>
    </row>
    <row r="30" spans="1:17" ht="15" customHeight="1" x14ac:dyDescent="0.2">
      <c r="A30" s="3"/>
      <c r="B30" s="29">
        <v>26</v>
      </c>
      <c r="C30" s="30" t="s">
        <v>36</v>
      </c>
      <c r="D30" s="32">
        <v>4</v>
      </c>
      <c r="E30" s="30" t="s">
        <v>15</v>
      </c>
      <c r="F30" s="17">
        <v>46500</v>
      </c>
      <c r="G30" s="17">
        <f t="shared" si="0"/>
        <v>186000</v>
      </c>
      <c r="H30" s="17">
        <v>35000</v>
      </c>
      <c r="I30" s="10">
        <f t="shared" si="1"/>
        <v>140000</v>
      </c>
      <c r="J30" s="11">
        <f t="shared" si="2"/>
        <v>40750</v>
      </c>
      <c r="K30" s="28">
        <f t="shared" si="3"/>
        <v>163000</v>
      </c>
      <c r="M30" s="20"/>
      <c r="N30" s="21"/>
      <c r="O30" s="16"/>
      <c r="P30" s="33"/>
      <c r="Q30" s="33"/>
    </row>
    <row r="31" spans="1:17" ht="20.25" customHeight="1" x14ac:dyDescent="0.2">
      <c r="A31" s="3"/>
      <c r="B31" s="29">
        <v>27</v>
      </c>
      <c r="C31" s="30" t="s">
        <v>37</v>
      </c>
      <c r="D31" s="32">
        <v>30</v>
      </c>
      <c r="E31" s="30" t="s">
        <v>38</v>
      </c>
      <c r="F31" s="9">
        <v>29800</v>
      </c>
      <c r="G31" s="9">
        <f t="shared" si="0"/>
        <v>894000</v>
      </c>
      <c r="H31" s="9">
        <v>30000</v>
      </c>
      <c r="I31" s="10">
        <f t="shared" si="1"/>
        <v>900000</v>
      </c>
      <c r="J31" s="11">
        <f t="shared" si="2"/>
        <v>29900</v>
      </c>
      <c r="K31" s="27">
        <f t="shared" si="3"/>
        <v>897000</v>
      </c>
      <c r="M31" s="20"/>
      <c r="N31" s="21"/>
      <c r="O31" s="16"/>
      <c r="P31" s="33"/>
      <c r="Q31" s="33"/>
    </row>
    <row r="32" spans="1:17" ht="19.5" customHeight="1" thickBot="1" x14ac:dyDescent="0.25">
      <c r="A32" s="3"/>
      <c r="B32" s="29">
        <v>28</v>
      </c>
      <c r="C32" s="30" t="s">
        <v>39</v>
      </c>
      <c r="D32" s="32">
        <v>200</v>
      </c>
      <c r="E32" s="30" t="s">
        <v>40</v>
      </c>
      <c r="F32" s="9">
        <v>11500</v>
      </c>
      <c r="G32" s="9">
        <f t="shared" si="0"/>
        <v>2300000</v>
      </c>
      <c r="H32" s="9">
        <v>8500</v>
      </c>
      <c r="I32" s="10">
        <f t="shared" si="1"/>
        <v>1700000</v>
      </c>
      <c r="J32" s="11">
        <f t="shared" si="2"/>
        <v>10000</v>
      </c>
      <c r="K32" s="27">
        <f t="shared" si="3"/>
        <v>2000000</v>
      </c>
      <c r="M32" s="20"/>
      <c r="N32" s="21"/>
      <c r="O32" s="16"/>
      <c r="P32" s="33"/>
      <c r="Q32" s="33"/>
    </row>
    <row r="33" spans="2:17" ht="18" customHeight="1" thickBot="1" x14ac:dyDescent="0.25">
      <c r="B33" s="60"/>
      <c r="C33" s="61"/>
      <c r="D33" s="61"/>
      <c r="E33" s="61"/>
      <c r="F33" s="61"/>
      <c r="G33" s="61"/>
      <c r="H33" s="61"/>
      <c r="I33" s="62"/>
      <c r="J33" s="23" t="s">
        <v>7</v>
      </c>
      <c r="K33" s="24">
        <f>SUM(K5:K32)</f>
        <v>8486350</v>
      </c>
      <c r="Q33" s="34"/>
    </row>
    <row r="34" spans="2:17" x14ac:dyDescent="0.2">
      <c r="B34" s="5"/>
      <c r="C34" s="13"/>
      <c r="D34" s="6"/>
      <c r="E34" s="6"/>
      <c r="F34" s="6"/>
      <c r="G34" s="6"/>
      <c r="H34" s="6"/>
      <c r="I34" s="6"/>
      <c r="J34" s="6"/>
      <c r="K34" s="6"/>
    </row>
    <row r="35" spans="2:17" x14ac:dyDescent="0.2">
      <c r="B35" s="5"/>
      <c r="C35" s="13"/>
      <c r="D35" s="6"/>
      <c r="E35" s="6"/>
      <c r="F35" s="6"/>
      <c r="G35" s="6"/>
      <c r="H35" s="6"/>
      <c r="I35" s="6"/>
      <c r="J35" s="6"/>
      <c r="K35" s="6"/>
    </row>
    <row r="36" spans="2:17" x14ac:dyDescent="0.2">
      <c r="B36" s="5"/>
      <c r="C36" s="13"/>
      <c r="D36" s="6"/>
      <c r="E36" s="6"/>
      <c r="F36" s="6"/>
      <c r="G36" s="6"/>
      <c r="H36" s="6"/>
      <c r="I36" s="6"/>
      <c r="J36" s="6"/>
      <c r="K36" s="6"/>
    </row>
    <row r="37" spans="2:17" x14ac:dyDescent="0.2">
      <c r="B37" s="7"/>
      <c r="C37" s="12"/>
      <c r="D37" s="8"/>
      <c r="E37" s="8"/>
      <c r="F37" s="8"/>
      <c r="G37" s="8"/>
      <c r="H37" s="8"/>
      <c r="I37" s="8"/>
      <c r="J37" s="8"/>
      <c r="K37" s="8"/>
    </row>
    <row r="38" spans="2:17" x14ac:dyDescent="0.2">
      <c r="B38" s="7"/>
      <c r="C38" s="12"/>
      <c r="D38" s="8"/>
      <c r="E38" s="8"/>
      <c r="F38" s="8"/>
      <c r="G38" s="8"/>
      <c r="H38" s="8"/>
      <c r="I38" s="8"/>
      <c r="J38" s="8"/>
      <c r="K38" s="8"/>
    </row>
    <row r="39" spans="2:17" x14ac:dyDescent="0.2">
      <c r="C39" s="14"/>
    </row>
    <row r="40" spans="2:17" x14ac:dyDescent="0.2">
      <c r="C40" s="14"/>
    </row>
    <row r="41" spans="2:17" x14ac:dyDescent="0.2">
      <c r="C41" s="14"/>
    </row>
    <row r="42" spans="2:17" x14ac:dyDescent="0.2">
      <c r="C42" s="14"/>
    </row>
    <row r="43" spans="2:17" x14ac:dyDescent="0.2">
      <c r="C43" s="14"/>
    </row>
    <row r="44" spans="2:17" x14ac:dyDescent="0.2">
      <c r="C44" s="14"/>
    </row>
    <row r="45" spans="2:17" x14ac:dyDescent="0.2">
      <c r="C45" s="14"/>
    </row>
    <row r="46" spans="2:17" x14ac:dyDescent="0.2">
      <c r="C46" s="14"/>
    </row>
    <row r="47" spans="2:17" x14ac:dyDescent="0.2">
      <c r="C47" s="14"/>
    </row>
    <row r="48" spans="2:17" x14ac:dyDescent="0.2">
      <c r="C48" s="14"/>
    </row>
    <row r="49" spans="3:3" x14ac:dyDescent="0.2">
      <c r="C49" s="14"/>
    </row>
    <row r="50" spans="3:3" x14ac:dyDescent="0.2">
      <c r="C50" s="14"/>
    </row>
    <row r="51" spans="3:3" x14ac:dyDescent="0.2">
      <c r="C51" s="14"/>
    </row>
    <row r="52" spans="3:3" x14ac:dyDescent="0.2">
      <c r="C52" s="14"/>
    </row>
    <row r="53" spans="3:3" x14ac:dyDescent="0.2">
      <c r="C53" s="14"/>
    </row>
    <row r="54" spans="3:3" x14ac:dyDescent="0.2">
      <c r="C54" s="14"/>
    </row>
    <row r="55" spans="3:3" x14ac:dyDescent="0.2">
      <c r="C55" s="14"/>
    </row>
    <row r="56" spans="3:3" x14ac:dyDescent="0.2">
      <c r="C56" s="14"/>
    </row>
    <row r="57" spans="3:3" x14ac:dyDescent="0.2">
      <c r="C57" s="14"/>
    </row>
    <row r="58" spans="3:3" x14ac:dyDescent="0.2">
      <c r="C58" s="14"/>
    </row>
    <row r="59" spans="3:3" x14ac:dyDescent="0.2">
      <c r="C59" s="14"/>
    </row>
  </sheetData>
  <mergeCells count="5">
    <mergeCell ref="F2:G3"/>
    <mergeCell ref="H2:I3"/>
    <mergeCell ref="J2:K3"/>
    <mergeCell ref="B2:E3"/>
    <mergeCell ref="B33:I3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B32C6-508E-4534-AF77-00D0B95065AE}">
  <dimension ref="B2:H31"/>
  <sheetViews>
    <sheetView zoomScale="95" zoomScaleNormal="95" workbookViewId="0">
      <selection activeCell="J4" sqref="J4"/>
    </sheetView>
  </sheetViews>
  <sheetFormatPr baseColWidth="10" defaultColWidth="11" defaultRowHeight="14.25" x14ac:dyDescent="0.2"/>
  <cols>
    <col min="1" max="1" width="4.375" customWidth="1"/>
    <col min="2" max="2" width="5.25" customWidth="1"/>
    <col min="3" max="3" width="16.5" customWidth="1"/>
    <col min="4" max="4" width="57.375" customWidth="1"/>
    <col min="5" max="5" width="13.125" customWidth="1"/>
    <col min="8" max="8" width="14.75" customWidth="1"/>
  </cols>
  <sheetData>
    <row r="2" spans="2:8" ht="60" x14ac:dyDescent="0.2">
      <c r="B2" s="35" t="s">
        <v>2</v>
      </c>
      <c r="C2" s="37" t="s">
        <v>41</v>
      </c>
      <c r="D2" s="37" t="s">
        <v>42</v>
      </c>
      <c r="E2" s="41" t="s">
        <v>43</v>
      </c>
      <c r="F2" s="35" t="s">
        <v>44</v>
      </c>
      <c r="G2" s="35" t="s">
        <v>45</v>
      </c>
      <c r="H2" s="35" t="s">
        <v>46</v>
      </c>
    </row>
    <row r="3" spans="2:8" ht="99.75" x14ac:dyDescent="0.2">
      <c r="B3" s="36">
        <v>1</v>
      </c>
      <c r="C3" s="38" t="s">
        <v>8</v>
      </c>
      <c r="D3" s="40" t="s">
        <v>47</v>
      </c>
      <c r="E3" s="38" t="s">
        <v>9</v>
      </c>
      <c r="F3" s="36">
        <v>1</v>
      </c>
      <c r="G3" s="45">
        <v>214000</v>
      </c>
      <c r="H3" s="45">
        <v>214000</v>
      </c>
    </row>
    <row r="4" spans="2:8" ht="99.75" x14ac:dyDescent="0.2">
      <c r="B4" s="36">
        <v>2</v>
      </c>
      <c r="C4" s="38" t="s">
        <v>10</v>
      </c>
      <c r="D4" s="40" t="s">
        <v>48</v>
      </c>
      <c r="E4" s="38" t="s">
        <v>9</v>
      </c>
      <c r="F4" s="36">
        <v>1</v>
      </c>
      <c r="G4" s="45">
        <v>214000</v>
      </c>
      <c r="H4" s="45">
        <v>214000</v>
      </c>
    </row>
    <row r="5" spans="2:8" ht="99.75" x14ac:dyDescent="0.2">
      <c r="B5" s="36">
        <v>3</v>
      </c>
      <c r="C5" s="38" t="s">
        <v>11</v>
      </c>
      <c r="D5" s="40" t="s">
        <v>49</v>
      </c>
      <c r="E5" s="38" t="s">
        <v>9</v>
      </c>
      <c r="F5" s="36">
        <v>1</v>
      </c>
      <c r="G5" s="45">
        <v>214000</v>
      </c>
      <c r="H5" s="45">
        <v>214000</v>
      </c>
    </row>
    <row r="6" spans="2:8" ht="99.75" x14ac:dyDescent="0.2">
      <c r="B6" s="36">
        <v>4</v>
      </c>
      <c r="C6" s="38" t="s">
        <v>12</v>
      </c>
      <c r="D6" s="40" t="s">
        <v>50</v>
      </c>
      <c r="E6" s="38" t="s">
        <v>9</v>
      </c>
      <c r="F6" s="36">
        <v>1</v>
      </c>
      <c r="G6" s="45">
        <v>214000</v>
      </c>
      <c r="H6" s="45">
        <v>214000</v>
      </c>
    </row>
    <row r="7" spans="2:8" ht="99.75" x14ac:dyDescent="0.2">
      <c r="B7" s="36">
        <v>5</v>
      </c>
      <c r="C7" s="38" t="s">
        <v>13</v>
      </c>
      <c r="D7" s="40" t="s">
        <v>51</v>
      </c>
      <c r="E7" s="38" t="s">
        <v>9</v>
      </c>
      <c r="F7" s="36">
        <v>1</v>
      </c>
      <c r="G7" s="45">
        <v>214000</v>
      </c>
      <c r="H7" s="45">
        <v>214000</v>
      </c>
    </row>
    <row r="8" spans="2:8" ht="15" x14ac:dyDescent="0.2">
      <c r="B8" s="36">
        <v>6</v>
      </c>
      <c r="C8" s="38" t="s">
        <v>14</v>
      </c>
      <c r="D8" s="40" t="s">
        <v>52</v>
      </c>
      <c r="E8" s="38" t="s">
        <v>15</v>
      </c>
      <c r="F8" s="36">
        <v>50</v>
      </c>
      <c r="G8" s="45">
        <v>16250</v>
      </c>
      <c r="H8" s="45">
        <v>812500</v>
      </c>
    </row>
    <row r="9" spans="2:8" ht="57" x14ac:dyDescent="0.2">
      <c r="B9" s="36">
        <v>7</v>
      </c>
      <c r="C9" s="38" t="s">
        <v>16</v>
      </c>
      <c r="D9" s="40" t="s">
        <v>53</v>
      </c>
      <c r="E9" s="38" t="s">
        <v>15</v>
      </c>
      <c r="F9" s="43">
        <v>35</v>
      </c>
      <c r="G9" s="46">
        <v>16500</v>
      </c>
      <c r="H9" s="46">
        <v>577500</v>
      </c>
    </row>
    <row r="10" spans="2:8" ht="28.5" x14ac:dyDescent="0.2">
      <c r="B10" s="36">
        <v>8</v>
      </c>
      <c r="C10" s="38" t="s">
        <v>17</v>
      </c>
      <c r="D10" s="40" t="s">
        <v>54</v>
      </c>
      <c r="E10" s="38" t="s">
        <v>15</v>
      </c>
      <c r="F10" s="43">
        <v>35</v>
      </c>
      <c r="G10" s="46">
        <v>28000</v>
      </c>
      <c r="H10" s="46">
        <v>980000</v>
      </c>
    </row>
    <row r="11" spans="2:8" ht="28.5" x14ac:dyDescent="0.2">
      <c r="B11" s="36">
        <v>9</v>
      </c>
      <c r="C11" s="38" t="s">
        <v>18</v>
      </c>
      <c r="D11" s="40" t="s">
        <v>55</v>
      </c>
      <c r="E11" s="38" t="s">
        <v>15</v>
      </c>
      <c r="F11" s="43">
        <v>12</v>
      </c>
      <c r="G11" s="46">
        <v>7800</v>
      </c>
      <c r="H11" s="46">
        <v>93600</v>
      </c>
    </row>
    <row r="12" spans="2:8" ht="28.5" x14ac:dyDescent="0.2">
      <c r="B12" s="36">
        <v>10</v>
      </c>
      <c r="C12" s="38" t="s">
        <v>19</v>
      </c>
      <c r="D12" s="40" t="s">
        <v>56</v>
      </c>
      <c r="E12" s="38" t="s">
        <v>15</v>
      </c>
      <c r="F12" s="43">
        <v>12</v>
      </c>
      <c r="G12" s="46">
        <v>8000</v>
      </c>
      <c r="H12" s="46">
        <v>96000</v>
      </c>
    </row>
    <row r="13" spans="2:8" ht="28.5" x14ac:dyDescent="0.2">
      <c r="B13" s="36">
        <v>11</v>
      </c>
      <c r="C13" s="38" t="s">
        <v>20</v>
      </c>
      <c r="D13" s="40" t="s">
        <v>57</v>
      </c>
      <c r="E13" s="38" t="s">
        <v>15</v>
      </c>
      <c r="F13" s="43">
        <v>12</v>
      </c>
      <c r="G13" s="46">
        <v>14250</v>
      </c>
      <c r="H13" s="46">
        <v>171000</v>
      </c>
    </row>
    <row r="14" spans="2:8" ht="42.75" x14ac:dyDescent="0.2">
      <c r="B14" s="36">
        <v>12</v>
      </c>
      <c r="C14" s="38" t="s">
        <v>21</v>
      </c>
      <c r="D14" s="40" t="s">
        <v>58</v>
      </c>
      <c r="E14" s="38" t="s">
        <v>15</v>
      </c>
      <c r="F14" s="43">
        <v>30</v>
      </c>
      <c r="G14" s="46">
        <v>5750</v>
      </c>
      <c r="H14" s="46">
        <v>172500</v>
      </c>
    </row>
    <row r="15" spans="2:8" ht="85.5" x14ac:dyDescent="0.2">
      <c r="B15" s="36">
        <v>13</v>
      </c>
      <c r="C15" s="38" t="s">
        <v>22</v>
      </c>
      <c r="D15" s="40" t="s">
        <v>59</v>
      </c>
      <c r="E15" s="38" t="s">
        <v>9</v>
      </c>
      <c r="F15" s="43">
        <v>1</v>
      </c>
      <c r="G15" s="46">
        <v>515000</v>
      </c>
      <c r="H15" s="46">
        <v>515000</v>
      </c>
    </row>
    <row r="16" spans="2:8" ht="42.75" x14ac:dyDescent="0.2">
      <c r="B16" s="36">
        <v>14</v>
      </c>
      <c r="C16" s="38" t="s">
        <v>23</v>
      </c>
      <c r="D16" s="40" t="s">
        <v>60</v>
      </c>
      <c r="E16" s="38" t="s">
        <v>15</v>
      </c>
      <c r="F16" s="43">
        <v>10</v>
      </c>
      <c r="G16" s="46">
        <v>3350</v>
      </c>
      <c r="H16" s="46">
        <v>33500</v>
      </c>
    </row>
    <row r="17" spans="2:8" ht="42.75" x14ac:dyDescent="0.2">
      <c r="B17" s="36">
        <v>15</v>
      </c>
      <c r="C17" s="38" t="s">
        <v>24</v>
      </c>
      <c r="D17" s="40" t="s">
        <v>61</v>
      </c>
      <c r="E17" s="38" t="s">
        <v>25</v>
      </c>
      <c r="F17" s="43">
        <v>5</v>
      </c>
      <c r="G17" s="46">
        <v>6250</v>
      </c>
      <c r="H17" s="46">
        <v>31250</v>
      </c>
    </row>
    <row r="18" spans="2:8" ht="28.5" x14ac:dyDescent="0.2">
      <c r="B18" s="36">
        <v>16</v>
      </c>
      <c r="C18" s="38" t="s">
        <v>26</v>
      </c>
      <c r="D18" s="40" t="s">
        <v>62</v>
      </c>
      <c r="E18" s="38" t="s">
        <v>15</v>
      </c>
      <c r="F18" s="43">
        <v>6</v>
      </c>
      <c r="G18" s="46">
        <v>12000</v>
      </c>
      <c r="H18" s="46">
        <v>72000</v>
      </c>
    </row>
    <row r="19" spans="2:8" ht="71.25" x14ac:dyDescent="0.2">
      <c r="B19" s="36">
        <v>17</v>
      </c>
      <c r="C19" s="38" t="s">
        <v>27</v>
      </c>
      <c r="D19" s="40" t="s">
        <v>63</v>
      </c>
      <c r="E19" s="38" t="s">
        <v>15</v>
      </c>
      <c r="F19" s="43">
        <v>1</v>
      </c>
      <c r="G19" s="46">
        <v>39750</v>
      </c>
      <c r="H19" s="46">
        <v>39750</v>
      </c>
    </row>
    <row r="20" spans="2:8" ht="42.75" x14ac:dyDescent="0.2">
      <c r="B20" s="36">
        <v>18</v>
      </c>
      <c r="C20" s="38" t="s">
        <v>28</v>
      </c>
      <c r="D20" s="40" t="s">
        <v>64</v>
      </c>
      <c r="E20" s="38" t="s">
        <v>15</v>
      </c>
      <c r="F20" s="43">
        <v>5</v>
      </c>
      <c r="G20" s="46">
        <v>45000</v>
      </c>
      <c r="H20" s="46">
        <v>225000</v>
      </c>
    </row>
    <row r="21" spans="2:8" ht="42.75" x14ac:dyDescent="0.2">
      <c r="B21" s="36">
        <v>19</v>
      </c>
      <c r="C21" s="38" t="s">
        <v>29</v>
      </c>
      <c r="D21" s="40" t="s">
        <v>65</v>
      </c>
      <c r="E21" s="38" t="s">
        <v>15</v>
      </c>
      <c r="F21" s="43">
        <v>5</v>
      </c>
      <c r="G21" s="46">
        <v>65750</v>
      </c>
      <c r="H21" s="46">
        <v>328750</v>
      </c>
    </row>
    <row r="22" spans="2:8" ht="28.5" x14ac:dyDescent="0.2">
      <c r="B22" s="36">
        <v>20</v>
      </c>
      <c r="C22" s="38" t="s">
        <v>30</v>
      </c>
      <c r="D22" s="40" t="s">
        <v>66</v>
      </c>
      <c r="E22" s="38" t="s">
        <v>15</v>
      </c>
      <c r="F22" s="43">
        <v>20</v>
      </c>
      <c r="G22" s="47">
        <v>1000</v>
      </c>
      <c r="H22" s="46">
        <v>20000</v>
      </c>
    </row>
    <row r="23" spans="2:8" ht="28.5" x14ac:dyDescent="0.2">
      <c r="B23" s="36">
        <v>21</v>
      </c>
      <c r="C23" s="38" t="s">
        <v>31</v>
      </c>
      <c r="D23" s="40" t="s">
        <v>67</v>
      </c>
      <c r="E23" s="38" t="s">
        <v>15</v>
      </c>
      <c r="F23" s="43">
        <v>20</v>
      </c>
      <c r="G23" s="46">
        <v>600</v>
      </c>
      <c r="H23" s="46">
        <v>12000</v>
      </c>
    </row>
    <row r="24" spans="2:8" ht="28.5" x14ac:dyDescent="0.2">
      <c r="B24" s="36">
        <v>22</v>
      </c>
      <c r="C24" s="38" t="s">
        <v>32</v>
      </c>
      <c r="D24" s="40" t="s">
        <v>68</v>
      </c>
      <c r="E24" s="38" t="s">
        <v>15</v>
      </c>
      <c r="F24" s="43">
        <v>20</v>
      </c>
      <c r="G24" s="46">
        <v>1250</v>
      </c>
      <c r="H24" s="46">
        <v>25000</v>
      </c>
    </row>
    <row r="25" spans="2:8" ht="15" x14ac:dyDescent="0.2">
      <c r="B25" s="36">
        <v>23</v>
      </c>
      <c r="C25" s="38" t="s">
        <v>33</v>
      </c>
      <c r="D25" s="40" t="s">
        <v>68</v>
      </c>
      <c r="E25" s="38" t="s">
        <v>15</v>
      </c>
      <c r="F25" s="43">
        <v>20</v>
      </c>
      <c r="G25" s="46">
        <v>1850</v>
      </c>
      <c r="H25" s="46">
        <v>37000</v>
      </c>
    </row>
    <row r="26" spans="2:8" ht="15" x14ac:dyDescent="0.2">
      <c r="B26" s="36">
        <v>24</v>
      </c>
      <c r="C26" s="38" t="s">
        <v>34</v>
      </c>
      <c r="D26" s="40" t="s">
        <v>69</v>
      </c>
      <c r="E26" s="38" t="s">
        <v>15</v>
      </c>
      <c r="F26" s="43">
        <v>20</v>
      </c>
      <c r="G26" s="46">
        <v>2250</v>
      </c>
      <c r="H26" s="46">
        <v>45000</v>
      </c>
    </row>
    <row r="27" spans="2:8" ht="15" x14ac:dyDescent="0.2">
      <c r="B27" s="36">
        <v>25</v>
      </c>
      <c r="C27" s="38" t="s">
        <v>35</v>
      </c>
      <c r="D27" s="40" t="s">
        <v>70</v>
      </c>
      <c r="E27" s="38" t="s">
        <v>15</v>
      </c>
      <c r="F27" s="43">
        <v>20</v>
      </c>
      <c r="G27" s="46">
        <v>3450</v>
      </c>
      <c r="H27" s="46">
        <v>69000</v>
      </c>
    </row>
    <row r="28" spans="2:8" ht="28.5" x14ac:dyDescent="0.2">
      <c r="B28" s="36">
        <v>26</v>
      </c>
      <c r="C28" s="38" t="s">
        <v>36</v>
      </c>
      <c r="D28" s="40" t="s">
        <v>71</v>
      </c>
      <c r="E28" s="38" t="s">
        <v>15</v>
      </c>
      <c r="F28" s="43">
        <v>4</v>
      </c>
      <c r="G28" s="46">
        <v>40750</v>
      </c>
      <c r="H28" s="46">
        <v>163000</v>
      </c>
    </row>
    <row r="29" spans="2:8" ht="28.5" x14ac:dyDescent="0.2">
      <c r="B29" s="36">
        <v>27</v>
      </c>
      <c r="C29" s="38" t="s">
        <v>37</v>
      </c>
      <c r="D29" s="40" t="s">
        <v>72</v>
      </c>
      <c r="E29" s="38" t="s">
        <v>38</v>
      </c>
      <c r="F29" s="43">
        <v>30</v>
      </c>
      <c r="G29" s="46">
        <v>29900</v>
      </c>
      <c r="H29" s="46">
        <v>897000</v>
      </c>
    </row>
    <row r="30" spans="2:8" ht="15" x14ac:dyDescent="0.2">
      <c r="B30" s="36">
        <v>28</v>
      </c>
      <c r="C30" s="38" t="s">
        <v>39</v>
      </c>
      <c r="D30" s="40" t="s">
        <v>73</v>
      </c>
      <c r="E30" s="38" t="s">
        <v>40</v>
      </c>
      <c r="F30" s="43">
        <v>200</v>
      </c>
      <c r="G30" s="46">
        <v>10000</v>
      </c>
      <c r="H30" s="46">
        <v>2000000</v>
      </c>
    </row>
    <row r="31" spans="2:8" ht="15" x14ac:dyDescent="0.25">
      <c r="C31" s="39"/>
      <c r="D31" s="39"/>
      <c r="E31" s="42"/>
      <c r="F31" s="44"/>
      <c r="G31" s="49" t="s">
        <v>7</v>
      </c>
      <c r="H31" s="48">
        <v>8486350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COTIZACIONES Y PROMEDIO</vt:lpstr>
      <vt:lpstr>PRESUPUESTO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Paola Ramirez Gaona</dc:creator>
  <cp:keywords/>
  <dc:description/>
  <cp:lastModifiedBy>Yiced Alejandra Ortiz Martinez</cp:lastModifiedBy>
  <cp:revision/>
  <dcterms:created xsi:type="dcterms:W3CDTF">2021-02-26T17:55:09Z</dcterms:created>
  <dcterms:modified xsi:type="dcterms:W3CDTF">2022-08-02T16:35:26Z</dcterms:modified>
  <cp:category/>
  <cp:contentStatus/>
</cp:coreProperties>
</file>