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730" windowHeight="9135"/>
  </bookViews>
  <sheets>
    <sheet name="PRECIO UNITARIO DE REFERENCIA" sheetId="4" r:id="rId1"/>
  </sheets>
  <definedNames>
    <definedName name="_xlnm._FilterDatabase" localSheetId="0" hidden="1">'PRECIO UNITARIO DE REFERENCIA'!#REF!</definedName>
  </definedNames>
  <calcPr calcId="144525"/>
</workbook>
</file>

<file path=xl/calcChain.xml><?xml version="1.0" encoding="utf-8"?>
<calcChain xmlns="http://schemas.openxmlformats.org/spreadsheetml/2006/main">
  <c r="E28" i="4" l="1"/>
  <c r="G28" i="4" s="1"/>
  <c r="F28" i="4" s="1"/>
  <c r="E30" i="4"/>
  <c r="G30" i="4" s="1"/>
  <c r="F30" i="4" s="1"/>
  <c r="E34" i="4"/>
  <c r="G34" i="4" s="1"/>
  <c r="F34" i="4" s="1"/>
  <c r="E36" i="4"/>
  <c r="G36" i="4" s="1"/>
  <c r="F36" i="4" s="1"/>
  <c r="E26" i="4"/>
  <c r="G26" i="4" s="1"/>
  <c r="F26" i="4" s="1"/>
  <c r="E18" i="4"/>
  <c r="G18" i="4" s="1"/>
  <c r="F18" i="4" s="1"/>
  <c r="E14" i="4"/>
  <c r="G14" i="4" s="1"/>
  <c r="F14" i="4" s="1"/>
  <c r="E21" i="4"/>
  <c r="G21" i="4" s="1"/>
  <c r="F21" i="4" s="1"/>
  <c r="E20" i="4"/>
  <c r="G20" i="4" s="1"/>
  <c r="F20" i="4" s="1"/>
  <c r="E44" i="4"/>
  <c r="G44" i="4" s="1"/>
  <c r="F44" i="4" s="1"/>
  <c r="E40" i="4"/>
  <c r="G40" i="4" s="1"/>
  <c r="F40" i="4" s="1"/>
  <c r="E10" i="4"/>
  <c r="G10" i="4" s="1"/>
  <c r="F10" i="4" s="1"/>
  <c r="E6" i="4"/>
  <c r="G6" i="4" s="1"/>
  <c r="F6" i="4" s="1"/>
  <c r="E47" i="4"/>
  <c r="G47" i="4" s="1"/>
  <c r="F47" i="4" s="1"/>
  <c r="E25" i="4"/>
  <c r="G25" i="4" s="1"/>
  <c r="F25" i="4" s="1"/>
  <c r="E46" i="4"/>
  <c r="G46" i="4" s="1"/>
  <c r="F46" i="4" s="1"/>
  <c r="E45" i="4"/>
  <c r="G45" i="4" s="1"/>
  <c r="F45" i="4" s="1"/>
  <c r="E27" i="4"/>
  <c r="G27" i="4" s="1"/>
  <c r="F27" i="4" s="1"/>
  <c r="E29" i="4"/>
  <c r="G29" i="4" s="1"/>
  <c r="F29" i="4" s="1"/>
  <c r="E32" i="4"/>
  <c r="G32" i="4" s="1"/>
  <c r="F32" i="4" s="1"/>
  <c r="E31" i="4"/>
  <c r="G31" i="4" s="1"/>
  <c r="F31" i="4" s="1"/>
  <c r="E33" i="4"/>
  <c r="G33" i="4" s="1"/>
  <c r="F33" i="4" s="1"/>
  <c r="E17" i="4"/>
  <c r="G17" i="4" s="1"/>
  <c r="F17" i="4" s="1"/>
  <c r="E16" i="4"/>
  <c r="G16" i="4" s="1"/>
  <c r="F16" i="4" s="1"/>
  <c r="E15" i="4"/>
  <c r="G15" i="4" s="1"/>
  <c r="F15" i="4" s="1"/>
  <c r="E13" i="4"/>
  <c r="G13" i="4" s="1"/>
  <c r="F13" i="4" s="1"/>
  <c r="E12" i="4"/>
  <c r="G12" i="4" s="1"/>
  <c r="F12" i="4" s="1"/>
  <c r="E11" i="4"/>
  <c r="G11" i="4" s="1"/>
  <c r="F11" i="4" s="1"/>
  <c r="E22" i="4"/>
  <c r="G22" i="4" s="1"/>
  <c r="F22" i="4" s="1"/>
  <c r="E19" i="4"/>
  <c r="G19" i="4" s="1"/>
  <c r="F19" i="4" s="1"/>
  <c r="E43" i="4"/>
  <c r="G43" i="4" s="1"/>
  <c r="F43" i="4" s="1"/>
  <c r="E42" i="4"/>
  <c r="G42" i="4" s="1"/>
  <c r="F42" i="4" s="1"/>
  <c r="E41" i="4"/>
  <c r="G41" i="4" s="1"/>
  <c r="F41" i="4" s="1"/>
  <c r="E39" i="4"/>
  <c r="G39" i="4" s="1"/>
  <c r="F39" i="4" s="1"/>
  <c r="E38" i="4"/>
  <c r="G38" i="4" s="1"/>
  <c r="F38" i="4" s="1"/>
  <c r="E37" i="4"/>
  <c r="G37" i="4" s="1"/>
  <c r="F37" i="4" s="1"/>
  <c r="E9" i="4"/>
  <c r="G9" i="4" s="1"/>
  <c r="F9" i="4" s="1"/>
  <c r="E8" i="4"/>
  <c r="G8" i="4" s="1"/>
  <c r="F8" i="4" s="1"/>
  <c r="E7" i="4"/>
  <c r="G7" i="4" s="1"/>
  <c r="F7" i="4" s="1"/>
  <c r="E5" i="4"/>
  <c r="G5" i="4" s="1"/>
  <c r="F5" i="4" s="1"/>
  <c r="E4" i="4"/>
  <c r="G4" i="4" s="1"/>
  <c r="F4" i="4" s="1"/>
  <c r="E3" i="4"/>
  <c r="G3" i="4" s="1"/>
  <c r="F3" i="4" s="1"/>
  <c r="E35" i="4"/>
  <c r="G35" i="4" s="1"/>
  <c r="F35" i="4" s="1"/>
  <c r="E24" i="4"/>
  <c r="G24" i="4" s="1"/>
  <c r="F24" i="4" s="1"/>
  <c r="E23" i="4"/>
  <c r="G23" i="4" s="1"/>
  <c r="F23" i="4" s="1"/>
</calcChain>
</file>

<file path=xl/sharedStrings.xml><?xml version="1.0" encoding="utf-8"?>
<sst xmlns="http://schemas.openxmlformats.org/spreadsheetml/2006/main" count="99" uniqueCount="56">
  <si>
    <t>ITEM</t>
  </si>
  <si>
    <t xml:space="preserve">DESCRIPCIÓN DEL BIEN Y/O SERVICIO </t>
  </si>
  <si>
    <t>UNIDAD MEDIDA</t>
  </si>
  <si>
    <t>CANT.</t>
  </si>
  <si>
    <t>UNIDAD</t>
  </si>
  <si>
    <t xml:space="preserve">Traje para orientador espiritual, compuesto por Alba,  Estola,  Cleriman y Cingulo, según especificaciones Técnicas JEMPP-CEDE4-DIETE-ET-04693/INT-0 </t>
  </si>
  <si>
    <t>Calzado de calle para caballero,   orientador espiritual  según especificaciones NTMD-0361</t>
  </si>
  <si>
    <t>DISEÑO 1. Uniforme servicios generales clima cálido femenino, según especificaciones Técnicas JEMPP-CEDE4-DIETE-ET-04695/INT-0 numeral 3.1.8.1</t>
  </si>
  <si>
    <t>DISEÑO 2. Uniforme servicios generales clima cálido femenino, según especificaciones Técnicas JEMPP-CEDE4-DIETE-ET-04695/INT-0 numeral 3.1.8.2</t>
  </si>
  <si>
    <t>DISEÑO 3. Uniforme servicios generales clima cálido femenino, según especificaciones Técnicas JEMPP-CEDE4-DIETE-ET-04695/INT-0 numeral 3.1.8.3</t>
  </si>
  <si>
    <t>DISEÑO 1. Uniforme servicios generales clima cálido masculino, según especificaciones Técnicas JEMPP-CEDE4-DIETE-ET-04695/INT-0 numeral 3.1.11.1</t>
  </si>
  <si>
    <t>DISEÑO 2. Uniforme servicios generales clima cálido masculino, según especificaciones Técnicas JEMPP-CEDE4-DIETE-ET-04695/INT-0 numeral 3.1.11.2</t>
  </si>
  <si>
    <t>DISEÑO 3. Uniforme servicios generales clima cálido masculino, según especificaciones Técnicas JEMPP-CEDE4-DIETE-ET-04695/INT-0 numeral 3.1.11.3</t>
  </si>
  <si>
    <t>Calzado para personal femenino aseo  según especificaciones ET- PN - 207 (2011-08-17)</t>
  </si>
  <si>
    <t>Calzado para personal masculino aseo  según especificaciones ET- PN - 207 (2011-08-17)</t>
  </si>
  <si>
    <t>DISEÑO 1. Uniforme estilista femenino, según especificaciones Técnicas JEMPP-CEDE4-DIETE-ET-04695/INT-0 numeral 3.1.2</t>
  </si>
  <si>
    <t>DISEÑO 2. Uniforme estilista femenino, según especificaciones Técnicas JEMPP-CEDE4-DIETE-ET-04695/INT-0 numeral 3.1.3</t>
  </si>
  <si>
    <t>DISEÑO 3. Uniforme estilista femenino, según especificaciones Técnicas JEMPP-CEDE4-DIETE-ET-04695/INT-0 numeral 3.1.4</t>
  </si>
  <si>
    <t>DISEÑO 1. Uniforme estilista personal masculino clima cálido, según especificaciones Técnicas JEMPP-CEDE4-DIETE-ET-04695/INT-0 numeral 3.1.5</t>
  </si>
  <si>
    <t>DISEÑO 2. Uniforme estilista personal masculino clima cálido, según especificaciones Técnicas JEMPP-CEDE4-DIETE-ET-04695/INT-0 numeral 3.1.6</t>
  </si>
  <si>
    <t>DISEÑO 3. Uniforme estilista personal masculino clima cálido, según especificaciones Técnicas JEMPP-CEDE4-DIETE-ET-04695/INT-0 numeral 3.1.7</t>
  </si>
  <si>
    <t>Calzado para personal  femenino peluqueria según especificaciones ET- PN - 207 (2011-08-17)</t>
  </si>
  <si>
    <t>Calzado para personal  masculino peluqueria según especificaciones ET- PN - 207 (2011-08-17)</t>
  </si>
  <si>
    <t>DISEÑO 1. Uniforme para cocinero, según especificaciones Técnicas JEMPP-CEDE4-DIETE-ET-04689/INT-0 numeral 3.1.1 - 3.1.2 - 3.1.2.1 - 3.1.2.2 - 3.1.2.3</t>
  </si>
  <si>
    <t>DISEÑO 2. Uniforme para panadero, según especificaciones Técnicas JEMPP-CEDE4-DIETE-ET-04689/INT-0 numeral 3.1.3 - 3.1.3.1 - 3.1.3.2 -3.1.3.3 - 3.1.3.4 -  3.1.3.5</t>
  </si>
  <si>
    <t>Calzado para personal femenino cocina según especificaciones ET-PN-207-PONAL</t>
  </si>
  <si>
    <t xml:space="preserve">DISEÑO 1. Uniforme para  personal femenino cafeterias, mesa y bar, según especificaciones Técnicas JEMPP-CEDE4-DIETE-ET-04685/INT-0 numeral 3.1.2.1 </t>
  </si>
  <si>
    <t xml:space="preserve">DISEÑO 2. Uniforme para  personal femenino cafeterias, mesa y bar, según especificaciones Técnicas JEMPP-CEDE4-DIETE-ET-04685/INT-0 numeral 3.1.2.2 </t>
  </si>
  <si>
    <t xml:space="preserve">DISEÑO 3. Uniforme para  personal femenino cafeterias, mesa y bar, según especificaciones Técnicas JEMPP-CEDE4-DIETE-ET-04685/INT-0 numeral 3.1.2.3 </t>
  </si>
  <si>
    <t xml:space="preserve">DISEÑO 1. Uniforme para  personal masculino cafeterias, mesa y bar, según especificaciones Técnicas JEMPP-CEDE4-DIETE-ET-04685/INT-0 numeral 3.1.3.1 </t>
  </si>
  <si>
    <t xml:space="preserve">DISEÑO 2. Uniforme para  personal masculino cafeterias, mesa y bar, según especificaciones Técnicas JEMPP-CEDE4-DIETE-ET-04685/INT-0 numeral 3.1.3.2 </t>
  </si>
  <si>
    <t xml:space="preserve">DISEÑO 3. Uniforme para  personal masculino cafeterias, mesa y bar, según especificaciones Técnicas JEMPP-CEDE4-DIETE-ET-04685/INT-0 numeral 3.1.3.3 </t>
  </si>
  <si>
    <t>DISEÑO 3. Uniforme azul cobalto y camisa rosada personal de músicos, compuesto por chaleco, camisa y pantalón, según especificaciones Técnicas JEMPP-CEDE4-DIETE-ET-04692/INT-0 numeral 3.1.5</t>
  </si>
  <si>
    <t>DISEÑO 4. Uniforme base gris azul cuadros principes de Gales personal de musicos, compuesto por chaleco, camisa y pantalón, según especificaciones Técnicas JEMPP-CEDE4-DIETE-ET-04692/INT-0 numeral 3.1.6</t>
  </si>
  <si>
    <t>DISEÑO 5. Uniformes para musicos  compuesto por Saco Sastre , según especificaciones Técnicas JEMPP-CEDE4-DIETE-ET-04692/INT-0 numeral 3.1.7, pantalón y camisa  según especificaciones del numeral 3.1.5</t>
  </si>
  <si>
    <t>Calzado de calle para caballero formal según especificaciones MTMD-0361, numeral 3.1.3.1</t>
  </si>
  <si>
    <t>OVEROL ENTERIZO, según especificaciones Técnicas NTMD-0084-A2</t>
  </si>
  <si>
    <t>Botín en cuero para operario según especificaciones técnicas  NTMD-0125-A3</t>
  </si>
  <si>
    <t>OVEROL DE TRABAJO CON RESISTENCIA A LA LLAMA, según especificaciones Técnicas NTMD-0247-A1</t>
  </si>
  <si>
    <t>Bota de seguridad dieléctricas según especificaciones técnicas  JEMPP-COPER-DIPSE-SST-ET-04579/SST-0</t>
  </si>
  <si>
    <t xml:space="preserve">Dotación personal conductores: Pantalón Habano, según especificaciones Técnicas JEMPP-CEDE4-DIETE-FTPT-00169/INT-0  </t>
  </si>
  <si>
    <t xml:space="preserve">Dotación personal conductores:Camiseta tipo polo, según especificaciones Técnicas JEMPP-CEDE4-DIETE-FTPT-00173/INT-0 </t>
  </si>
  <si>
    <t xml:space="preserve">Dotación personal conductores: Chaleco Habano, según especificaciones Técnicas JEMPP-CEDE4-DIETE-FTPT-00177/INT-0 </t>
  </si>
  <si>
    <t>BOTA DE COMBATE TIPO DESIERTO MEDIA CAÑA EN CUERO Y LONA BIDENSIDAD según especificaciones MTMD-0292-A1</t>
  </si>
  <si>
    <t>BATA AZUL CLARA, según especificaciones Técnicas JEMPP-CEDE4-DIETE-ET-04684/INT-0 numeral 3.1.13.2 - 3.2.2</t>
  </si>
  <si>
    <t>CHALECO  PARA FOTOGRAFO, según especificaciones Técnicas JEMPP-CEDE4-DIETE-NTMD-04688/INT 0</t>
  </si>
  <si>
    <t xml:space="preserve">BATA PARA PERSONAL OPERARIOS (SASTRE), según especificaciones Técnicas JEMPP-CEDE4-DIETE-ET-04686/INT-0 numeral 3.1.2 </t>
  </si>
  <si>
    <t>Calzado casual para dama, Cafeteria, mesa y Bar, según especificaciones NTMD 0361</t>
  </si>
  <si>
    <t>Calzado casual para caballero Cafeteria, mesa y Bar según especificaciones NTMD 0361</t>
  </si>
  <si>
    <t>% IVA</t>
  </si>
  <si>
    <t>VALOR UNITARIO ANTES DE IVA</t>
  </si>
  <si>
    <t>VALOR UNITARIO INCLUIDO IVA</t>
  </si>
  <si>
    <t>IVA
(SI APLICA)</t>
  </si>
  <si>
    <t>Calzado para personal masculino cocina y panaderia según especificaciones ET-PN-207-PONAL</t>
  </si>
  <si>
    <t>PAR</t>
  </si>
  <si>
    <t>PRECIO UNITARIO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</si>
</sst>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/>
    <xf numFmtId="3" fontId="5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5" borderId="6" xfId="11" applyFont="1" applyFill="1" applyBorder="1" applyAlignment="1">
      <alignment horizontal="justify" vertical="justify" wrapText="1"/>
    </xf>
    <xf numFmtId="0" fontId="8" fillId="4" borderId="5" xfId="11" applyFont="1" applyFill="1" applyBorder="1" applyAlignment="1">
      <alignment horizontal="justify" vertical="justify" wrapText="1"/>
    </xf>
    <xf numFmtId="0" fontId="8" fillId="4" borderId="4" xfId="11" applyFont="1" applyFill="1" applyBorder="1" applyAlignment="1">
      <alignment horizontal="justify" vertical="justify" wrapText="1"/>
    </xf>
    <xf numFmtId="0" fontId="8" fillId="5" borderId="4" xfId="11" applyFont="1" applyFill="1" applyBorder="1" applyAlignment="1">
      <alignment horizontal="justify" vertical="justify" wrapText="1"/>
    </xf>
    <xf numFmtId="0" fontId="8" fillId="2" borderId="4" xfId="11" applyFont="1" applyFill="1" applyBorder="1" applyAlignment="1">
      <alignment horizontal="justify" vertical="justify" wrapText="1"/>
    </xf>
    <xf numFmtId="43" fontId="0" fillId="0" borderId="0" xfId="12" applyFont="1"/>
    <xf numFmtId="9" fontId="0" fillId="0" borderId="0" xfId="13" applyFont="1"/>
    <xf numFmtId="0" fontId="8" fillId="2" borderId="1" xfId="0" applyFont="1" applyFill="1" applyBorder="1" applyAlignment="1">
      <alignment horizontal="center" vertical="center" wrapText="1"/>
    </xf>
    <xf numFmtId="43" fontId="8" fillId="2" borderId="7" xfId="12" applyFont="1" applyFill="1" applyBorder="1" applyAlignment="1" applyProtection="1">
      <alignment horizontal="center" vertical="center" wrapText="1"/>
      <protection locked="0"/>
    </xf>
    <xf numFmtId="9" fontId="8" fillId="2" borderId="7" xfId="13" applyFont="1" applyFill="1" applyBorder="1" applyAlignment="1" applyProtection="1">
      <alignment horizontal="center" vertical="center" wrapText="1"/>
      <protection locked="0"/>
    </xf>
    <xf numFmtId="43" fontId="8" fillId="2" borderId="7" xfId="12" applyFont="1" applyFill="1" applyBorder="1" applyAlignment="1">
      <alignment horizontal="center" vertical="center" wrapText="1"/>
    </xf>
    <xf numFmtId="0" fontId="8" fillId="5" borderId="1" xfId="11" applyFont="1" applyFill="1" applyBorder="1" applyAlignment="1">
      <alignment horizontal="justify" vertical="justify" wrapText="1"/>
    </xf>
    <xf numFmtId="0" fontId="8" fillId="5" borderId="5" xfId="11" applyFont="1" applyFill="1" applyBorder="1" applyAlignment="1">
      <alignment horizontal="justify" vertical="justify" wrapText="1"/>
    </xf>
    <xf numFmtId="0" fontId="8" fillId="2" borderId="4" xfId="0" applyFont="1" applyFill="1" applyBorder="1" applyAlignment="1">
      <alignment horizontal="justify" vertical="center" wrapText="1"/>
    </xf>
    <xf numFmtId="0" fontId="8" fillId="5" borderId="3" xfId="11" applyFont="1" applyFill="1" applyBorder="1" applyAlignment="1">
      <alignment horizontal="justify" vertical="justify" wrapText="1"/>
    </xf>
    <xf numFmtId="43" fontId="6" fillId="6" borderId="7" xfId="12" applyFont="1" applyFill="1" applyBorder="1" applyAlignment="1">
      <alignment horizontal="center" vertical="center" wrapText="1"/>
    </xf>
    <xf numFmtId="9" fontId="6" fillId="6" borderId="7" xfId="13" applyFont="1" applyFill="1" applyBorder="1" applyAlignment="1">
      <alignment horizontal="center" vertical="center" wrapText="1"/>
    </xf>
    <xf numFmtId="43" fontId="4" fillId="6" borderId="8" xfId="12" applyFont="1" applyFill="1" applyBorder="1" applyAlignment="1">
      <alignment horizontal="center"/>
    </xf>
    <xf numFmtId="43" fontId="4" fillId="6" borderId="9" xfId="12" applyFont="1" applyFill="1" applyBorder="1" applyAlignment="1">
      <alignment horizontal="center"/>
    </xf>
    <xf numFmtId="43" fontId="4" fillId="6" borderId="10" xfId="12" applyFont="1" applyFill="1" applyBorder="1" applyAlignment="1">
      <alignment horizontal="center"/>
    </xf>
  </cellXfs>
  <cellStyles count="15">
    <cellStyle name="Millares" xfId="12" builtinId="3"/>
    <cellStyle name="Millares 2" xfId="2"/>
    <cellStyle name="Millares 2 17" xfId="14"/>
    <cellStyle name="Millares 2 2" xfId="9"/>
    <cellStyle name="Millares 3" xfId="1"/>
    <cellStyle name="Millares 4" xfId="10"/>
    <cellStyle name="Moneda 2" xfId="8"/>
    <cellStyle name="Normal" xfId="0" builtinId="0"/>
    <cellStyle name="Normal 2" xfId="3"/>
    <cellStyle name="Normal 2 2" xfId="11"/>
    <cellStyle name="Normal 2 4" xfId="7"/>
    <cellStyle name="Normal 6" xfId="4"/>
    <cellStyle name="Normal 6 2" xfId="6"/>
    <cellStyle name="Normal 7" xfId="5"/>
    <cellStyle name="Porcentaje" xfId="13" builtinId="5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B1" sqref="B1"/>
    </sheetView>
  </sheetViews>
  <sheetFormatPr baseColWidth="10" defaultRowHeight="15" x14ac:dyDescent="0.25"/>
  <cols>
    <col min="1" max="1" width="5.42578125" style="2" bestFit="1" customWidth="1"/>
    <col min="2" max="2" width="51.140625" style="2" customWidth="1"/>
    <col min="3" max="3" width="8.28515625" style="2" bestFit="1" customWidth="1"/>
    <col min="4" max="4" width="6.42578125" style="2" bestFit="1" customWidth="1"/>
    <col min="5" max="5" width="17.5703125" style="13" customWidth="1"/>
    <col min="6" max="6" width="6.7109375" style="14" customWidth="1"/>
    <col min="7" max="7" width="12.5703125" style="13" customWidth="1"/>
    <col min="8" max="8" width="18" style="13" customWidth="1"/>
    <col min="9" max="16384" width="11.42578125" style="2"/>
  </cols>
  <sheetData>
    <row r="1" spans="1:8" ht="15.75" thickBot="1" x14ac:dyDescent="0.3">
      <c r="E1" s="25" t="s">
        <v>55</v>
      </c>
      <c r="F1" s="26"/>
      <c r="G1" s="26"/>
      <c r="H1" s="27"/>
    </row>
    <row r="2" spans="1:8" s="1" customFormat="1" ht="30.75" thickBot="1" x14ac:dyDescent="0.3">
      <c r="A2" s="3" t="s">
        <v>0</v>
      </c>
      <c r="B2" s="4" t="s">
        <v>1</v>
      </c>
      <c r="C2" s="5" t="s">
        <v>2</v>
      </c>
      <c r="D2" s="4" t="s">
        <v>3</v>
      </c>
      <c r="E2" s="23" t="s">
        <v>50</v>
      </c>
      <c r="F2" s="24" t="s">
        <v>49</v>
      </c>
      <c r="G2" s="23" t="s">
        <v>52</v>
      </c>
      <c r="H2" s="23" t="s">
        <v>51</v>
      </c>
    </row>
    <row r="3" spans="1:8" ht="45.75" thickBot="1" x14ac:dyDescent="0.3">
      <c r="A3" s="6">
        <v>1</v>
      </c>
      <c r="B3" s="19" t="s">
        <v>7</v>
      </c>
      <c r="C3" s="7" t="s">
        <v>4</v>
      </c>
      <c r="D3" s="15">
        <v>1</v>
      </c>
      <c r="E3" s="16">
        <f t="shared" ref="E3:E47" si="0">+H3/1.19</f>
        <v>96084.033613445383</v>
      </c>
      <c r="F3" s="17">
        <f t="shared" ref="F3:F47" si="1">+G3/E3</f>
        <v>0.19000000000000003</v>
      </c>
      <c r="G3" s="18">
        <f t="shared" ref="G3:G47" si="2">+E3*0.19</f>
        <v>18255.966386554624</v>
      </c>
      <c r="H3" s="18">
        <v>114340</v>
      </c>
    </row>
    <row r="4" spans="1:8" ht="45.75" thickBot="1" x14ac:dyDescent="0.3">
      <c r="A4" s="6">
        <v>2</v>
      </c>
      <c r="B4" s="8" t="s">
        <v>8</v>
      </c>
      <c r="C4" s="7" t="s">
        <v>4</v>
      </c>
      <c r="D4" s="7">
        <v>1</v>
      </c>
      <c r="E4" s="16">
        <f t="shared" si="0"/>
        <v>109243.6974789916</v>
      </c>
      <c r="F4" s="17">
        <f t="shared" si="1"/>
        <v>0.19</v>
      </c>
      <c r="G4" s="18">
        <f t="shared" si="2"/>
        <v>20756.302521008405</v>
      </c>
      <c r="H4" s="18">
        <v>130000</v>
      </c>
    </row>
    <row r="5" spans="1:8" ht="45.75" thickBot="1" x14ac:dyDescent="0.3">
      <c r="A5" s="6">
        <v>3</v>
      </c>
      <c r="B5" s="20" t="s">
        <v>9</v>
      </c>
      <c r="C5" s="7" t="s">
        <v>4</v>
      </c>
      <c r="D5" s="7">
        <v>1</v>
      </c>
      <c r="E5" s="16">
        <f t="shared" si="0"/>
        <v>96084.033613445383</v>
      </c>
      <c r="F5" s="17">
        <f t="shared" si="1"/>
        <v>0.19000000000000003</v>
      </c>
      <c r="G5" s="18">
        <f t="shared" si="2"/>
        <v>18255.966386554624</v>
      </c>
      <c r="H5" s="18">
        <v>114340</v>
      </c>
    </row>
    <row r="6" spans="1:8" ht="30.75" thickBot="1" x14ac:dyDescent="0.3">
      <c r="A6" s="6">
        <v>4</v>
      </c>
      <c r="B6" s="11" t="s">
        <v>13</v>
      </c>
      <c r="C6" s="7" t="s">
        <v>54</v>
      </c>
      <c r="D6" s="7">
        <v>1</v>
      </c>
      <c r="E6" s="16">
        <f t="shared" si="0"/>
        <v>48042.016806722691</v>
      </c>
      <c r="F6" s="17">
        <f t="shared" si="1"/>
        <v>0.19000000000000003</v>
      </c>
      <c r="G6" s="18">
        <f t="shared" si="2"/>
        <v>9127.9831932773122</v>
      </c>
      <c r="H6" s="18">
        <v>57170</v>
      </c>
    </row>
    <row r="7" spans="1:8" ht="45.75" thickBot="1" x14ac:dyDescent="0.3">
      <c r="A7" s="6">
        <v>5</v>
      </c>
      <c r="B7" s="11" t="s">
        <v>10</v>
      </c>
      <c r="C7" s="7" t="s">
        <v>4</v>
      </c>
      <c r="D7" s="7">
        <v>1</v>
      </c>
      <c r="E7" s="16">
        <f t="shared" si="0"/>
        <v>117647.05882352941</v>
      </c>
      <c r="F7" s="17">
        <f t="shared" si="1"/>
        <v>0.19</v>
      </c>
      <c r="G7" s="18">
        <f t="shared" si="2"/>
        <v>22352.941176470587</v>
      </c>
      <c r="H7" s="18">
        <v>140000</v>
      </c>
    </row>
    <row r="8" spans="1:8" ht="45.75" thickBot="1" x14ac:dyDescent="0.3">
      <c r="A8" s="6">
        <v>6</v>
      </c>
      <c r="B8" s="11" t="s">
        <v>11</v>
      </c>
      <c r="C8" s="7" t="s">
        <v>4</v>
      </c>
      <c r="D8" s="7">
        <v>1</v>
      </c>
      <c r="E8" s="16">
        <f t="shared" si="0"/>
        <v>117647.05882352941</v>
      </c>
      <c r="F8" s="17">
        <f t="shared" si="1"/>
        <v>0.19</v>
      </c>
      <c r="G8" s="18">
        <f t="shared" si="2"/>
        <v>22352.941176470587</v>
      </c>
      <c r="H8" s="18">
        <v>140000</v>
      </c>
    </row>
    <row r="9" spans="1:8" ht="45.75" thickBot="1" x14ac:dyDescent="0.3">
      <c r="A9" s="6">
        <v>7</v>
      </c>
      <c r="B9" s="11" t="s">
        <v>12</v>
      </c>
      <c r="C9" s="7" t="s">
        <v>4</v>
      </c>
      <c r="D9" s="7">
        <v>1</v>
      </c>
      <c r="E9" s="16">
        <f t="shared" si="0"/>
        <v>117647.05882352941</v>
      </c>
      <c r="F9" s="17">
        <f t="shared" si="1"/>
        <v>0.19</v>
      </c>
      <c r="G9" s="18">
        <f t="shared" si="2"/>
        <v>22352.941176470587</v>
      </c>
      <c r="H9" s="18">
        <v>140000</v>
      </c>
    </row>
    <row r="10" spans="1:8" ht="30.75" thickBot="1" x14ac:dyDescent="0.3">
      <c r="A10" s="6">
        <v>8</v>
      </c>
      <c r="B10" s="11" t="s">
        <v>14</v>
      </c>
      <c r="C10" s="7" t="s">
        <v>54</v>
      </c>
      <c r="D10" s="7">
        <v>1</v>
      </c>
      <c r="E10" s="16">
        <f t="shared" si="0"/>
        <v>92436.97478991597</v>
      </c>
      <c r="F10" s="17">
        <f t="shared" si="1"/>
        <v>0.19</v>
      </c>
      <c r="G10" s="18">
        <f t="shared" si="2"/>
        <v>17563.025210084033</v>
      </c>
      <c r="H10" s="18">
        <v>110000</v>
      </c>
    </row>
    <row r="11" spans="1:8" ht="45.75" thickBot="1" x14ac:dyDescent="0.3">
      <c r="A11" s="6">
        <v>9</v>
      </c>
      <c r="B11" s="11" t="s">
        <v>26</v>
      </c>
      <c r="C11" s="7" t="s">
        <v>4</v>
      </c>
      <c r="D11" s="7">
        <v>1</v>
      </c>
      <c r="E11" s="16">
        <f t="shared" si="0"/>
        <v>168067.22689075631</v>
      </c>
      <c r="F11" s="17">
        <f t="shared" si="1"/>
        <v>0.19</v>
      </c>
      <c r="G11" s="18">
        <f t="shared" si="2"/>
        <v>31932.773109243699</v>
      </c>
      <c r="H11" s="18">
        <v>200000</v>
      </c>
    </row>
    <row r="12" spans="1:8" ht="45.75" thickBot="1" x14ac:dyDescent="0.3">
      <c r="A12" s="6">
        <v>10</v>
      </c>
      <c r="B12" s="11" t="s">
        <v>27</v>
      </c>
      <c r="C12" s="7" t="s">
        <v>4</v>
      </c>
      <c r="D12" s="7">
        <v>1</v>
      </c>
      <c r="E12" s="16">
        <f t="shared" si="0"/>
        <v>168067.22689075631</v>
      </c>
      <c r="F12" s="17">
        <f t="shared" si="1"/>
        <v>0.19</v>
      </c>
      <c r="G12" s="18">
        <f t="shared" si="2"/>
        <v>31932.773109243699</v>
      </c>
      <c r="H12" s="18">
        <v>200000</v>
      </c>
    </row>
    <row r="13" spans="1:8" ht="45.75" thickBot="1" x14ac:dyDescent="0.3">
      <c r="A13" s="6">
        <v>11</v>
      </c>
      <c r="B13" s="11" t="s">
        <v>28</v>
      </c>
      <c r="C13" s="7" t="s">
        <v>4</v>
      </c>
      <c r="D13" s="7">
        <v>1</v>
      </c>
      <c r="E13" s="16">
        <f t="shared" si="0"/>
        <v>176470.58823529413</v>
      </c>
      <c r="F13" s="17">
        <f t="shared" si="1"/>
        <v>0.18999999999999997</v>
      </c>
      <c r="G13" s="18">
        <f t="shared" si="2"/>
        <v>33529.411764705881</v>
      </c>
      <c r="H13" s="18">
        <v>210000</v>
      </c>
    </row>
    <row r="14" spans="1:8" ht="30.75" thickBot="1" x14ac:dyDescent="0.3">
      <c r="A14" s="6">
        <v>12</v>
      </c>
      <c r="B14" s="10" t="s">
        <v>47</v>
      </c>
      <c r="C14" s="7" t="s">
        <v>54</v>
      </c>
      <c r="D14" s="7">
        <v>1</v>
      </c>
      <c r="E14" s="16">
        <f t="shared" si="0"/>
        <v>100840.33613445378</v>
      </c>
      <c r="F14" s="17">
        <f t="shared" si="1"/>
        <v>0.19</v>
      </c>
      <c r="G14" s="18">
        <f t="shared" si="2"/>
        <v>19159.663865546219</v>
      </c>
      <c r="H14" s="18">
        <v>120000</v>
      </c>
    </row>
    <row r="15" spans="1:8" ht="45.75" thickBot="1" x14ac:dyDescent="0.3">
      <c r="A15" s="6">
        <v>13</v>
      </c>
      <c r="B15" s="11" t="s">
        <v>29</v>
      </c>
      <c r="C15" s="7" t="s">
        <v>4</v>
      </c>
      <c r="D15" s="7">
        <v>1</v>
      </c>
      <c r="E15" s="16">
        <f t="shared" si="0"/>
        <v>176470.58823529413</v>
      </c>
      <c r="F15" s="17">
        <f t="shared" si="1"/>
        <v>0.18999999999999997</v>
      </c>
      <c r="G15" s="18">
        <f t="shared" si="2"/>
        <v>33529.411764705881</v>
      </c>
      <c r="H15" s="18">
        <v>210000</v>
      </c>
    </row>
    <row r="16" spans="1:8" ht="45.75" thickBot="1" x14ac:dyDescent="0.3">
      <c r="A16" s="6">
        <v>14</v>
      </c>
      <c r="B16" s="11" t="s">
        <v>30</v>
      </c>
      <c r="C16" s="7" t="s">
        <v>4</v>
      </c>
      <c r="D16" s="7">
        <v>1</v>
      </c>
      <c r="E16" s="16">
        <f t="shared" si="0"/>
        <v>168067.22689075631</v>
      </c>
      <c r="F16" s="17">
        <f t="shared" si="1"/>
        <v>0.19</v>
      </c>
      <c r="G16" s="18">
        <f t="shared" si="2"/>
        <v>31932.773109243699</v>
      </c>
      <c r="H16" s="18">
        <v>200000</v>
      </c>
    </row>
    <row r="17" spans="1:8" ht="45.75" thickBot="1" x14ac:dyDescent="0.3">
      <c r="A17" s="6">
        <v>15</v>
      </c>
      <c r="B17" s="11" t="s">
        <v>31</v>
      </c>
      <c r="C17" s="7" t="s">
        <v>4</v>
      </c>
      <c r="D17" s="7">
        <v>1</v>
      </c>
      <c r="E17" s="16">
        <f t="shared" si="0"/>
        <v>176470.58823529413</v>
      </c>
      <c r="F17" s="17">
        <f t="shared" si="1"/>
        <v>0.18999999999999997</v>
      </c>
      <c r="G17" s="18">
        <f t="shared" si="2"/>
        <v>33529.411764705881</v>
      </c>
      <c r="H17" s="18">
        <v>210000</v>
      </c>
    </row>
    <row r="18" spans="1:8" ht="30.75" thickBot="1" x14ac:dyDescent="0.3">
      <c r="A18" s="6">
        <v>16</v>
      </c>
      <c r="B18" s="10" t="s">
        <v>48</v>
      </c>
      <c r="C18" s="7" t="s">
        <v>54</v>
      </c>
      <c r="D18" s="7">
        <v>1</v>
      </c>
      <c r="E18" s="16">
        <f t="shared" si="0"/>
        <v>100840.33613445378</v>
      </c>
      <c r="F18" s="17">
        <f t="shared" si="1"/>
        <v>0.19</v>
      </c>
      <c r="G18" s="18">
        <f t="shared" si="2"/>
        <v>19159.663865546219</v>
      </c>
      <c r="H18" s="18">
        <v>120000</v>
      </c>
    </row>
    <row r="19" spans="1:8" ht="60.75" thickBot="1" x14ac:dyDescent="0.3">
      <c r="A19" s="6">
        <v>17</v>
      </c>
      <c r="B19" s="11" t="s">
        <v>23</v>
      </c>
      <c r="C19" s="7" t="s">
        <v>4</v>
      </c>
      <c r="D19" s="7">
        <v>1</v>
      </c>
      <c r="E19" s="16">
        <f t="shared" si="0"/>
        <v>159403.36134453781</v>
      </c>
      <c r="F19" s="17">
        <f t="shared" si="1"/>
        <v>0.19</v>
      </c>
      <c r="G19" s="18">
        <f t="shared" si="2"/>
        <v>30286.638655462186</v>
      </c>
      <c r="H19" s="18">
        <v>189690</v>
      </c>
    </row>
    <row r="20" spans="1:8" ht="30.75" thickBot="1" x14ac:dyDescent="0.3">
      <c r="A20" s="6">
        <v>18</v>
      </c>
      <c r="B20" s="10" t="s">
        <v>25</v>
      </c>
      <c r="C20" s="7" t="s">
        <v>54</v>
      </c>
      <c r="D20" s="7">
        <v>1</v>
      </c>
      <c r="E20" s="16">
        <f t="shared" si="0"/>
        <v>96638.655462184877</v>
      </c>
      <c r="F20" s="17">
        <f t="shared" si="1"/>
        <v>0.19</v>
      </c>
      <c r="G20" s="18">
        <f t="shared" si="2"/>
        <v>18361.344537815126</v>
      </c>
      <c r="H20" s="18">
        <v>115000</v>
      </c>
    </row>
    <row r="21" spans="1:8" ht="30.75" thickBot="1" x14ac:dyDescent="0.3">
      <c r="A21" s="6">
        <v>19</v>
      </c>
      <c r="B21" s="10" t="s">
        <v>53</v>
      </c>
      <c r="C21" s="7" t="s">
        <v>54</v>
      </c>
      <c r="D21" s="7">
        <v>1</v>
      </c>
      <c r="E21" s="16">
        <f t="shared" si="0"/>
        <v>57650.420168067227</v>
      </c>
      <c r="F21" s="17">
        <f t="shared" si="1"/>
        <v>0.19</v>
      </c>
      <c r="G21" s="18">
        <f t="shared" si="2"/>
        <v>10953.579831932773</v>
      </c>
      <c r="H21" s="18">
        <v>68604</v>
      </c>
    </row>
    <row r="22" spans="1:8" ht="60.75" thickBot="1" x14ac:dyDescent="0.3">
      <c r="A22" s="6">
        <v>20</v>
      </c>
      <c r="B22" s="11" t="s">
        <v>24</v>
      </c>
      <c r="C22" s="7" t="s">
        <v>4</v>
      </c>
      <c r="D22" s="7">
        <v>1</v>
      </c>
      <c r="E22" s="16">
        <f t="shared" si="0"/>
        <v>126050.42016806723</v>
      </c>
      <c r="F22" s="17">
        <f t="shared" si="1"/>
        <v>0.19</v>
      </c>
      <c r="G22" s="18">
        <f t="shared" si="2"/>
        <v>23949.579831932773</v>
      </c>
      <c r="H22" s="18">
        <v>150000</v>
      </c>
    </row>
    <row r="23" spans="1:8" ht="45.75" thickBot="1" x14ac:dyDescent="0.3">
      <c r="A23" s="6">
        <v>21</v>
      </c>
      <c r="B23" s="21" t="s">
        <v>40</v>
      </c>
      <c r="C23" s="7" t="s">
        <v>4</v>
      </c>
      <c r="D23" s="7">
        <v>1</v>
      </c>
      <c r="E23" s="16">
        <f t="shared" si="0"/>
        <v>84033.613445378156</v>
      </c>
      <c r="F23" s="17">
        <f t="shared" si="1"/>
        <v>0.19</v>
      </c>
      <c r="G23" s="18">
        <f t="shared" si="2"/>
        <v>15966.386554621849</v>
      </c>
      <c r="H23" s="18">
        <v>100000</v>
      </c>
    </row>
    <row r="24" spans="1:8" ht="45.75" thickBot="1" x14ac:dyDescent="0.3">
      <c r="A24" s="6">
        <v>22</v>
      </c>
      <c r="B24" s="11" t="s">
        <v>41</v>
      </c>
      <c r="C24" s="7" t="s">
        <v>4</v>
      </c>
      <c r="D24" s="7">
        <v>1</v>
      </c>
      <c r="E24" s="16">
        <f t="shared" si="0"/>
        <v>42016.806722689078</v>
      </c>
      <c r="F24" s="17">
        <f t="shared" si="1"/>
        <v>0.19</v>
      </c>
      <c r="G24" s="18">
        <f t="shared" si="2"/>
        <v>7983.1932773109247</v>
      </c>
      <c r="H24" s="18">
        <v>50000</v>
      </c>
    </row>
    <row r="25" spans="1:8" ht="45.75" thickBot="1" x14ac:dyDescent="0.3">
      <c r="A25" s="6">
        <v>23</v>
      </c>
      <c r="B25" s="11" t="s">
        <v>42</v>
      </c>
      <c r="C25" s="7" t="s">
        <v>4</v>
      </c>
      <c r="D25" s="7">
        <v>1</v>
      </c>
      <c r="E25" s="16">
        <f t="shared" si="0"/>
        <v>71428.571428571435</v>
      </c>
      <c r="F25" s="17">
        <f t="shared" si="1"/>
        <v>0.19</v>
      </c>
      <c r="G25" s="18">
        <f t="shared" si="2"/>
        <v>13571.428571428572</v>
      </c>
      <c r="H25" s="18">
        <v>85000</v>
      </c>
    </row>
    <row r="26" spans="1:8" ht="45.75" thickBot="1" x14ac:dyDescent="0.3">
      <c r="A26" s="6">
        <v>24</v>
      </c>
      <c r="B26" s="11" t="s">
        <v>43</v>
      </c>
      <c r="C26" s="7" t="s">
        <v>54</v>
      </c>
      <c r="D26" s="7">
        <v>1</v>
      </c>
      <c r="E26" s="16">
        <f t="shared" si="0"/>
        <v>121848.73949579832</v>
      </c>
      <c r="F26" s="17">
        <f t="shared" si="1"/>
        <v>0.19</v>
      </c>
      <c r="G26" s="18">
        <f t="shared" si="2"/>
        <v>23151.26050420168</v>
      </c>
      <c r="H26" s="18">
        <v>145000</v>
      </c>
    </row>
    <row r="27" spans="1:8" ht="30.75" thickBot="1" x14ac:dyDescent="0.3">
      <c r="A27" s="6">
        <v>25</v>
      </c>
      <c r="B27" s="10" t="s">
        <v>38</v>
      </c>
      <c r="C27" s="7" t="s">
        <v>4</v>
      </c>
      <c r="D27" s="7">
        <v>1</v>
      </c>
      <c r="E27" s="16">
        <f t="shared" si="0"/>
        <v>159663.8655462185</v>
      </c>
      <c r="F27" s="17">
        <f t="shared" si="1"/>
        <v>0.19</v>
      </c>
      <c r="G27" s="18">
        <f t="shared" si="2"/>
        <v>30336.134453781517</v>
      </c>
      <c r="H27" s="18">
        <v>190000</v>
      </c>
    </row>
    <row r="28" spans="1:8" ht="30.75" thickBot="1" x14ac:dyDescent="0.3">
      <c r="A28" s="6">
        <v>26</v>
      </c>
      <c r="B28" s="10" t="s">
        <v>39</v>
      </c>
      <c r="C28" s="7" t="s">
        <v>54</v>
      </c>
      <c r="D28" s="7">
        <v>1</v>
      </c>
      <c r="E28" s="16">
        <f t="shared" si="0"/>
        <v>143915.96638655462</v>
      </c>
      <c r="F28" s="17">
        <f t="shared" si="1"/>
        <v>0.19</v>
      </c>
      <c r="G28" s="18">
        <f t="shared" si="2"/>
        <v>27344.033613445379</v>
      </c>
      <c r="H28" s="18">
        <v>171260</v>
      </c>
    </row>
    <row r="29" spans="1:8" ht="30.75" thickBot="1" x14ac:dyDescent="0.3">
      <c r="A29" s="6">
        <v>27</v>
      </c>
      <c r="B29" s="11" t="s">
        <v>36</v>
      </c>
      <c r="C29" s="7" t="s">
        <v>4</v>
      </c>
      <c r="D29" s="7">
        <v>1</v>
      </c>
      <c r="E29" s="16">
        <f t="shared" si="0"/>
        <v>134453.78151260506</v>
      </c>
      <c r="F29" s="17">
        <f t="shared" si="1"/>
        <v>0.19</v>
      </c>
      <c r="G29" s="18">
        <f t="shared" si="2"/>
        <v>25546.218487394959</v>
      </c>
      <c r="H29" s="18">
        <v>160000</v>
      </c>
    </row>
    <row r="30" spans="1:8" ht="30.75" thickBot="1" x14ac:dyDescent="0.3">
      <c r="A30" s="6">
        <v>28</v>
      </c>
      <c r="B30" s="10" t="s">
        <v>37</v>
      </c>
      <c r="C30" s="7" t="s">
        <v>54</v>
      </c>
      <c r="D30" s="7">
        <v>1</v>
      </c>
      <c r="E30" s="16">
        <f t="shared" si="0"/>
        <v>57650.420168067227</v>
      </c>
      <c r="F30" s="17">
        <f t="shared" si="1"/>
        <v>0.19</v>
      </c>
      <c r="G30" s="18">
        <f t="shared" si="2"/>
        <v>10953.579831932773</v>
      </c>
      <c r="H30" s="18">
        <v>68604</v>
      </c>
    </row>
    <row r="31" spans="1:8" ht="60.75" thickBot="1" x14ac:dyDescent="0.3">
      <c r="A31" s="6">
        <v>29</v>
      </c>
      <c r="B31" s="11" t="s">
        <v>32</v>
      </c>
      <c r="C31" s="7" t="s">
        <v>4</v>
      </c>
      <c r="D31" s="7">
        <v>1</v>
      </c>
      <c r="E31" s="16">
        <f t="shared" si="0"/>
        <v>134453.78151260506</v>
      </c>
      <c r="F31" s="17">
        <f t="shared" si="1"/>
        <v>0.19</v>
      </c>
      <c r="G31" s="18">
        <f t="shared" si="2"/>
        <v>25546.218487394959</v>
      </c>
      <c r="H31" s="18">
        <v>160000</v>
      </c>
    </row>
    <row r="32" spans="1:8" ht="60.75" thickBot="1" x14ac:dyDescent="0.3">
      <c r="A32" s="6">
        <v>30</v>
      </c>
      <c r="B32" s="11" t="s">
        <v>33</v>
      </c>
      <c r="C32" s="7" t="s">
        <v>4</v>
      </c>
      <c r="D32" s="7">
        <v>1</v>
      </c>
      <c r="E32" s="16">
        <f t="shared" si="0"/>
        <v>159663.8655462185</v>
      </c>
      <c r="F32" s="17">
        <f t="shared" si="1"/>
        <v>0.19</v>
      </c>
      <c r="G32" s="18">
        <f t="shared" si="2"/>
        <v>30336.134453781517</v>
      </c>
      <c r="H32" s="18">
        <v>190000</v>
      </c>
    </row>
    <row r="33" spans="1:8" ht="60.75" thickBot="1" x14ac:dyDescent="0.3">
      <c r="A33" s="6">
        <v>31</v>
      </c>
      <c r="B33" s="11" t="s">
        <v>34</v>
      </c>
      <c r="C33" s="7" t="s">
        <v>4</v>
      </c>
      <c r="D33" s="7">
        <v>1</v>
      </c>
      <c r="E33" s="16">
        <f t="shared" si="0"/>
        <v>126050.42016806723</v>
      </c>
      <c r="F33" s="17">
        <f t="shared" si="1"/>
        <v>0.19</v>
      </c>
      <c r="G33" s="18">
        <f t="shared" si="2"/>
        <v>23949.579831932773</v>
      </c>
      <c r="H33" s="18">
        <v>150000</v>
      </c>
    </row>
    <row r="34" spans="1:8" ht="30.75" thickBot="1" x14ac:dyDescent="0.3">
      <c r="A34" s="6">
        <v>32</v>
      </c>
      <c r="B34" s="11" t="s">
        <v>35</v>
      </c>
      <c r="C34" s="7" t="s">
        <v>54</v>
      </c>
      <c r="D34" s="7">
        <v>1</v>
      </c>
      <c r="E34" s="16">
        <f t="shared" si="0"/>
        <v>117647.05882352941</v>
      </c>
      <c r="F34" s="17">
        <f t="shared" si="1"/>
        <v>0.19</v>
      </c>
      <c r="G34" s="18">
        <f t="shared" si="2"/>
        <v>22352.941176470587</v>
      </c>
      <c r="H34" s="18">
        <v>140000</v>
      </c>
    </row>
    <row r="35" spans="1:8" ht="45.75" thickBot="1" x14ac:dyDescent="0.3">
      <c r="A35" s="6">
        <v>33</v>
      </c>
      <c r="B35" s="10" t="s">
        <v>5</v>
      </c>
      <c r="C35" s="7" t="s">
        <v>4</v>
      </c>
      <c r="D35" s="7">
        <v>1</v>
      </c>
      <c r="E35" s="16">
        <f t="shared" si="0"/>
        <v>336134.45378151262</v>
      </c>
      <c r="F35" s="17">
        <f t="shared" si="1"/>
        <v>0.19</v>
      </c>
      <c r="G35" s="18">
        <f t="shared" si="2"/>
        <v>63865.546218487398</v>
      </c>
      <c r="H35" s="18">
        <v>400000</v>
      </c>
    </row>
    <row r="36" spans="1:8" ht="30.75" thickBot="1" x14ac:dyDescent="0.3">
      <c r="A36" s="6">
        <v>34</v>
      </c>
      <c r="B36" s="11" t="s">
        <v>6</v>
      </c>
      <c r="C36" s="7" t="s">
        <v>54</v>
      </c>
      <c r="D36" s="7">
        <v>1</v>
      </c>
      <c r="E36" s="16">
        <f t="shared" si="0"/>
        <v>96084.033613445383</v>
      </c>
      <c r="F36" s="17">
        <f t="shared" si="1"/>
        <v>0.19000000000000003</v>
      </c>
      <c r="G36" s="18">
        <f t="shared" si="2"/>
        <v>18255.966386554624</v>
      </c>
      <c r="H36" s="18">
        <v>114340</v>
      </c>
    </row>
    <row r="37" spans="1:8" ht="45.75" thickBot="1" x14ac:dyDescent="0.3">
      <c r="A37" s="6">
        <v>35</v>
      </c>
      <c r="B37" s="11" t="s">
        <v>15</v>
      </c>
      <c r="C37" s="7" t="s">
        <v>4</v>
      </c>
      <c r="D37" s="7">
        <v>1</v>
      </c>
      <c r="E37" s="16">
        <f t="shared" si="0"/>
        <v>115300.84033613445</v>
      </c>
      <c r="F37" s="17">
        <f t="shared" si="1"/>
        <v>0.19</v>
      </c>
      <c r="G37" s="18">
        <f t="shared" si="2"/>
        <v>21907.159663865546</v>
      </c>
      <c r="H37" s="18">
        <v>137208</v>
      </c>
    </row>
    <row r="38" spans="1:8" ht="45.75" thickBot="1" x14ac:dyDescent="0.3">
      <c r="A38" s="6">
        <v>36</v>
      </c>
      <c r="B38" s="11" t="s">
        <v>16</v>
      </c>
      <c r="C38" s="7" t="s">
        <v>4</v>
      </c>
      <c r="D38" s="7">
        <v>1</v>
      </c>
      <c r="E38" s="16">
        <f t="shared" si="0"/>
        <v>117647.05882352941</v>
      </c>
      <c r="F38" s="17">
        <f t="shared" si="1"/>
        <v>0.19</v>
      </c>
      <c r="G38" s="18">
        <f t="shared" si="2"/>
        <v>22352.941176470587</v>
      </c>
      <c r="H38" s="18">
        <v>140000</v>
      </c>
    </row>
    <row r="39" spans="1:8" ht="45.75" thickBot="1" x14ac:dyDescent="0.3">
      <c r="A39" s="6">
        <v>37</v>
      </c>
      <c r="B39" s="11" t="s">
        <v>17</v>
      </c>
      <c r="C39" s="7" t="s">
        <v>4</v>
      </c>
      <c r="D39" s="7">
        <v>1</v>
      </c>
      <c r="E39" s="16">
        <f t="shared" si="0"/>
        <v>115300.84033613445</v>
      </c>
      <c r="F39" s="17">
        <f t="shared" si="1"/>
        <v>0.19</v>
      </c>
      <c r="G39" s="18">
        <f t="shared" si="2"/>
        <v>21907.159663865546</v>
      </c>
      <c r="H39" s="18">
        <v>137208</v>
      </c>
    </row>
    <row r="40" spans="1:8" ht="30.75" thickBot="1" x14ac:dyDescent="0.3">
      <c r="A40" s="6">
        <v>38</v>
      </c>
      <c r="B40" s="11" t="s">
        <v>21</v>
      </c>
      <c r="C40" s="7" t="s">
        <v>54</v>
      </c>
      <c r="D40" s="7">
        <v>1</v>
      </c>
      <c r="E40" s="16">
        <f t="shared" si="0"/>
        <v>92436.97478991597</v>
      </c>
      <c r="F40" s="17">
        <f t="shared" si="1"/>
        <v>0.19</v>
      </c>
      <c r="G40" s="18">
        <f t="shared" si="2"/>
        <v>17563.025210084033</v>
      </c>
      <c r="H40" s="18">
        <v>110000</v>
      </c>
    </row>
    <row r="41" spans="1:8" ht="45.75" thickBot="1" x14ac:dyDescent="0.3">
      <c r="A41" s="6">
        <v>39</v>
      </c>
      <c r="B41" s="11" t="s">
        <v>18</v>
      </c>
      <c r="C41" s="7" t="s">
        <v>4</v>
      </c>
      <c r="D41" s="7">
        <v>1</v>
      </c>
      <c r="E41" s="16">
        <f t="shared" si="0"/>
        <v>96084.033613445383</v>
      </c>
      <c r="F41" s="17">
        <f t="shared" si="1"/>
        <v>0.19000000000000003</v>
      </c>
      <c r="G41" s="18">
        <f t="shared" si="2"/>
        <v>18255.966386554624</v>
      </c>
      <c r="H41" s="18">
        <v>114340</v>
      </c>
    </row>
    <row r="42" spans="1:8" ht="45.75" thickBot="1" x14ac:dyDescent="0.3">
      <c r="A42" s="6">
        <v>40</v>
      </c>
      <c r="B42" s="22" t="s">
        <v>19</v>
      </c>
      <c r="C42" s="7" t="s">
        <v>4</v>
      </c>
      <c r="D42" s="7">
        <v>1</v>
      </c>
      <c r="E42" s="16">
        <f t="shared" si="0"/>
        <v>96084.033613445383</v>
      </c>
      <c r="F42" s="17">
        <f t="shared" si="1"/>
        <v>0.19000000000000003</v>
      </c>
      <c r="G42" s="18">
        <f t="shared" si="2"/>
        <v>18255.966386554624</v>
      </c>
      <c r="H42" s="18">
        <v>114340</v>
      </c>
    </row>
    <row r="43" spans="1:8" ht="45.75" thickBot="1" x14ac:dyDescent="0.3">
      <c r="A43" s="6">
        <v>41</v>
      </c>
      <c r="B43" s="11" t="s">
        <v>20</v>
      </c>
      <c r="C43" s="7" t="s">
        <v>4</v>
      </c>
      <c r="D43" s="7">
        <v>1</v>
      </c>
      <c r="E43" s="16">
        <f t="shared" si="0"/>
        <v>115300.84033613445</v>
      </c>
      <c r="F43" s="17">
        <f t="shared" si="1"/>
        <v>0.19</v>
      </c>
      <c r="G43" s="18">
        <f t="shared" si="2"/>
        <v>21907.159663865546</v>
      </c>
      <c r="H43" s="18">
        <v>137208</v>
      </c>
    </row>
    <row r="44" spans="1:8" ht="30.75" thickBot="1" x14ac:dyDescent="0.3">
      <c r="A44" s="6">
        <v>42</v>
      </c>
      <c r="B44" s="11" t="s">
        <v>22</v>
      </c>
      <c r="C44" s="7" t="s">
        <v>54</v>
      </c>
      <c r="D44" s="7">
        <v>1</v>
      </c>
      <c r="E44" s="16">
        <f t="shared" si="0"/>
        <v>92436.97478991597</v>
      </c>
      <c r="F44" s="17">
        <f t="shared" si="1"/>
        <v>0.19</v>
      </c>
      <c r="G44" s="18">
        <f t="shared" si="2"/>
        <v>17563.025210084033</v>
      </c>
      <c r="H44" s="18">
        <v>110000</v>
      </c>
    </row>
    <row r="45" spans="1:8" ht="45.75" thickBot="1" x14ac:dyDescent="0.3">
      <c r="A45" s="6">
        <v>43</v>
      </c>
      <c r="B45" s="10" t="s">
        <v>44</v>
      </c>
      <c r="C45" s="7" t="s">
        <v>4</v>
      </c>
      <c r="D45" s="7">
        <v>1</v>
      </c>
      <c r="E45" s="16">
        <f t="shared" si="0"/>
        <v>50420.168067226892</v>
      </c>
      <c r="F45" s="17">
        <f t="shared" si="1"/>
        <v>0.19</v>
      </c>
      <c r="G45" s="18">
        <f t="shared" si="2"/>
        <v>9579.8319327731097</v>
      </c>
      <c r="H45" s="18">
        <v>60000</v>
      </c>
    </row>
    <row r="46" spans="1:8" ht="45.75" thickBot="1" x14ac:dyDescent="0.3">
      <c r="A46" s="6">
        <v>44</v>
      </c>
      <c r="B46" s="9" t="s">
        <v>46</v>
      </c>
      <c r="C46" s="7" t="s">
        <v>4</v>
      </c>
      <c r="D46" s="7">
        <v>1</v>
      </c>
      <c r="E46" s="16">
        <f t="shared" si="0"/>
        <v>54621.848739495799</v>
      </c>
      <c r="F46" s="17">
        <f t="shared" si="1"/>
        <v>0.19</v>
      </c>
      <c r="G46" s="18">
        <f t="shared" si="2"/>
        <v>10378.151260504203</v>
      </c>
      <c r="H46" s="18">
        <v>65000</v>
      </c>
    </row>
    <row r="47" spans="1:8" ht="30.75" thickBot="1" x14ac:dyDescent="0.3">
      <c r="A47" s="6">
        <v>45</v>
      </c>
      <c r="B47" s="12" t="s">
        <v>45</v>
      </c>
      <c r="C47" s="7" t="s">
        <v>4</v>
      </c>
      <c r="D47" s="7">
        <v>1</v>
      </c>
      <c r="E47" s="16">
        <f t="shared" si="0"/>
        <v>75630.252100840342</v>
      </c>
      <c r="F47" s="17">
        <f t="shared" si="1"/>
        <v>0.19</v>
      </c>
      <c r="G47" s="18">
        <f t="shared" si="2"/>
        <v>14369.747899159665</v>
      </c>
      <c r="H47" s="18">
        <v>90000</v>
      </c>
    </row>
  </sheetData>
  <sortState ref="A3:AA47">
    <sortCondition ref="A3:A47"/>
  </sortState>
  <mergeCells count="1">
    <mergeCell ref="E1:H1"/>
  </mergeCells>
  <conditionalFormatting sqref="B3">
    <cfRule type="duplicateValues" dxfId="42" priority="44"/>
  </conditionalFormatting>
  <conditionalFormatting sqref="B26">
    <cfRule type="duplicateValues" dxfId="41" priority="42"/>
  </conditionalFormatting>
  <conditionalFormatting sqref="B7">
    <cfRule type="duplicateValues" dxfId="40" priority="41"/>
  </conditionalFormatting>
  <conditionalFormatting sqref="B6">
    <cfRule type="duplicateValues" dxfId="39" priority="40"/>
  </conditionalFormatting>
  <conditionalFormatting sqref="B16">
    <cfRule type="duplicateValues" dxfId="38" priority="39"/>
  </conditionalFormatting>
  <conditionalFormatting sqref="B17">
    <cfRule type="duplicateValues" dxfId="37" priority="38"/>
  </conditionalFormatting>
  <conditionalFormatting sqref="B18 B13">
    <cfRule type="duplicateValues" dxfId="36" priority="37"/>
  </conditionalFormatting>
  <conditionalFormatting sqref="B15">
    <cfRule type="duplicateValues" dxfId="35" priority="36"/>
  </conditionalFormatting>
  <conditionalFormatting sqref="B14">
    <cfRule type="duplicateValues" dxfId="34" priority="35"/>
  </conditionalFormatting>
  <conditionalFormatting sqref="B8">
    <cfRule type="duplicateValues" dxfId="33" priority="34"/>
  </conditionalFormatting>
  <conditionalFormatting sqref="B9:B10">
    <cfRule type="duplicateValues" dxfId="32" priority="33"/>
  </conditionalFormatting>
  <conditionalFormatting sqref="B22">
    <cfRule type="duplicateValues" dxfId="31" priority="32"/>
  </conditionalFormatting>
  <conditionalFormatting sqref="B21">
    <cfRule type="duplicateValues" dxfId="30" priority="43"/>
  </conditionalFormatting>
  <conditionalFormatting sqref="B27">
    <cfRule type="duplicateValues" dxfId="29" priority="30"/>
  </conditionalFormatting>
  <conditionalFormatting sqref="B25">
    <cfRule type="duplicateValues" dxfId="28" priority="31"/>
  </conditionalFormatting>
  <conditionalFormatting sqref="B28">
    <cfRule type="duplicateValues" dxfId="27" priority="29"/>
  </conditionalFormatting>
  <conditionalFormatting sqref="B30">
    <cfRule type="duplicateValues" dxfId="26" priority="27"/>
  </conditionalFormatting>
  <conditionalFormatting sqref="B29">
    <cfRule type="duplicateValues" dxfId="25" priority="28"/>
  </conditionalFormatting>
  <conditionalFormatting sqref="B31">
    <cfRule type="duplicateValues" dxfId="24" priority="26"/>
  </conditionalFormatting>
  <conditionalFormatting sqref="B38">
    <cfRule type="duplicateValues" dxfId="23" priority="25"/>
  </conditionalFormatting>
  <conditionalFormatting sqref="B35">
    <cfRule type="duplicateValues" dxfId="22" priority="23"/>
  </conditionalFormatting>
  <conditionalFormatting sqref="B34">
    <cfRule type="duplicateValues" dxfId="21" priority="24"/>
  </conditionalFormatting>
  <conditionalFormatting sqref="B36">
    <cfRule type="duplicateValues" dxfId="20" priority="22"/>
  </conditionalFormatting>
  <conditionalFormatting sqref="B43">
    <cfRule type="duplicateValues" dxfId="19" priority="19"/>
  </conditionalFormatting>
  <conditionalFormatting sqref="B42">
    <cfRule type="duplicateValues" dxfId="18" priority="21"/>
  </conditionalFormatting>
  <conditionalFormatting sqref="B45">
    <cfRule type="duplicateValues" dxfId="17" priority="20"/>
  </conditionalFormatting>
  <conditionalFormatting sqref="B44">
    <cfRule type="duplicateValues" dxfId="16" priority="18"/>
  </conditionalFormatting>
  <conditionalFormatting sqref="B4">
    <cfRule type="duplicateValues" dxfId="15" priority="17"/>
  </conditionalFormatting>
  <conditionalFormatting sqref="B5">
    <cfRule type="duplicateValues" dxfId="14" priority="16"/>
  </conditionalFormatting>
  <conditionalFormatting sqref="B11">
    <cfRule type="duplicateValues" dxfId="13" priority="14"/>
  </conditionalFormatting>
  <conditionalFormatting sqref="B12">
    <cfRule type="duplicateValues" dxfId="12" priority="13"/>
  </conditionalFormatting>
  <conditionalFormatting sqref="B19">
    <cfRule type="duplicateValues" dxfId="11" priority="12"/>
  </conditionalFormatting>
  <conditionalFormatting sqref="B20">
    <cfRule type="duplicateValues" dxfId="10" priority="11"/>
  </conditionalFormatting>
  <conditionalFormatting sqref="B23">
    <cfRule type="duplicateValues" dxfId="9" priority="10"/>
  </conditionalFormatting>
  <conditionalFormatting sqref="B24">
    <cfRule type="duplicateValues" dxfId="8" priority="9"/>
  </conditionalFormatting>
  <conditionalFormatting sqref="B32">
    <cfRule type="duplicateValues" dxfId="7" priority="8"/>
  </conditionalFormatting>
  <conditionalFormatting sqref="B33">
    <cfRule type="duplicateValues" dxfId="6" priority="7"/>
  </conditionalFormatting>
  <conditionalFormatting sqref="B37">
    <cfRule type="duplicateValues" dxfId="5" priority="6"/>
  </conditionalFormatting>
  <conditionalFormatting sqref="B39">
    <cfRule type="duplicateValues" dxfId="4" priority="5"/>
  </conditionalFormatting>
  <conditionalFormatting sqref="B40">
    <cfRule type="duplicateValues" dxfId="3" priority="4"/>
  </conditionalFormatting>
  <conditionalFormatting sqref="B41">
    <cfRule type="duplicateValues" dxfId="2" priority="3"/>
  </conditionalFormatting>
  <conditionalFormatting sqref="B46">
    <cfRule type="duplicateValues" dxfId="1" priority="2"/>
  </conditionalFormatting>
  <conditionalFormatting sqref="B4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UNITARIO DE REFERENCIA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SP.Luis Alfonso Martinez Rodas</dc:creator>
  <cp:lastModifiedBy>JOSE ARBEY</cp:lastModifiedBy>
  <cp:lastPrinted>2022-06-23T14:46:05Z</cp:lastPrinted>
  <dcterms:created xsi:type="dcterms:W3CDTF">2019-05-01T13:47:48Z</dcterms:created>
  <dcterms:modified xsi:type="dcterms:W3CDTF">2022-07-25T23:31:06Z</dcterms:modified>
</cp:coreProperties>
</file>