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ntr\Google Drive\4600093663 DE 2022\JULIO 2022\"/>
    </mc:Choice>
  </mc:AlternateContent>
  <xr:revisionPtr revIDLastSave="0" documentId="13_ncr:1_{981CDD7C-FD7B-4568-93DC-DE7999755332}" xr6:coauthVersionLast="47" xr6:coauthVersionMax="47" xr10:uidLastSave="{00000000-0000-0000-0000-000000000000}"/>
  <bookViews>
    <workbookView xWindow="-120" yWindow="-120" windowWidth="20730" windowHeight="11160" xr2:uid="{4656D561-5D8F-449F-B4BF-16FAF3B184C2}"/>
  </bookViews>
  <sheets>
    <sheet name="julio 2022" sheetId="1" r:id="rId1"/>
  </sheets>
  <definedNames>
    <definedName name="_xlnm._FilterDatabase" localSheetId="0" hidden="1">'julio 2022'!$A$1:$AE$49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" i="1" l="1"/>
  <c r="AB3" i="1"/>
  <c r="AB2" i="1"/>
  <c r="J49" i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G41" i="1"/>
  <c r="J40" i="1"/>
  <c r="G40" i="1"/>
  <c r="J39" i="1"/>
  <c r="G39" i="1"/>
  <c r="J38" i="1"/>
  <c r="G38" i="1"/>
  <c r="J37" i="1"/>
  <c r="G37" i="1"/>
  <c r="J36" i="1"/>
  <c r="G36" i="1"/>
  <c r="J35" i="1"/>
  <c r="G35" i="1"/>
  <c r="J34" i="1"/>
  <c r="G34" i="1"/>
  <c r="J33" i="1"/>
  <c r="G33" i="1"/>
  <c r="J32" i="1"/>
  <c r="G32" i="1"/>
  <c r="J31" i="1"/>
  <c r="G31" i="1"/>
  <c r="J30" i="1"/>
  <c r="G30" i="1"/>
  <c r="J29" i="1"/>
  <c r="G29" i="1"/>
  <c r="J28" i="1"/>
  <c r="G28" i="1"/>
  <c r="J27" i="1"/>
  <c r="G27" i="1"/>
  <c r="J26" i="1"/>
  <c r="G26" i="1"/>
  <c r="J25" i="1"/>
  <c r="G25" i="1"/>
  <c r="J24" i="1"/>
  <c r="G24" i="1"/>
  <c r="J23" i="1"/>
  <c r="G23" i="1"/>
  <c r="J22" i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3" i="1"/>
  <c r="G13" i="1"/>
  <c r="J12" i="1"/>
  <c r="G12" i="1"/>
  <c r="J11" i="1"/>
  <c r="G11" i="1"/>
  <c r="J10" i="1"/>
  <c r="G10" i="1"/>
  <c r="J9" i="1"/>
  <c r="G9" i="1"/>
  <c r="J8" i="1"/>
  <c r="G8" i="1"/>
  <c r="J7" i="1"/>
  <c r="G7" i="1"/>
  <c r="J6" i="1"/>
  <c r="G6" i="1"/>
  <c r="J5" i="1"/>
  <c r="G5" i="1"/>
  <c r="J4" i="1"/>
  <c r="G4" i="1"/>
  <c r="J3" i="1"/>
  <c r="G3" i="1"/>
  <c r="J2" i="1"/>
  <c r="G2" i="1"/>
  <c r="Z3" i="1" l="1"/>
  <c r="AC3" i="1" s="1"/>
  <c r="AD3" i="1" s="1"/>
  <c r="Z8" i="1"/>
  <c r="AC8" i="1" s="1"/>
  <c r="AD8" i="1" s="1"/>
  <c r="Z6" i="1"/>
  <c r="AC6" i="1" s="1"/>
  <c r="AD6" i="1" s="1"/>
  <c r="Z4" i="1"/>
  <c r="AC4" i="1" s="1"/>
  <c r="AD4" i="1" s="1"/>
  <c r="Z7" i="1"/>
  <c r="AC7" i="1" s="1"/>
  <c r="AD7" i="1" s="1"/>
  <c r="Z5" i="1"/>
  <c r="AC5" i="1" s="1"/>
  <c r="AD5" i="1" s="1"/>
  <c r="Z2" i="1"/>
  <c r="AC2" i="1" s="1"/>
  <c r="AD2" i="1" s="1"/>
</calcChain>
</file>

<file path=xl/sharedStrings.xml><?xml version="1.0" encoding="utf-8"?>
<sst xmlns="http://schemas.openxmlformats.org/spreadsheetml/2006/main" count="59" uniqueCount="50">
  <si>
    <t>Cedula</t>
  </si>
  <si>
    <t>Nombre</t>
  </si>
  <si>
    <t>Apellido</t>
  </si>
  <si>
    <t>Sexo</t>
  </si>
  <si>
    <t>Cargo</t>
  </si>
  <si>
    <t>Salario Mensual Basico / Honorario mensual</t>
  </si>
  <si>
    <t>Valor/hora ordin.</t>
  </si>
  <si>
    <t>Periodo Fecha Inicial (dd/mm/yyyy)</t>
  </si>
  <si>
    <t>Periodo Fecha Final  (dd/mm/yyyy)</t>
  </si>
  <si>
    <t>horas Ordinarias</t>
  </si>
  <si>
    <t>ON</t>
  </si>
  <si>
    <t>ED</t>
  </si>
  <si>
    <t>EN</t>
  </si>
  <si>
    <t>0FD</t>
  </si>
  <si>
    <t>0FN</t>
  </si>
  <si>
    <t>EFD</t>
  </si>
  <si>
    <t>EFN</t>
  </si>
  <si>
    <t>D o F D</t>
  </si>
  <si>
    <t>D o F N</t>
  </si>
  <si>
    <t>Ausencias remuneradas hora(s)</t>
  </si>
  <si>
    <t>Ausencias No remuneradas hora(s)</t>
  </si>
  <si>
    <t>Incapacidad por enfermedad general horas (s)</t>
  </si>
  <si>
    <t>Vr Auxilio Transporte</t>
  </si>
  <si>
    <t>Otros Ingresos $</t>
  </si>
  <si>
    <t xml:space="preserve">Ajuste de Nomina $ </t>
  </si>
  <si>
    <t>Total Devengado</t>
  </si>
  <si>
    <t>Deducción Retención en la Fuente</t>
  </si>
  <si>
    <t>Otras Deducciones $</t>
  </si>
  <si>
    <t>Deducciones  SGSS $</t>
  </si>
  <si>
    <t>Neto a pagar</t>
  </si>
  <si>
    <t xml:space="preserve">FIRMA </t>
  </si>
  <si>
    <t>Luis Felipe</t>
  </si>
  <si>
    <t>López Álvarez</t>
  </si>
  <si>
    <t>M</t>
  </si>
  <si>
    <t>Director de obra</t>
  </si>
  <si>
    <t>Wilson Fernando</t>
  </si>
  <si>
    <t>Giraldo Montoya</t>
  </si>
  <si>
    <t>Ingeniero</t>
  </si>
  <si>
    <t>Iván de Jesús</t>
  </si>
  <si>
    <t>García García</t>
  </si>
  <si>
    <t>Tecnólogo electrónico</t>
  </si>
  <si>
    <t>Orlando</t>
  </si>
  <si>
    <t>García Ciro</t>
  </si>
  <si>
    <t>José Ignacio</t>
  </si>
  <si>
    <t>Jiménez Garces</t>
  </si>
  <si>
    <t>Jeison Andrés</t>
  </si>
  <si>
    <t>Vidal Durango</t>
  </si>
  <si>
    <t>Isaías</t>
  </si>
  <si>
    <t>García Escobar</t>
  </si>
  <si>
    <t>Auxiliar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</si>
</sst>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##,###,###,##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sz val="10"/>
      <name val="Arial"/>
      <family val="2"/>
    </font>
    <font>
      <sz val="8"/>
      <name val="Calibri"/>
      <family val="2"/>
    </font>
    <font>
      <sz val="10"/>
      <color theme="1"/>
      <name val="Trebuchet MS"/>
      <family val="2"/>
    </font>
    <font>
      <sz val="8"/>
      <color theme="1"/>
      <name val="Trebuchet MS"/>
      <family val="2"/>
    </font>
    <font>
      <sz val="8"/>
      <color theme="1"/>
      <name val="Times New Roman"/>
      <family val="1"/>
    </font>
    <font>
      <sz val="8"/>
      <name val="Arial"/>
      <family val="2"/>
    </font>
    <font>
      <sz val="8"/>
      <color theme="1"/>
      <name val="MS Sans Serif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0"/>
      </left>
      <right style="thin">
        <color theme="0"/>
      </right>
      <top style="medium">
        <color rgb="FF007934"/>
      </top>
      <bottom/>
      <diagonal/>
    </border>
    <border>
      <left style="thin">
        <color rgb="FF009900"/>
      </left>
      <right style="thin">
        <color rgb="FF009900"/>
      </right>
      <top/>
      <bottom style="thin">
        <color rgb="FF009900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1" fillId="0" borderId="0"/>
  </cellStyleXfs>
  <cellXfs count="24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3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43" fontId="2" fillId="2" borderId="2" xfId="2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0" xfId="3" applyFont="1"/>
    <xf numFmtId="0" fontId="5" fillId="0" borderId="3" xfId="4" applyFont="1" applyBorder="1" applyAlignment="1" applyProtection="1">
      <alignment horizontal="center" vertical="center" wrapText="1"/>
      <protection locked="0"/>
    </xf>
    <xf numFmtId="0" fontId="5" fillId="0" borderId="3" xfId="4" applyFont="1" applyBorder="1" applyAlignment="1" applyProtection="1">
      <alignment horizontal="left" vertical="center" wrapText="1" inden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43" fontId="5" fillId="0" borderId="3" xfId="2" applyFont="1" applyFill="1" applyBorder="1" applyAlignment="1" applyProtection="1">
      <alignment horizontal="center" vertical="center" wrapText="1"/>
      <protection locked="0"/>
    </xf>
    <xf numFmtId="43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43" fontId="7" fillId="3" borderId="4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3" applyFont="1" applyBorder="1" applyProtection="1">
      <protection locked="0"/>
    </xf>
    <xf numFmtId="0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0" fontId="8" fillId="0" borderId="0" xfId="3" applyFont="1" applyProtection="1">
      <protection hidden="1"/>
    </xf>
    <xf numFmtId="49" fontId="9" fillId="0" borderId="5" xfId="0" applyNumberFormat="1" applyFont="1" applyBorder="1" applyAlignment="1">
      <alignment horizontal="left"/>
    </xf>
    <xf numFmtId="49" fontId="9" fillId="0" borderId="5" xfId="0" applyNumberFormat="1" applyFont="1" applyBorder="1"/>
    <xf numFmtId="165" fontId="9" fillId="0" borderId="5" xfId="0" applyNumberFormat="1" applyFont="1" applyBorder="1" applyAlignment="1">
      <alignment horizontal="right"/>
    </xf>
    <xf numFmtId="14" fontId="8" fillId="0" borderId="0" xfId="3" applyNumberFormat="1" applyFont="1" applyAlignment="1" applyProtection="1">
      <alignment horizontal="center"/>
      <protection locked="0"/>
    </xf>
    <xf numFmtId="14" fontId="8" fillId="0" borderId="0" xfId="3" applyNumberFormat="1" applyFont="1" applyProtection="1">
      <protection locked="0"/>
    </xf>
  </cellXfs>
  <cellStyles count="5">
    <cellStyle name="Millares" xfId="1" builtinId="3"/>
    <cellStyle name="Millares 2" xfId="2" xr:uid="{FC30C095-F242-47F0-8445-B7054E692968}"/>
    <cellStyle name="Normal" xfId="0" builtinId="0"/>
    <cellStyle name="Normal 4" xfId="3" xr:uid="{0AE40925-9D5F-425F-9041-E9E92D385A92}"/>
    <cellStyle name="Normal 4 2" xfId="4" xr:uid="{0D12718A-9C94-441E-A462-ADCBC2ED8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123825</xdr:colOff>
      <xdr:row>0</xdr:row>
      <xdr:rowOff>0</xdr:rowOff>
    </xdr:from>
    <xdr:to>
      <xdr:col>34</xdr:col>
      <xdr:colOff>276225</xdr:colOff>
      <xdr:row>7</xdr:row>
      <xdr:rowOff>0</xdr:rowOff>
    </xdr:to>
    <xdr:pic>
      <xdr:nvPicPr>
        <xdr:cNvPr id="2" name="Picture 6" descr="Macintosh HD:Users:davidsalazar:Desktop:PAPELERIA ALCALDIA:ARTE HOJA CARTA_Folder:Links:logo HOJA CARTA.png">
          <a:extLst>
            <a:ext uri="{FF2B5EF4-FFF2-40B4-BE49-F238E27FC236}">
              <a16:creationId xmlns:a16="http://schemas.microsoft.com/office/drawing/2014/main" id="{81959F6C-277F-4C29-B3C6-338A168DFC7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46775" y="0"/>
          <a:ext cx="2381250" cy="1714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73527-0238-409B-B927-245AB321904C}">
  <dimension ref="A1:AE127"/>
  <sheetViews>
    <sheetView showGridLines="0" showZeros="0" tabSelected="1" topLeftCell="R1" zoomScale="110" zoomScaleNormal="110" workbookViewId="0">
      <pane ySplit="1" topLeftCell="A2" activePane="bottomLeft" state="frozen"/>
      <selection pane="bottomLeft" activeCell="H11" sqref="H11"/>
    </sheetView>
  </sheetViews>
  <sheetFormatPr baseColWidth="10" defaultColWidth="11.140625" defaultRowHeight="11.25" x14ac:dyDescent="0.2"/>
  <cols>
    <col min="1" max="1" width="12.42578125" style="16" bestFit="1" customWidth="1"/>
    <col min="2" max="2" width="17.85546875" style="16" customWidth="1"/>
    <col min="3" max="3" width="24.85546875" style="16" customWidth="1"/>
    <col min="4" max="4" width="13.140625" style="16" customWidth="1"/>
    <col min="5" max="5" width="31.140625" style="16" customWidth="1"/>
    <col min="6" max="6" width="19.28515625" style="16" customWidth="1"/>
    <col min="7" max="7" width="12.5703125" style="16" customWidth="1"/>
    <col min="8" max="8" width="16.7109375" style="23" customWidth="1"/>
    <col min="9" max="9" width="16" style="22" customWidth="1"/>
    <col min="10" max="10" width="12.28515625" style="18" customWidth="1"/>
    <col min="11" max="17" width="6.7109375" style="16" customWidth="1"/>
    <col min="18" max="19" width="9.7109375" style="16" customWidth="1"/>
    <col min="20" max="20" width="20.5703125" style="16" customWidth="1"/>
    <col min="21" max="21" width="18" style="16" customWidth="1"/>
    <col min="22" max="22" width="20.7109375" style="16" customWidth="1"/>
    <col min="23" max="23" width="15.140625" style="16" customWidth="1"/>
    <col min="24" max="25" width="15" style="16" customWidth="1"/>
    <col min="26" max="26" width="16.5703125" style="16" customWidth="1"/>
    <col min="27" max="27" width="15" style="16" customWidth="1"/>
    <col min="28" max="28" width="17.28515625" style="16" customWidth="1"/>
    <col min="29" max="29" width="14.28515625" style="16" customWidth="1"/>
    <col min="30" max="30" width="14.85546875" style="16" customWidth="1"/>
    <col min="31" max="31" width="43.140625" style="16" customWidth="1"/>
    <col min="32" max="16384" width="11.140625" style="17"/>
  </cols>
  <sheetData>
    <row r="1" spans="1:31" s="5" customFormat="1" ht="45" x14ac:dyDescent="0.2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1" t="s">
        <v>10</v>
      </c>
      <c r="L1" s="2" t="s">
        <v>11</v>
      </c>
      <c r="M1" s="1" t="s">
        <v>12</v>
      </c>
      <c r="N1" s="3" t="s">
        <v>13</v>
      </c>
      <c r="O1" s="4" t="s">
        <v>14</v>
      </c>
      <c r="P1" s="2" t="s">
        <v>15</v>
      </c>
      <c r="Q1" s="1" t="s">
        <v>16</v>
      </c>
      <c r="R1" s="2" t="s">
        <v>17</v>
      </c>
      <c r="S1" s="1" t="s">
        <v>18</v>
      </c>
      <c r="T1" s="2" t="s">
        <v>19</v>
      </c>
      <c r="U1" s="1" t="s">
        <v>20</v>
      </c>
      <c r="V1" s="2" t="s">
        <v>21</v>
      </c>
      <c r="W1" s="1" t="s">
        <v>22</v>
      </c>
      <c r="X1" s="2" t="s">
        <v>23</v>
      </c>
      <c r="Y1" s="1" t="s">
        <v>24</v>
      </c>
      <c r="Z1" s="2" t="s">
        <v>25</v>
      </c>
      <c r="AA1" s="1" t="s">
        <v>26</v>
      </c>
      <c r="AB1" s="2" t="s">
        <v>27</v>
      </c>
      <c r="AC1" s="1" t="s">
        <v>28</v>
      </c>
      <c r="AD1" s="2" t="s">
        <v>29</v>
      </c>
      <c r="AE1" s="1" t="s">
        <v>30</v>
      </c>
    </row>
    <row r="2" spans="1:31" s="5" customFormat="1" ht="15" x14ac:dyDescent="0.2">
      <c r="A2" s="6">
        <v>71777277</v>
      </c>
      <c r="B2" s="7" t="s">
        <v>31</v>
      </c>
      <c r="C2" s="7" t="s">
        <v>32</v>
      </c>
      <c r="D2" s="8" t="s">
        <v>33</v>
      </c>
      <c r="E2" s="7" t="s">
        <v>34</v>
      </c>
      <c r="F2" s="9">
        <v>6736546</v>
      </c>
      <c r="G2" s="10">
        <f>F2/240</f>
        <v>28068.941666666666</v>
      </c>
      <c r="H2" s="11">
        <v>44743</v>
      </c>
      <c r="I2" s="11">
        <v>44772</v>
      </c>
      <c r="J2" s="12">
        <f>IF(A2=0,0,IF(H2=0,"falta Periodo",IF(I2=0,"falta Periodo",(I2-H2+1)*8-K2-U2-V2)))</f>
        <v>240</v>
      </c>
      <c r="K2" s="10">
        <v>0</v>
      </c>
      <c r="L2" s="10">
        <v>0</v>
      </c>
      <c r="M2" s="10">
        <v>0</v>
      </c>
      <c r="N2" s="10">
        <v>0</v>
      </c>
      <c r="O2" s="10">
        <v>0</v>
      </c>
      <c r="P2" s="10">
        <v>0</v>
      </c>
      <c r="Q2" s="10">
        <v>0</v>
      </c>
      <c r="R2" s="10">
        <v>0</v>
      </c>
      <c r="S2" s="10">
        <v>0</v>
      </c>
      <c r="T2" s="10"/>
      <c r="U2" s="10"/>
      <c r="V2" s="10"/>
      <c r="W2" s="10">
        <v>0</v>
      </c>
      <c r="X2" s="10">
        <v>0</v>
      </c>
      <c r="Y2" s="10"/>
      <c r="Z2" s="13">
        <f>(G2*J2)+(((F2/30/8)*1.25)*L2)+(((F2/30/8)*1.75)*P2)+(((F2/30/8)*2)*R2)+W2+X2</f>
        <v>6736546</v>
      </c>
      <c r="AA2" s="10">
        <f>45698+45717</f>
        <v>91415</v>
      </c>
      <c r="AB2" s="10">
        <f>33683+33683</f>
        <v>67366</v>
      </c>
      <c r="AC2" s="10">
        <f>+Z2*4%+Z2*4%+Z2*1%</f>
        <v>606289.14</v>
      </c>
      <c r="AD2" s="12">
        <f>Z2-AA2-AB2-AC2</f>
        <v>5971475.8600000003</v>
      </c>
      <c r="AE2" s="14"/>
    </row>
    <row r="3" spans="1:31" s="5" customFormat="1" ht="15" x14ac:dyDescent="0.2">
      <c r="A3" s="6">
        <v>75102799</v>
      </c>
      <c r="B3" s="7" t="s">
        <v>35</v>
      </c>
      <c r="C3" s="7" t="s">
        <v>36</v>
      </c>
      <c r="D3" s="8" t="s">
        <v>33</v>
      </c>
      <c r="E3" s="7" t="s">
        <v>37</v>
      </c>
      <c r="F3" s="9">
        <v>4196650</v>
      </c>
      <c r="G3" s="10">
        <f t="shared" ref="G3:G49" si="0">F3/240</f>
        <v>17486.041666666668</v>
      </c>
      <c r="H3" s="11">
        <v>44743</v>
      </c>
      <c r="I3" s="11">
        <v>44772</v>
      </c>
      <c r="J3" s="12">
        <f>IF(A3=0,0,IF(H3=0,"falta Periodo",IF(I3=0,"falta Periodo",(I3-H3+1)*8-K3-U3-V3)))</f>
        <v>240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0</v>
      </c>
      <c r="R3" s="10">
        <v>0</v>
      </c>
      <c r="S3" s="10">
        <v>0</v>
      </c>
      <c r="T3" s="10"/>
      <c r="U3" s="10"/>
      <c r="V3" s="10"/>
      <c r="W3" s="10">
        <v>0</v>
      </c>
      <c r="X3" s="10">
        <v>0</v>
      </c>
      <c r="Y3" s="10"/>
      <c r="Z3" s="13">
        <f>(G3*J3)+(((F3/30/8)*1.25)*L3)+(((F3/30/8)*1.75)*P3)+(((F3/30/8)*2)*R3)+W3+X3</f>
        <v>4196650</v>
      </c>
      <c r="AA3" s="10">
        <v>0</v>
      </c>
      <c r="AB3" s="10">
        <f>20983+20983</f>
        <v>41966</v>
      </c>
      <c r="AC3" s="10">
        <f>+Z3*4%+Z3*4%</f>
        <v>335732</v>
      </c>
      <c r="AD3" s="12">
        <f t="shared" ref="AD3:AD8" si="1">Z3-AA3-AB3-AC3</f>
        <v>3818952</v>
      </c>
      <c r="AE3" s="14"/>
    </row>
    <row r="4" spans="1:31" s="5" customFormat="1" ht="15" x14ac:dyDescent="0.2">
      <c r="A4" s="6">
        <v>71645733</v>
      </c>
      <c r="B4" s="7" t="s">
        <v>38</v>
      </c>
      <c r="C4" s="7" t="s">
        <v>39</v>
      </c>
      <c r="D4" s="8" t="s">
        <v>33</v>
      </c>
      <c r="E4" s="7" t="s">
        <v>40</v>
      </c>
      <c r="F4" s="9">
        <v>3346944</v>
      </c>
      <c r="G4" s="10">
        <f t="shared" si="0"/>
        <v>13945.6</v>
      </c>
      <c r="H4" s="11">
        <v>44743</v>
      </c>
      <c r="I4" s="11">
        <v>44772</v>
      </c>
      <c r="J4" s="12">
        <f t="shared" ref="J4:J49" si="2">IF(A4=0,0,IF(H4=0,"falta Periodo",IF(I4=0,"falta Periodo",(I4-H4+1)*8-K4-U4-V4)))</f>
        <v>240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8</v>
      </c>
      <c r="Q4" s="10">
        <v>0</v>
      </c>
      <c r="R4" s="10">
        <v>2</v>
      </c>
      <c r="S4" s="10">
        <v>0</v>
      </c>
      <c r="T4" s="10"/>
      <c r="U4" s="10"/>
      <c r="V4" s="10"/>
      <c r="W4" s="10">
        <v>0</v>
      </c>
      <c r="X4" s="10">
        <v>0</v>
      </c>
      <c r="Y4" s="10"/>
      <c r="Z4" s="13">
        <f>(G4*J4)+(((F4/30/8)*1.25)*L4)+(((F4/30/8)*1.75)*P4)+(((F4/30/8)*2)*R4)+W4+X4</f>
        <v>3597964.8</v>
      </c>
      <c r="AA4" s="10">
        <v>0</v>
      </c>
      <c r="AB4" s="10">
        <v>0</v>
      </c>
      <c r="AC4" s="10">
        <f>+Z4*4%+Z4*4%</f>
        <v>287837.18400000001</v>
      </c>
      <c r="AD4" s="12">
        <f t="shared" si="1"/>
        <v>3310127.6159999999</v>
      </c>
      <c r="AE4" s="14"/>
    </row>
    <row r="5" spans="1:31" s="5" customFormat="1" ht="15" x14ac:dyDescent="0.2">
      <c r="A5" s="6">
        <v>1035419719</v>
      </c>
      <c r="B5" s="7" t="s">
        <v>41</v>
      </c>
      <c r="C5" s="7" t="s">
        <v>42</v>
      </c>
      <c r="D5" s="8" t="s">
        <v>33</v>
      </c>
      <c r="E5" s="7" t="s">
        <v>40</v>
      </c>
      <c r="F5" s="9">
        <v>2132913</v>
      </c>
      <c r="G5" s="10">
        <f t="shared" si="0"/>
        <v>8887.1375000000007</v>
      </c>
      <c r="H5" s="11">
        <v>44743</v>
      </c>
      <c r="I5" s="11">
        <v>44772</v>
      </c>
      <c r="J5" s="12">
        <f t="shared" si="2"/>
        <v>240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16</v>
      </c>
      <c r="Q5" s="10">
        <v>0</v>
      </c>
      <c r="R5" s="10">
        <v>4</v>
      </c>
      <c r="S5" s="10">
        <v>0</v>
      </c>
      <c r="T5" s="10"/>
      <c r="U5" s="10"/>
      <c r="V5" s="10"/>
      <c r="W5" s="10">
        <v>0</v>
      </c>
      <c r="X5" s="10">
        <v>0</v>
      </c>
      <c r="Y5" s="10"/>
      <c r="Z5" s="13">
        <f t="shared" ref="Z5:Z8" si="3">(G5*J5)+(((F5/30/8)*1.25)*L5)+(((F5/30/8)*1.75)*P5)+(((F5/30/8)*2)*R5)+W5+X5</f>
        <v>2452849.9500000002</v>
      </c>
      <c r="AA5" s="10">
        <v>0</v>
      </c>
      <c r="AB5" s="10">
        <v>0</v>
      </c>
      <c r="AC5" s="10">
        <f>+Z5*4%+Z5*4%</f>
        <v>196227.99600000001</v>
      </c>
      <c r="AD5" s="12">
        <f t="shared" si="1"/>
        <v>2256621.9540000004</v>
      </c>
      <c r="AE5" s="14"/>
    </row>
    <row r="6" spans="1:31" s="5" customFormat="1" ht="15" x14ac:dyDescent="0.2">
      <c r="A6" s="6">
        <v>71753008</v>
      </c>
      <c r="B6" s="7" t="s">
        <v>43</v>
      </c>
      <c r="C6" s="7" t="s">
        <v>44</v>
      </c>
      <c r="D6" s="8" t="s">
        <v>33</v>
      </c>
      <c r="E6" s="7" t="s">
        <v>40</v>
      </c>
      <c r="F6" s="9">
        <v>2132913</v>
      </c>
      <c r="G6" s="10">
        <f t="shared" si="0"/>
        <v>8887.1375000000007</v>
      </c>
      <c r="H6" s="11">
        <v>44743</v>
      </c>
      <c r="I6" s="11">
        <v>44772</v>
      </c>
      <c r="J6" s="12">
        <f t="shared" si="2"/>
        <v>240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8</v>
      </c>
      <c r="Q6" s="10">
        <v>0</v>
      </c>
      <c r="R6" s="10">
        <v>2</v>
      </c>
      <c r="S6" s="10">
        <v>0</v>
      </c>
      <c r="T6" s="10"/>
      <c r="U6" s="10"/>
      <c r="V6" s="10"/>
      <c r="W6" s="10">
        <v>0</v>
      </c>
      <c r="X6" s="10">
        <v>0</v>
      </c>
      <c r="Y6" s="10"/>
      <c r="Z6" s="13">
        <f t="shared" si="3"/>
        <v>2292881.4749999996</v>
      </c>
      <c r="AA6" s="10">
        <v>0</v>
      </c>
      <c r="AB6" s="10">
        <v>0</v>
      </c>
      <c r="AC6" s="10">
        <f>+Z6*4%+Z6*4%</f>
        <v>183430.51799999998</v>
      </c>
      <c r="AD6" s="12">
        <f t="shared" si="1"/>
        <v>2109450.9569999995</v>
      </c>
      <c r="AE6" s="14"/>
    </row>
    <row r="7" spans="1:31" s="5" customFormat="1" ht="15" x14ac:dyDescent="0.2">
      <c r="A7" s="6">
        <v>1152206789</v>
      </c>
      <c r="B7" s="7" t="s">
        <v>45</v>
      </c>
      <c r="C7" s="7" t="s">
        <v>46</v>
      </c>
      <c r="D7" s="8" t="s">
        <v>33</v>
      </c>
      <c r="E7" s="7" t="s">
        <v>40</v>
      </c>
      <c r="F7" s="9">
        <v>2132913</v>
      </c>
      <c r="G7" s="10">
        <f t="shared" si="0"/>
        <v>8887.1375000000007</v>
      </c>
      <c r="H7" s="11">
        <v>44743</v>
      </c>
      <c r="I7" s="11">
        <v>44772</v>
      </c>
      <c r="J7" s="12">
        <f t="shared" si="2"/>
        <v>240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8</v>
      </c>
      <c r="Q7" s="10">
        <v>0</v>
      </c>
      <c r="R7" s="10">
        <v>2</v>
      </c>
      <c r="S7" s="10">
        <v>0</v>
      </c>
      <c r="T7" s="10"/>
      <c r="U7" s="10"/>
      <c r="V7" s="10"/>
      <c r="W7" s="10">
        <v>0</v>
      </c>
      <c r="X7" s="10">
        <v>0</v>
      </c>
      <c r="Y7" s="10"/>
      <c r="Z7" s="13">
        <f t="shared" si="3"/>
        <v>2292881.4749999996</v>
      </c>
      <c r="AA7" s="10">
        <v>0</v>
      </c>
      <c r="AB7" s="10">
        <v>0</v>
      </c>
      <c r="AC7" s="10">
        <f>+Z7*4%+Z7*4%</f>
        <v>183430.51799999998</v>
      </c>
      <c r="AD7" s="12">
        <f t="shared" si="1"/>
        <v>2109450.9569999995</v>
      </c>
      <c r="AE7" s="14"/>
    </row>
    <row r="8" spans="1:31" s="5" customFormat="1" ht="15" x14ac:dyDescent="0.2">
      <c r="A8" s="6">
        <v>71702094</v>
      </c>
      <c r="B8" s="7" t="s">
        <v>47</v>
      </c>
      <c r="C8" s="7" t="s">
        <v>48</v>
      </c>
      <c r="D8" s="8" t="s">
        <v>33</v>
      </c>
      <c r="E8" s="7" t="s">
        <v>49</v>
      </c>
      <c r="F8" s="9">
        <v>1271678</v>
      </c>
      <c r="G8" s="10">
        <f t="shared" si="0"/>
        <v>5298.6583333333338</v>
      </c>
      <c r="H8" s="11">
        <v>44743</v>
      </c>
      <c r="I8" s="11">
        <v>44772</v>
      </c>
      <c r="J8" s="12">
        <f t="shared" si="2"/>
        <v>240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/>
      <c r="U8" s="10"/>
      <c r="V8" s="10"/>
      <c r="W8" s="10">
        <v>177172</v>
      </c>
      <c r="X8" s="10">
        <v>0</v>
      </c>
      <c r="Y8" s="10"/>
      <c r="Z8" s="13">
        <f t="shared" si="3"/>
        <v>1448850</v>
      </c>
      <c r="AA8" s="10">
        <v>0</v>
      </c>
      <c r="AB8" s="10">
        <v>0</v>
      </c>
      <c r="AC8" s="10">
        <f>(Z8-W8)*4%+(Z8-W8)*4%</f>
        <v>101734.24</v>
      </c>
      <c r="AD8" s="12">
        <f t="shared" si="1"/>
        <v>1347115.76</v>
      </c>
      <c r="AE8" s="14"/>
    </row>
    <row r="9" spans="1:31" s="5" customFormat="1" ht="15" x14ac:dyDescent="0.2">
      <c r="A9" s="15"/>
      <c r="B9" s="7"/>
      <c r="C9" s="7"/>
      <c r="D9" s="8"/>
      <c r="E9" s="7"/>
      <c r="F9" s="9"/>
      <c r="G9" s="10">
        <f t="shared" si="0"/>
        <v>0</v>
      </c>
      <c r="H9" s="11"/>
      <c r="I9" s="11"/>
      <c r="J9" s="12">
        <f t="shared" si="2"/>
        <v>0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2"/>
      <c r="AA9" s="10"/>
      <c r="AB9" s="10"/>
      <c r="AC9" s="10"/>
      <c r="AD9" s="12"/>
      <c r="AE9" s="14"/>
    </row>
    <row r="10" spans="1:31" s="5" customFormat="1" ht="15" x14ac:dyDescent="0.2">
      <c r="A10" s="15"/>
      <c r="B10" s="7"/>
      <c r="C10" s="7"/>
      <c r="D10" s="8"/>
      <c r="E10" s="7"/>
      <c r="F10" s="9"/>
      <c r="G10" s="10">
        <f t="shared" si="0"/>
        <v>0</v>
      </c>
      <c r="H10" s="11"/>
      <c r="I10" s="11"/>
      <c r="J10" s="12">
        <f t="shared" si="2"/>
        <v>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2"/>
      <c r="AA10" s="10"/>
      <c r="AB10" s="10"/>
      <c r="AC10" s="10"/>
      <c r="AD10" s="12"/>
      <c r="AE10" s="14"/>
    </row>
    <row r="11" spans="1:31" s="5" customFormat="1" ht="15" x14ac:dyDescent="0.2">
      <c r="A11" s="15"/>
      <c r="B11" s="7"/>
      <c r="C11" s="7"/>
      <c r="D11" s="8"/>
      <c r="E11" s="7"/>
      <c r="F11" s="9"/>
      <c r="G11" s="10">
        <f t="shared" si="0"/>
        <v>0</v>
      </c>
      <c r="H11" s="11"/>
      <c r="I11" s="11"/>
      <c r="J11" s="12">
        <f t="shared" si="2"/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2"/>
      <c r="AA11" s="10"/>
      <c r="AB11" s="10"/>
      <c r="AC11" s="10"/>
      <c r="AD11" s="12"/>
      <c r="AE11" s="14"/>
    </row>
    <row r="12" spans="1:31" s="5" customFormat="1" ht="15" x14ac:dyDescent="0.2">
      <c r="A12" s="15"/>
      <c r="B12" s="7"/>
      <c r="C12" s="7"/>
      <c r="D12" s="8"/>
      <c r="E12" s="7"/>
      <c r="F12" s="9"/>
      <c r="G12" s="10">
        <f t="shared" si="0"/>
        <v>0</v>
      </c>
      <c r="H12" s="11"/>
      <c r="I12" s="11"/>
      <c r="J12" s="12">
        <f t="shared" si="2"/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2"/>
      <c r="AA12" s="10"/>
      <c r="AB12" s="10"/>
      <c r="AC12" s="10"/>
      <c r="AD12" s="12"/>
      <c r="AE12" s="14"/>
    </row>
    <row r="13" spans="1:31" s="5" customFormat="1" ht="15" x14ac:dyDescent="0.2">
      <c r="A13" s="15"/>
      <c r="B13" s="7"/>
      <c r="C13" s="7"/>
      <c r="D13" s="8"/>
      <c r="E13" s="7"/>
      <c r="F13" s="9"/>
      <c r="G13" s="10">
        <f t="shared" si="0"/>
        <v>0</v>
      </c>
      <c r="H13" s="11"/>
      <c r="I13" s="11"/>
      <c r="J13" s="12">
        <f t="shared" si="2"/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2"/>
      <c r="AA13" s="10"/>
      <c r="AB13" s="10"/>
      <c r="AC13" s="10"/>
      <c r="AD13" s="12"/>
      <c r="AE13" s="14"/>
    </row>
    <row r="14" spans="1:31" s="5" customFormat="1" ht="15" x14ac:dyDescent="0.2">
      <c r="A14" s="15"/>
      <c r="B14" s="7"/>
      <c r="C14" s="7"/>
      <c r="D14" s="8"/>
      <c r="E14" s="7"/>
      <c r="F14" s="9"/>
      <c r="G14" s="10">
        <f t="shared" si="0"/>
        <v>0</v>
      </c>
      <c r="H14" s="11"/>
      <c r="I14" s="11"/>
      <c r="J14" s="12">
        <f t="shared" si="2"/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2"/>
      <c r="AA14" s="10"/>
      <c r="AB14" s="10"/>
      <c r="AC14" s="10"/>
      <c r="AD14" s="12"/>
      <c r="AE14" s="14"/>
    </row>
    <row r="15" spans="1:31" s="5" customFormat="1" ht="15" x14ac:dyDescent="0.2">
      <c r="A15" s="15"/>
      <c r="B15" s="7"/>
      <c r="C15" s="7"/>
      <c r="D15" s="8"/>
      <c r="E15" s="7"/>
      <c r="F15" s="9"/>
      <c r="G15" s="10">
        <f t="shared" si="0"/>
        <v>0</v>
      </c>
      <c r="H15" s="11"/>
      <c r="I15" s="11"/>
      <c r="J15" s="12">
        <f t="shared" si="2"/>
        <v>0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2"/>
      <c r="AA15" s="10"/>
      <c r="AB15" s="10"/>
      <c r="AC15" s="10"/>
      <c r="AD15" s="12"/>
      <c r="AE15" s="14"/>
    </row>
    <row r="16" spans="1:31" s="5" customFormat="1" ht="15" x14ac:dyDescent="0.2">
      <c r="A16" s="15"/>
      <c r="B16" s="7"/>
      <c r="C16" s="7"/>
      <c r="D16" s="8"/>
      <c r="E16" s="7"/>
      <c r="F16" s="9"/>
      <c r="G16" s="10">
        <f t="shared" si="0"/>
        <v>0</v>
      </c>
      <c r="H16" s="11"/>
      <c r="I16" s="11"/>
      <c r="J16" s="12">
        <f t="shared" si="2"/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2"/>
      <c r="AA16" s="10"/>
      <c r="AB16" s="10"/>
      <c r="AC16" s="10"/>
      <c r="AD16" s="12"/>
      <c r="AE16" s="14"/>
    </row>
    <row r="17" spans="1:31" s="5" customFormat="1" ht="15" x14ac:dyDescent="0.2">
      <c r="A17" s="15"/>
      <c r="B17" s="7"/>
      <c r="C17" s="7"/>
      <c r="D17" s="8"/>
      <c r="E17" s="7"/>
      <c r="F17" s="9"/>
      <c r="G17" s="10">
        <f t="shared" si="0"/>
        <v>0</v>
      </c>
      <c r="H17" s="11"/>
      <c r="I17" s="11"/>
      <c r="J17" s="12">
        <f t="shared" si="2"/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2"/>
      <c r="AA17" s="10"/>
      <c r="AB17" s="10"/>
      <c r="AC17" s="10"/>
      <c r="AD17" s="12"/>
      <c r="AE17" s="14"/>
    </row>
    <row r="18" spans="1:31" s="5" customFormat="1" ht="15" x14ac:dyDescent="0.2">
      <c r="A18" s="15"/>
      <c r="B18" s="7"/>
      <c r="C18" s="7"/>
      <c r="D18" s="8"/>
      <c r="E18" s="7"/>
      <c r="F18" s="9"/>
      <c r="G18" s="10">
        <f t="shared" si="0"/>
        <v>0</v>
      </c>
      <c r="H18" s="11"/>
      <c r="I18" s="11"/>
      <c r="J18" s="12">
        <f t="shared" si="2"/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2"/>
      <c r="AA18" s="10"/>
      <c r="AB18" s="10"/>
      <c r="AC18" s="10"/>
      <c r="AD18" s="12"/>
      <c r="AE18" s="14"/>
    </row>
    <row r="19" spans="1:31" s="5" customFormat="1" ht="15" x14ac:dyDescent="0.2">
      <c r="A19" s="15"/>
      <c r="B19" s="7"/>
      <c r="C19" s="7"/>
      <c r="D19" s="8"/>
      <c r="E19" s="7"/>
      <c r="F19" s="9"/>
      <c r="G19" s="10">
        <f t="shared" si="0"/>
        <v>0</v>
      </c>
      <c r="H19" s="11"/>
      <c r="I19" s="11"/>
      <c r="J19" s="12">
        <f t="shared" si="2"/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2"/>
      <c r="AA19" s="10"/>
      <c r="AB19" s="10"/>
      <c r="AC19" s="10"/>
      <c r="AD19" s="12"/>
      <c r="AE19" s="14"/>
    </row>
    <row r="20" spans="1:31" s="5" customFormat="1" ht="15" x14ac:dyDescent="0.2">
      <c r="A20" s="15"/>
      <c r="B20" s="7"/>
      <c r="C20" s="7"/>
      <c r="D20" s="8"/>
      <c r="E20" s="7"/>
      <c r="F20" s="9"/>
      <c r="G20" s="10">
        <f t="shared" si="0"/>
        <v>0</v>
      </c>
      <c r="H20" s="11"/>
      <c r="I20" s="11"/>
      <c r="J20" s="12">
        <f t="shared" si="2"/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2"/>
      <c r="AA20" s="10"/>
      <c r="AB20" s="10"/>
      <c r="AC20" s="10"/>
      <c r="AD20" s="12"/>
      <c r="AE20" s="14"/>
    </row>
    <row r="21" spans="1:31" s="5" customFormat="1" ht="15" x14ac:dyDescent="0.2">
      <c r="A21" s="15"/>
      <c r="B21" s="7"/>
      <c r="C21" s="7"/>
      <c r="D21" s="8"/>
      <c r="E21" s="7"/>
      <c r="F21" s="9"/>
      <c r="G21" s="10">
        <f t="shared" si="0"/>
        <v>0</v>
      </c>
      <c r="H21" s="11"/>
      <c r="I21" s="11"/>
      <c r="J21" s="12">
        <f t="shared" si="2"/>
        <v>0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2"/>
      <c r="AA21" s="10"/>
      <c r="AB21" s="10"/>
      <c r="AC21" s="10"/>
      <c r="AD21" s="12"/>
      <c r="AE21" s="14"/>
    </row>
    <row r="22" spans="1:31" s="5" customFormat="1" ht="15" x14ac:dyDescent="0.2">
      <c r="A22" s="15"/>
      <c r="B22" s="7"/>
      <c r="C22" s="7"/>
      <c r="D22" s="8"/>
      <c r="E22" s="7"/>
      <c r="F22" s="9"/>
      <c r="G22" s="10">
        <f t="shared" si="0"/>
        <v>0</v>
      </c>
      <c r="H22" s="11"/>
      <c r="I22" s="11"/>
      <c r="J22" s="12">
        <f t="shared" si="2"/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2"/>
      <c r="AA22" s="10"/>
      <c r="AB22" s="10"/>
      <c r="AC22" s="10"/>
      <c r="AD22" s="12"/>
      <c r="AE22" s="14"/>
    </row>
    <row r="23" spans="1:31" s="5" customFormat="1" ht="15" x14ac:dyDescent="0.2">
      <c r="A23" s="15"/>
      <c r="B23" s="7"/>
      <c r="C23" s="7"/>
      <c r="D23" s="8"/>
      <c r="E23" s="7"/>
      <c r="F23" s="9"/>
      <c r="G23" s="10">
        <f t="shared" si="0"/>
        <v>0</v>
      </c>
      <c r="H23" s="11"/>
      <c r="I23" s="11"/>
      <c r="J23" s="12">
        <f t="shared" si="2"/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2"/>
      <c r="AA23" s="10"/>
      <c r="AB23" s="10"/>
      <c r="AC23" s="10"/>
      <c r="AD23" s="12"/>
      <c r="AE23" s="14"/>
    </row>
    <row r="24" spans="1:31" s="5" customFormat="1" ht="15" x14ac:dyDescent="0.2">
      <c r="A24" s="15"/>
      <c r="B24" s="7"/>
      <c r="C24" s="7"/>
      <c r="D24" s="8"/>
      <c r="E24" s="7"/>
      <c r="F24" s="9"/>
      <c r="G24" s="10">
        <f t="shared" si="0"/>
        <v>0</v>
      </c>
      <c r="H24" s="11"/>
      <c r="I24" s="11"/>
      <c r="J24" s="12">
        <f t="shared" si="2"/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2"/>
      <c r="AA24" s="10"/>
      <c r="AB24" s="10"/>
      <c r="AC24" s="10"/>
      <c r="AD24" s="12"/>
      <c r="AE24" s="14"/>
    </row>
    <row r="25" spans="1:31" s="5" customFormat="1" ht="15" x14ac:dyDescent="0.2">
      <c r="A25" s="15"/>
      <c r="B25" s="7"/>
      <c r="C25" s="7"/>
      <c r="D25" s="8"/>
      <c r="E25" s="7"/>
      <c r="F25" s="9"/>
      <c r="G25" s="10">
        <f t="shared" si="0"/>
        <v>0</v>
      </c>
      <c r="H25" s="11"/>
      <c r="I25" s="11"/>
      <c r="J25" s="12">
        <f t="shared" si="2"/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2"/>
      <c r="AA25" s="10"/>
      <c r="AB25" s="10"/>
      <c r="AC25" s="10"/>
      <c r="AD25" s="12"/>
      <c r="AE25" s="14"/>
    </row>
    <row r="26" spans="1:31" s="5" customFormat="1" ht="15" x14ac:dyDescent="0.2">
      <c r="A26" s="15"/>
      <c r="B26" s="7"/>
      <c r="C26" s="7"/>
      <c r="D26" s="8"/>
      <c r="E26" s="7"/>
      <c r="F26" s="9"/>
      <c r="G26" s="10">
        <f t="shared" si="0"/>
        <v>0</v>
      </c>
      <c r="H26" s="11"/>
      <c r="I26" s="11"/>
      <c r="J26" s="12">
        <f t="shared" si="2"/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2"/>
      <c r="AA26" s="10"/>
      <c r="AB26" s="10"/>
      <c r="AC26" s="10"/>
      <c r="AD26" s="12"/>
      <c r="AE26" s="14"/>
    </row>
    <row r="27" spans="1:31" s="5" customFormat="1" ht="15" x14ac:dyDescent="0.2">
      <c r="A27" s="15"/>
      <c r="B27" s="7"/>
      <c r="C27" s="7"/>
      <c r="D27" s="8"/>
      <c r="E27" s="7"/>
      <c r="F27" s="9"/>
      <c r="G27" s="10">
        <f t="shared" si="0"/>
        <v>0</v>
      </c>
      <c r="H27" s="11"/>
      <c r="I27" s="11"/>
      <c r="J27" s="12">
        <f t="shared" si="2"/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2"/>
      <c r="AA27" s="10"/>
      <c r="AB27" s="10"/>
      <c r="AC27" s="10"/>
      <c r="AD27" s="12"/>
      <c r="AE27" s="14"/>
    </row>
    <row r="28" spans="1:31" s="5" customFormat="1" ht="15" x14ac:dyDescent="0.2">
      <c r="A28" s="15"/>
      <c r="B28" s="7"/>
      <c r="C28" s="7"/>
      <c r="D28" s="8"/>
      <c r="E28" s="7"/>
      <c r="F28" s="9"/>
      <c r="G28" s="10">
        <f t="shared" si="0"/>
        <v>0</v>
      </c>
      <c r="H28" s="11"/>
      <c r="I28" s="11"/>
      <c r="J28" s="12">
        <f t="shared" si="2"/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2"/>
      <c r="AA28" s="10"/>
      <c r="AB28" s="10"/>
      <c r="AC28" s="10"/>
      <c r="AD28" s="12"/>
      <c r="AE28" s="14"/>
    </row>
    <row r="29" spans="1:31" s="5" customFormat="1" ht="15" x14ac:dyDescent="0.2">
      <c r="A29" s="15"/>
      <c r="B29" s="7"/>
      <c r="C29" s="7"/>
      <c r="D29" s="8"/>
      <c r="E29" s="7"/>
      <c r="F29" s="9"/>
      <c r="G29" s="10">
        <f t="shared" si="0"/>
        <v>0</v>
      </c>
      <c r="H29" s="11"/>
      <c r="I29" s="11"/>
      <c r="J29" s="12">
        <f t="shared" si="2"/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2"/>
      <c r="AA29" s="10"/>
      <c r="AB29" s="10"/>
      <c r="AC29" s="10"/>
      <c r="AD29" s="12"/>
      <c r="AE29" s="14"/>
    </row>
    <row r="30" spans="1:31" s="5" customFormat="1" ht="15" x14ac:dyDescent="0.2">
      <c r="A30" s="15"/>
      <c r="B30" s="7"/>
      <c r="C30" s="7"/>
      <c r="D30" s="8"/>
      <c r="E30" s="7"/>
      <c r="F30" s="9"/>
      <c r="G30" s="10">
        <f t="shared" si="0"/>
        <v>0</v>
      </c>
      <c r="H30" s="11"/>
      <c r="I30" s="11"/>
      <c r="J30" s="12">
        <f t="shared" si="2"/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2"/>
      <c r="AA30" s="10"/>
      <c r="AB30" s="10"/>
      <c r="AC30" s="10"/>
      <c r="AD30" s="12"/>
      <c r="AE30" s="14"/>
    </row>
    <row r="31" spans="1:31" s="5" customFormat="1" ht="15" x14ac:dyDescent="0.2">
      <c r="A31" s="15"/>
      <c r="B31" s="7"/>
      <c r="C31" s="7"/>
      <c r="D31" s="8"/>
      <c r="E31" s="7"/>
      <c r="F31" s="9"/>
      <c r="G31" s="10">
        <f t="shared" si="0"/>
        <v>0</v>
      </c>
      <c r="H31" s="11"/>
      <c r="I31" s="11"/>
      <c r="J31" s="12">
        <f t="shared" si="2"/>
        <v>0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2"/>
      <c r="AA31" s="10"/>
      <c r="AB31" s="10"/>
      <c r="AC31" s="10"/>
      <c r="AD31" s="12"/>
      <c r="AE31" s="14"/>
    </row>
    <row r="32" spans="1:31" s="5" customFormat="1" ht="15" x14ac:dyDescent="0.2">
      <c r="A32" s="15"/>
      <c r="B32" s="7"/>
      <c r="C32" s="7"/>
      <c r="D32" s="8"/>
      <c r="E32" s="7"/>
      <c r="F32" s="9"/>
      <c r="G32" s="10">
        <f t="shared" si="0"/>
        <v>0</v>
      </c>
      <c r="H32" s="11"/>
      <c r="I32" s="11"/>
      <c r="J32" s="12">
        <f t="shared" si="2"/>
        <v>0</v>
      </c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2"/>
      <c r="AA32" s="10"/>
      <c r="AB32" s="10"/>
      <c r="AC32" s="10"/>
      <c r="AD32" s="12"/>
      <c r="AE32" s="14"/>
    </row>
    <row r="33" spans="1:31" s="5" customFormat="1" ht="15" x14ac:dyDescent="0.2">
      <c r="A33" s="15"/>
      <c r="B33" s="7"/>
      <c r="C33" s="7"/>
      <c r="D33" s="8"/>
      <c r="E33" s="7"/>
      <c r="F33" s="9"/>
      <c r="G33" s="10">
        <f t="shared" si="0"/>
        <v>0</v>
      </c>
      <c r="H33" s="11"/>
      <c r="I33" s="11"/>
      <c r="J33" s="12">
        <f t="shared" si="2"/>
        <v>0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2"/>
      <c r="AA33" s="10"/>
      <c r="AB33" s="10"/>
      <c r="AC33" s="10"/>
      <c r="AD33" s="12"/>
      <c r="AE33" s="14"/>
    </row>
    <row r="34" spans="1:31" s="5" customFormat="1" ht="15" x14ac:dyDescent="0.2">
      <c r="A34" s="15"/>
      <c r="B34" s="7"/>
      <c r="C34" s="7"/>
      <c r="D34" s="8"/>
      <c r="E34" s="7"/>
      <c r="F34" s="9"/>
      <c r="G34" s="10">
        <f t="shared" si="0"/>
        <v>0</v>
      </c>
      <c r="H34" s="11"/>
      <c r="I34" s="11"/>
      <c r="J34" s="12">
        <f t="shared" si="2"/>
        <v>0</v>
      </c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2"/>
      <c r="AA34" s="10"/>
      <c r="AB34" s="10"/>
      <c r="AC34" s="10"/>
      <c r="AD34" s="12"/>
      <c r="AE34" s="14"/>
    </row>
    <row r="35" spans="1:31" s="5" customFormat="1" ht="15" x14ac:dyDescent="0.2">
      <c r="A35" s="15"/>
      <c r="B35" s="7"/>
      <c r="C35" s="7"/>
      <c r="D35" s="8"/>
      <c r="E35" s="7"/>
      <c r="F35" s="9"/>
      <c r="G35" s="10">
        <f t="shared" si="0"/>
        <v>0</v>
      </c>
      <c r="H35" s="11"/>
      <c r="I35" s="11"/>
      <c r="J35" s="12">
        <f t="shared" si="2"/>
        <v>0</v>
      </c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2"/>
      <c r="AA35" s="10"/>
      <c r="AB35" s="10"/>
      <c r="AC35" s="10"/>
      <c r="AD35" s="12"/>
      <c r="AE35" s="14"/>
    </row>
    <row r="36" spans="1:31" s="5" customFormat="1" ht="15" x14ac:dyDescent="0.2">
      <c r="A36" s="15"/>
      <c r="B36" s="7"/>
      <c r="C36" s="7"/>
      <c r="D36" s="8"/>
      <c r="E36" s="7"/>
      <c r="F36" s="9"/>
      <c r="G36" s="10">
        <f t="shared" si="0"/>
        <v>0</v>
      </c>
      <c r="H36" s="11"/>
      <c r="I36" s="11"/>
      <c r="J36" s="12">
        <f t="shared" si="2"/>
        <v>0</v>
      </c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2"/>
      <c r="AA36" s="10"/>
      <c r="AB36" s="10"/>
      <c r="AC36" s="10"/>
      <c r="AD36" s="12"/>
      <c r="AE36" s="14"/>
    </row>
    <row r="37" spans="1:31" s="5" customFormat="1" ht="15" x14ac:dyDescent="0.2">
      <c r="A37" s="15"/>
      <c r="B37" s="7"/>
      <c r="C37" s="7"/>
      <c r="D37" s="8"/>
      <c r="E37" s="7"/>
      <c r="F37" s="9"/>
      <c r="G37" s="10">
        <f t="shared" si="0"/>
        <v>0</v>
      </c>
      <c r="H37" s="11"/>
      <c r="I37" s="11"/>
      <c r="J37" s="12">
        <f t="shared" si="2"/>
        <v>0</v>
      </c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2"/>
      <c r="AA37" s="10"/>
      <c r="AB37" s="10"/>
      <c r="AC37" s="10"/>
      <c r="AD37" s="12"/>
      <c r="AE37" s="14"/>
    </row>
    <row r="38" spans="1:31" s="5" customFormat="1" ht="15" x14ac:dyDescent="0.2">
      <c r="A38" s="15"/>
      <c r="B38" s="7"/>
      <c r="C38" s="7"/>
      <c r="D38" s="8"/>
      <c r="E38" s="7"/>
      <c r="F38" s="9"/>
      <c r="G38" s="10">
        <f t="shared" si="0"/>
        <v>0</v>
      </c>
      <c r="H38" s="11"/>
      <c r="I38" s="11"/>
      <c r="J38" s="12">
        <f t="shared" si="2"/>
        <v>0</v>
      </c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2"/>
      <c r="AA38" s="10"/>
      <c r="AB38" s="10"/>
      <c r="AC38" s="10"/>
      <c r="AD38" s="12"/>
      <c r="AE38" s="14"/>
    </row>
    <row r="39" spans="1:31" s="5" customFormat="1" ht="15" x14ac:dyDescent="0.2">
      <c r="A39" s="15"/>
      <c r="B39" s="7"/>
      <c r="C39" s="7"/>
      <c r="D39" s="8"/>
      <c r="E39" s="7"/>
      <c r="F39" s="9"/>
      <c r="G39" s="10">
        <f t="shared" si="0"/>
        <v>0</v>
      </c>
      <c r="H39" s="11"/>
      <c r="I39" s="11"/>
      <c r="J39" s="12">
        <f t="shared" si="2"/>
        <v>0</v>
      </c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2"/>
      <c r="AA39" s="10"/>
      <c r="AB39" s="10"/>
      <c r="AC39" s="10"/>
      <c r="AD39" s="12"/>
      <c r="AE39" s="14"/>
    </row>
    <row r="40" spans="1:31" s="5" customFormat="1" ht="15" x14ac:dyDescent="0.2">
      <c r="A40" s="15"/>
      <c r="B40" s="7"/>
      <c r="C40" s="7"/>
      <c r="D40" s="8"/>
      <c r="E40" s="7"/>
      <c r="F40" s="9"/>
      <c r="G40" s="10">
        <f t="shared" si="0"/>
        <v>0</v>
      </c>
      <c r="H40" s="11"/>
      <c r="I40" s="11"/>
      <c r="J40" s="12">
        <f t="shared" si="2"/>
        <v>0</v>
      </c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2"/>
      <c r="AA40" s="10"/>
      <c r="AB40" s="10"/>
      <c r="AC40" s="10"/>
      <c r="AD40" s="12"/>
      <c r="AE40" s="14"/>
    </row>
    <row r="41" spans="1:31" s="5" customFormat="1" ht="15" x14ac:dyDescent="0.2">
      <c r="A41" s="15"/>
      <c r="B41" s="7"/>
      <c r="C41" s="7"/>
      <c r="D41" s="8"/>
      <c r="E41" s="7"/>
      <c r="F41" s="9"/>
      <c r="G41" s="10">
        <f t="shared" si="0"/>
        <v>0</v>
      </c>
      <c r="H41" s="11"/>
      <c r="I41" s="11"/>
      <c r="J41" s="12">
        <f t="shared" si="2"/>
        <v>0</v>
      </c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2"/>
      <c r="AA41" s="10"/>
      <c r="AB41" s="10"/>
      <c r="AC41" s="10"/>
      <c r="AD41" s="12"/>
      <c r="AE41" s="14"/>
    </row>
    <row r="42" spans="1:31" s="5" customFormat="1" ht="15" x14ac:dyDescent="0.2">
      <c r="A42" s="15"/>
      <c r="B42" s="7"/>
      <c r="C42" s="7"/>
      <c r="D42" s="8"/>
      <c r="E42" s="7"/>
      <c r="F42" s="9"/>
      <c r="G42" s="10">
        <f t="shared" si="0"/>
        <v>0</v>
      </c>
      <c r="H42" s="11"/>
      <c r="I42" s="11"/>
      <c r="J42" s="12">
        <f t="shared" si="2"/>
        <v>0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2"/>
      <c r="AA42" s="10"/>
      <c r="AB42" s="10"/>
      <c r="AC42" s="10"/>
      <c r="AD42" s="12"/>
      <c r="AE42" s="14"/>
    </row>
    <row r="43" spans="1:31" s="5" customFormat="1" ht="15" x14ac:dyDescent="0.2">
      <c r="A43" s="15"/>
      <c r="B43" s="7"/>
      <c r="C43" s="7"/>
      <c r="D43" s="8"/>
      <c r="E43" s="7"/>
      <c r="F43" s="9"/>
      <c r="G43" s="10">
        <f t="shared" si="0"/>
        <v>0</v>
      </c>
      <c r="H43" s="11"/>
      <c r="I43" s="11"/>
      <c r="J43" s="12">
        <f t="shared" si="2"/>
        <v>0</v>
      </c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2"/>
      <c r="AA43" s="10"/>
      <c r="AB43" s="10"/>
      <c r="AC43" s="10"/>
      <c r="AD43" s="12"/>
      <c r="AE43" s="14"/>
    </row>
    <row r="44" spans="1:31" s="5" customFormat="1" ht="15" x14ac:dyDescent="0.2">
      <c r="A44" s="15"/>
      <c r="B44" s="7"/>
      <c r="C44" s="7"/>
      <c r="D44" s="8"/>
      <c r="E44" s="7"/>
      <c r="F44" s="9"/>
      <c r="G44" s="10">
        <f t="shared" si="0"/>
        <v>0</v>
      </c>
      <c r="H44" s="11"/>
      <c r="I44" s="11"/>
      <c r="J44" s="12">
        <f t="shared" si="2"/>
        <v>0</v>
      </c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2"/>
      <c r="AA44" s="10"/>
      <c r="AB44" s="10"/>
      <c r="AC44" s="10"/>
      <c r="AD44" s="12"/>
      <c r="AE44" s="14"/>
    </row>
    <row r="45" spans="1:31" s="5" customFormat="1" ht="15" x14ac:dyDescent="0.2">
      <c r="A45" s="15"/>
      <c r="B45" s="7"/>
      <c r="C45" s="7"/>
      <c r="D45" s="8"/>
      <c r="E45" s="7"/>
      <c r="F45" s="9"/>
      <c r="G45" s="10">
        <f t="shared" si="0"/>
        <v>0</v>
      </c>
      <c r="H45" s="11"/>
      <c r="I45" s="11"/>
      <c r="J45" s="12">
        <f t="shared" si="2"/>
        <v>0</v>
      </c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2"/>
      <c r="AA45" s="10"/>
      <c r="AB45" s="10"/>
      <c r="AC45" s="10"/>
      <c r="AD45" s="12"/>
      <c r="AE45" s="14"/>
    </row>
    <row r="46" spans="1:31" s="5" customFormat="1" ht="15" x14ac:dyDescent="0.2">
      <c r="A46" s="15"/>
      <c r="B46" s="7"/>
      <c r="C46" s="7"/>
      <c r="D46" s="8"/>
      <c r="E46" s="7"/>
      <c r="F46" s="9"/>
      <c r="G46" s="10">
        <f t="shared" si="0"/>
        <v>0</v>
      </c>
      <c r="H46" s="11"/>
      <c r="I46" s="11"/>
      <c r="J46" s="12">
        <f t="shared" si="2"/>
        <v>0</v>
      </c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2"/>
      <c r="AA46" s="10"/>
      <c r="AB46" s="10"/>
      <c r="AC46" s="10"/>
      <c r="AD46" s="12"/>
      <c r="AE46" s="14"/>
    </row>
    <row r="47" spans="1:31" s="5" customFormat="1" ht="15" x14ac:dyDescent="0.2">
      <c r="A47" s="15"/>
      <c r="B47" s="7"/>
      <c r="C47" s="7"/>
      <c r="D47" s="8"/>
      <c r="E47" s="7"/>
      <c r="F47" s="9"/>
      <c r="G47" s="10">
        <f t="shared" si="0"/>
        <v>0</v>
      </c>
      <c r="H47" s="11"/>
      <c r="I47" s="11"/>
      <c r="J47" s="12">
        <f t="shared" si="2"/>
        <v>0</v>
      </c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2"/>
      <c r="AA47" s="10"/>
      <c r="AB47" s="10"/>
      <c r="AC47" s="10"/>
      <c r="AD47" s="12"/>
      <c r="AE47" s="14"/>
    </row>
    <row r="48" spans="1:31" s="5" customFormat="1" ht="15" x14ac:dyDescent="0.2">
      <c r="A48" s="15"/>
      <c r="B48" s="7"/>
      <c r="C48" s="7"/>
      <c r="D48" s="8"/>
      <c r="E48" s="7"/>
      <c r="F48" s="9"/>
      <c r="G48" s="10">
        <f t="shared" si="0"/>
        <v>0</v>
      </c>
      <c r="H48" s="11"/>
      <c r="I48" s="11"/>
      <c r="J48" s="12">
        <f t="shared" si="2"/>
        <v>0</v>
      </c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2"/>
      <c r="AA48" s="10"/>
      <c r="AB48" s="10"/>
      <c r="AC48" s="10"/>
      <c r="AD48" s="12"/>
      <c r="AE48" s="14"/>
    </row>
    <row r="49" spans="1:31" s="5" customFormat="1" ht="15" x14ac:dyDescent="0.2">
      <c r="A49" s="15"/>
      <c r="B49" s="7"/>
      <c r="C49" s="7"/>
      <c r="D49" s="8"/>
      <c r="E49" s="7"/>
      <c r="F49" s="9"/>
      <c r="G49" s="10">
        <f t="shared" si="0"/>
        <v>0</v>
      </c>
      <c r="H49" s="11"/>
      <c r="I49" s="11"/>
      <c r="J49" s="12">
        <f t="shared" si="2"/>
        <v>0</v>
      </c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2"/>
      <c r="AA49" s="10"/>
      <c r="AB49" s="10"/>
      <c r="AC49" s="10"/>
      <c r="AD49" s="12"/>
      <c r="AE49" s="14"/>
    </row>
    <row r="50" spans="1:31" x14ac:dyDescent="0.2">
      <c r="H50" s="16"/>
      <c r="I50" s="16"/>
      <c r="J50" s="16"/>
    </row>
    <row r="56" spans="1:31" x14ac:dyDescent="0.2">
      <c r="A56" s="18"/>
      <c r="H56" s="16"/>
      <c r="I56" s="16"/>
      <c r="J56" s="16"/>
    </row>
    <row r="57" spans="1:31" x14ac:dyDescent="0.2">
      <c r="A57" s="18"/>
      <c r="H57" s="16"/>
      <c r="I57" s="16"/>
      <c r="J57" s="16"/>
    </row>
    <row r="58" spans="1:31" x14ac:dyDescent="0.2">
      <c r="A58" s="18"/>
      <c r="H58" s="16"/>
      <c r="I58" s="16"/>
      <c r="J58" s="16"/>
    </row>
    <row r="59" spans="1:31" x14ac:dyDescent="0.2">
      <c r="A59" s="18"/>
      <c r="H59" s="16"/>
      <c r="I59" s="16"/>
      <c r="J59" s="16"/>
    </row>
    <row r="60" spans="1:31" x14ac:dyDescent="0.2">
      <c r="A60" s="18"/>
      <c r="H60" s="16"/>
      <c r="I60" s="16"/>
      <c r="J60" s="16"/>
    </row>
    <row r="61" spans="1:31" x14ac:dyDescent="0.2">
      <c r="A61" s="18"/>
      <c r="H61" s="16"/>
      <c r="I61" s="16"/>
      <c r="J61" s="16"/>
    </row>
    <row r="62" spans="1:31" x14ac:dyDescent="0.2">
      <c r="A62" s="18"/>
      <c r="H62" s="16"/>
      <c r="I62" s="16"/>
      <c r="J62" s="16"/>
    </row>
    <row r="63" spans="1:31" x14ac:dyDescent="0.2">
      <c r="A63" s="18"/>
      <c r="H63" s="16"/>
      <c r="I63" s="16"/>
      <c r="J63" s="16"/>
    </row>
    <row r="64" spans="1:31" x14ac:dyDescent="0.2">
      <c r="A64" s="18"/>
      <c r="H64" s="16"/>
      <c r="I64" s="16"/>
      <c r="J64" s="16"/>
    </row>
    <row r="65" spans="1:10" x14ac:dyDescent="0.2">
      <c r="A65" s="18"/>
      <c r="H65" s="16"/>
      <c r="I65" s="16"/>
      <c r="J65" s="16"/>
    </row>
    <row r="66" spans="1:10" x14ac:dyDescent="0.2">
      <c r="A66" s="18"/>
      <c r="H66" s="16"/>
      <c r="I66" s="16"/>
      <c r="J66" s="16"/>
    </row>
    <row r="67" spans="1:10" x14ac:dyDescent="0.2">
      <c r="A67" s="18"/>
      <c r="H67" s="16"/>
      <c r="I67" s="16"/>
      <c r="J67" s="16"/>
    </row>
    <row r="68" spans="1:10" x14ac:dyDescent="0.2">
      <c r="A68" s="18"/>
      <c r="H68" s="16"/>
      <c r="I68" s="16"/>
      <c r="J68" s="16"/>
    </row>
    <row r="69" spans="1:10" x14ac:dyDescent="0.2">
      <c r="A69" s="18"/>
      <c r="H69" s="16"/>
      <c r="I69" s="16"/>
      <c r="J69" s="16"/>
    </row>
    <row r="70" spans="1:10" x14ac:dyDescent="0.2">
      <c r="A70" s="18"/>
      <c r="H70" s="16"/>
      <c r="I70" s="16"/>
      <c r="J70" s="16"/>
    </row>
    <row r="71" spans="1:10" x14ac:dyDescent="0.2">
      <c r="A71" s="18"/>
      <c r="H71" s="16"/>
      <c r="I71" s="16"/>
      <c r="J71" s="16"/>
    </row>
    <row r="72" spans="1:10" x14ac:dyDescent="0.2">
      <c r="A72" s="18"/>
      <c r="H72" s="16"/>
      <c r="I72" s="16"/>
      <c r="J72" s="16"/>
    </row>
    <row r="73" spans="1:10" x14ac:dyDescent="0.2">
      <c r="A73" s="18"/>
      <c r="H73" s="16"/>
      <c r="I73" s="16"/>
      <c r="J73" s="16"/>
    </row>
    <row r="74" spans="1:10" x14ac:dyDescent="0.2">
      <c r="A74" s="18"/>
      <c r="H74" s="16"/>
      <c r="I74" s="16"/>
      <c r="J74" s="16"/>
    </row>
    <row r="75" spans="1:10" x14ac:dyDescent="0.2">
      <c r="A75" s="18"/>
      <c r="H75" s="16"/>
      <c r="I75" s="16"/>
      <c r="J75" s="16"/>
    </row>
    <row r="76" spans="1:10" x14ac:dyDescent="0.2">
      <c r="A76" s="18"/>
      <c r="H76" s="16"/>
      <c r="I76" s="16"/>
      <c r="J76" s="16"/>
    </row>
    <row r="77" spans="1:10" x14ac:dyDescent="0.2">
      <c r="A77" s="18"/>
      <c r="H77" s="16"/>
      <c r="I77" s="16"/>
      <c r="J77" s="16"/>
    </row>
    <row r="78" spans="1:10" x14ac:dyDescent="0.2">
      <c r="A78" s="18"/>
      <c r="H78" s="16"/>
      <c r="I78" s="16"/>
      <c r="J78" s="16"/>
    </row>
    <row r="79" spans="1:10" x14ac:dyDescent="0.2">
      <c r="A79" s="18"/>
      <c r="H79" s="16"/>
      <c r="I79" s="16"/>
      <c r="J79" s="16"/>
    </row>
    <row r="80" spans="1:10" x14ac:dyDescent="0.2">
      <c r="A80" s="18"/>
      <c r="H80" s="16"/>
      <c r="I80" s="16"/>
      <c r="J80" s="16"/>
    </row>
    <row r="81" spans="1:10" x14ac:dyDescent="0.2">
      <c r="A81" s="18"/>
      <c r="H81" s="16"/>
      <c r="I81" s="16"/>
      <c r="J81" s="16"/>
    </row>
    <row r="82" spans="1:10" x14ac:dyDescent="0.2">
      <c r="A82" s="18"/>
      <c r="H82" s="16"/>
      <c r="I82" s="16"/>
      <c r="J82" s="16"/>
    </row>
    <row r="83" spans="1:10" x14ac:dyDescent="0.2">
      <c r="A83" s="18"/>
      <c r="H83" s="16"/>
      <c r="I83" s="16"/>
      <c r="J83" s="16"/>
    </row>
    <row r="84" spans="1:10" x14ac:dyDescent="0.2">
      <c r="A84" s="18"/>
      <c r="H84" s="16"/>
      <c r="I84" s="16"/>
      <c r="J84" s="16"/>
    </row>
    <row r="85" spans="1:10" x14ac:dyDescent="0.2">
      <c r="A85" s="19"/>
      <c r="B85" s="19"/>
      <c r="C85" s="19"/>
      <c r="D85" s="19"/>
      <c r="E85" s="20"/>
      <c r="F85" s="19"/>
      <c r="G85" s="21"/>
      <c r="H85" s="21"/>
    </row>
    <row r="86" spans="1:10" x14ac:dyDescent="0.2">
      <c r="A86" s="19"/>
      <c r="B86" s="19"/>
      <c r="C86" s="19"/>
      <c r="D86" s="19"/>
      <c r="E86" s="20"/>
      <c r="F86" s="19"/>
      <c r="G86" s="21"/>
      <c r="H86" s="21"/>
    </row>
    <row r="87" spans="1:10" x14ac:dyDescent="0.2">
      <c r="A87" s="19"/>
      <c r="B87" s="19"/>
      <c r="C87" s="19"/>
      <c r="D87" s="19"/>
      <c r="E87" s="20"/>
      <c r="F87" s="19"/>
      <c r="G87" s="21"/>
      <c r="H87" s="21"/>
    </row>
    <row r="88" spans="1:10" x14ac:dyDescent="0.2">
      <c r="A88" s="19"/>
      <c r="B88" s="19"/>
      <c r="C88" s="19"/>
      <c r="D88" s="19"/>
      <c r="E88" s="20"/>
      <c r="F88" s="19"/>
      <c r="G88" s="21"/>
      <c r="H88" s="21"/>
    </row>
    <row r="89" spans="1:10" x14ac:dyDescent="0.2">
      <c r="A89" s="19"/>
      <c r="B89" s="19"/>
      <c r="C89" s="19"/>
      <c r="D89" s="19"/>
      <c r="E89" s="20"/>
      <c r="F89" s="19"/>
      <c r="G89" s="21"/>
      <c r="H89" s="21"/>
    </row>
    <row r="90" spans="1:10" x14ac:dyDescent="0.2">
      <c r="A90" s="19"/>
      <c r="B90" s="19"/>
      <c r="C90" s="19"/>
      <c r="D90" s="19"/>
      <c r="E90" s="20"/>
      <c r="F90" s="19"/>
      <c r="G90" s="21"/>
      <c r="H90" s="21"/>
    </row>
    <row r="91" spans="1:10" x14ac:dyDescent="0.2">
      <c r="A91" s="19"/>
      <c r="B91" s="19"/>
      <c r="C91" s="19"/>
      <c r="D91" s="19"/>
      <c r="E91" s="20"/>
      <c r="F91" s="19"/>
      <c r="G91" s="21"/>
      <c r="H91" s="21"/>
    </row>
    <row r="92" spans="1:10" x14ac:dyDescent="0.2">
      <c r="A92" s="19"/>
      <c r="B92" s="19"/>
      <c r="C92" s="19"/>
      <c r="D92" s="19"/>
      <c r="E92" s="20"/>
      <c r="F92" s="19"/>
      <c r="G92" s="21"/>
      <c r="H92" s="21"/>
    </row>
    <row r="93" spans="1:10" x14ac:dyDescent="0.2">
      <c r="A93" s="19"/>
      <c r="B93" s="19"/>
      <c r="C93" s="19"/>
      <c r="D93" s="19"/>
      <c r="E93" s="20"/>
      <c r="F93" s="19"/>
      <c r="G93" s="21"/>
      <c r="H93" s="21"/>
    </row>
    <row r="94" spans="1:10" x14ac:dyDescent="0.2">
      <c r="A94" s="19"/>
      <c r="B94" s="19"/>
      <c r="C94" s="19"/>
      <c r="D94" s="19"/>
      <c r="E94" s="20"/>
      <c r="F94" s="19"/>
      <c r="G94" s="21"/>
      <c r="H94" s="21"/>
    </row>
    <row r="95" spans="1:10" x14ac:dyDescent="0.2">
      <c r="A95" s="19"/>
      <c r="B95" s="19"/>
      <c r="C95" s="19"/>
      <c r="D95" s="19"/>
      <c r="E95" s="20"/>
      <c r="F95" s="19"/>
      <c r="G95" s="21"/>
      <c r="H95" s="21"/>
    </row>
    <row r="96" spans="1:10" x14ac:dyDescent="0.2">
      <c r="A96" s="19"/>
      <c r="B96" s="19"/>
      <c r="C96" s="19"/>
      <c r="D96" s="19"/>
      <c r="E96" s="20"/>
      <c r="F96" s="19"/>
      <c r="G96" s="21"/>
      <c r="H96" s="21"/>
    </row>
    <row r="97" spans="1:8" x14ac:dyDescent="0.2">
      <c r="A97" s="19"/>
      <c r="B97" s="19"/>
      <c r="C97" s="19"/>
      <c r="D97" s="19"/>
      <c r="E97" s="20"/>
      <c r="F97" s="19"/>
      <c r="G97" s="21"/>
      <c r="H97" s="21"/>
    </row>
    <row r="98" spans="1:8" x14ac:dyDescent="0.2">
      <c r="A98" s="19"/>
      <c r="B98" s="19"/>
      <c r="C98" s="19"/>
      <c r="D98" s="19"/>
      <c r="E98" s="20"/>
      <c r="F98" s="19"/>
      <c r="G98" s="21"/>
      <c r="H98" s="21"/>
    </row>
    <row r="99" spans="1:8" x14ac:dyDescent="0.2">
      <c r="A99" s="19"/>
      <c r="B99" s="19"/>
      <c r="C99" s="19"/>
      <c r="D99" s="19"/>
      <c r="E99" s="20"/>
      <c r="F99" s="19"/>
      <c r="G99" s="21"/>
      <c r="H99" s="21"/>
    </row>
    <row r="100" spans="1:8" x14ac:dyDescent="0.2">
      <c r="A100" s="19"/>
      <c r="B100" s="19"/>
      <c r="C100" s="19"/>
      <c r="D100" s="19"/>
      <c r="E100" s="20"/>
      <c r="F100" s="19"/>
      <c r="G100" s="21"/>
      <c r="H100" s="21"/>
    </row>
    <row r="101" spans="1:8" x14ac:dyDescent="0.2">
      <c r="A101" s="19"/>
      <c r="B101" s="19"/>
      <c r="C101" s="19"/>
      <c r="D101" s="19"/>
      <c r="E101" s="20"/>
      <c r="F101" s="19"/>
      <c r="G101" s="21"/>
      <c r="H101" s="21"/>
    </row>
    <row r="102" spans="1:8" x14ac:dyDescent="0.2">
      <c r="A102" s="19"/>
      <c r="B102" s="19"/>
      <c r="C102" s="19"/>
      <c r="D102" s="19"/>
      <c r="E102" s="20"/>
      <c r="F102" s="19"/>
      <c r="G102" s="21"/>
      <c r="H102" s="21"/>
    </row>
    <row r="103" spans="1:8" x14ac:dyDescent="0.2">
      <c r="A103" s="19"/>
      <c r="B103" s="19"/>
      <c r="C103" s="19"/>
      <c r="D103" s="19"/>
      <c r="E103" s="20"/>
      <c r="F103" s="19"/>
      <c r="G103" s="21"/>
      <c r="H103" s="21"/>
    </row>
    <row r="104" spans="1:8" x14ac:dyDescent="0.2">
      <c r="A104" s="19"/>
      <c r="B104" s="19"/>
      <c r="C104" s="19"/>
      <c r="D104" s="19"/>
      <c r="E104" s="20"/>
      <c r="F104" s="19"/>
      <c r="G104" s="21"/>
      <c r="H104" s="21"/>
    </row>
    <row r="105" spans="1:8" x14ac:dyDescent="0.2">
      <c r="A105" s="19"/>
      <c r="B105" s="19"/>
      <c r="C105" s="19"/>
      <c r="D105" s="19"/>
      <c r="E105" s="20"/>
      <c r="F105" s="19"/>
      <c r="G105" s="21"/>
      <c r="H105" s="21"/>
    </row>
    <row r="106" spans="1:8" x14ac:dyDescent="0.2">
      <c r="A106" s="19"/>
      <c r="B106" s="19"/>
      <c r="C106" s="19"/>
      <c r="D106" s="19"/>
      <c r="E106" s="20"/>
      <c r="F106" s="19"/>
      <c r="G106" s="21"/>
      <c r="H106" s="21"/>
    </row>
    <row r="107" spans="1:8" x14ac:dyDescent="0.2">
      <c r="A107" s="19"/>
      <c r="B107" s="19"/>
      <c r="C107" s="19"/>
      <c r="D107" s="19"/>
      <c r="E107" s="20"/>
      <c r="F107" s="19"/>
      <c r="G107" s="21"/>
      <c r="H107" s="21"/>
    </row>
    <row r="108" spans="1:8" x14ac:dyDescent="0.2">
      <c r="A108" s="19"/>
      <c r="B108" s="19"/>
      <c r="C108" s="19"/>
      <c r="D108" s="19"/>
      <c r="E108" s="20"/>
      <c r="F108" s="19"/>
      <c r="G108" s="21"/>
      <c r="H108" s="21"/>
    </row>
    <row r="109" spans="1:8" x14ac:dyDescent="0.2">
      <c r="A109" s="19"/>
      <c r="B109" s="19"/>
      <c r="C109" s="19"/>
      <c r="D109" s="19"/>
      <c r="E109" s="20"/>
      <c r="F109" s="19"/>
      <c r="G109" s="21"/>
      <c r="H109" s="21"/>
    </row>
    <row r="110" spans="1:8" x14ac:dyDescent="0.2">
      <c r="A110" s="19"/>
      <c r="B110" s="19"/>
      <c r="C110" s="19"/>
      <c r="D110" s="19"/>
      <c r="E110" s="20"/>
      <c r="F110" s="19"/>
      <c r="G110" s="21"/>
      <c r="H110" s="21"/>
    </row>
    <row r="111" spans="1:8" x14ac:dyDescent="0.2">
      <c r="A111" s="19"/>
      <c r="B111" s="19"/>
      <c r="C111" s="19"/>
      <c r="D111" s="19"/>
      <c r="E111" s="20"/>
      <c r="F111" s="19"/>
      <c r="G111" s="21"/>
      <c r="H111" s="21"/>
    </row>
    <row r="112" spans="1:8" x14ac:dyDescent="0.2">
      <c r="A112" s="19"/>
      <c r="B112" s="19"/>
      <c r="C112" s="19"/>
      <c r="D112" s="19"/>
      <c r="E112" s="20"/>
      <c r="F112" s="19"/>
      <c r="G112" s="21"/>
      <c r="H112" s="21"/>
    </row>
    <row r="113" spans="1:8" x14ac:dyDescent="0.2">
      <c r="A113" s="19"/>
      <c r="B113" s="19"/>
      <c r="C113" s="19"/>
      <c r="D113" s="19"/>
      <c r="E113" s="20"/>
      <c r="F113" s="19"/>
      <c r="G113" s="21"/>
      <c r="H113" s="21"/>
    </row>
    <row r="114" spans="1:8" x14ac:dyDescent="0.2">
      <c r="A114" s="19"/>
      <c r="B114" s="19"/>
      <c r="C114" s="19"/>
      <c r="D114" s="19"/>
      <c r="E114" s="20"/>
      <c r="F114" s="19"/>
      <c r="G114" s="21"/>
    </row>
    <row r="115" spans="1:8" x14ac:dyDescent="0.2">
      <c r="A115" s="19"/>
      <c r="B115" s="19"/>
      <c r="C115" s="19"/>
      <c r="D115" s="19"/>
      <c r="E115" s="20"/>
      <c r="F115" s="19"/>
      <c r="G115" s="21"/>
      <c r="H115" s="21"/>
    </row>
    <row r="116" spans="1:8" x14ac:dyDescent="0.2">
      <c r="A116" s="19"/>
      <c r="B116" s="19"/>
      <c r="C116" s="19"/>
      <c r="D116" s="19"/>
      <c r="E116" s="20"/>
      <c r="F116" s="19"/>
      <c r="G116" s="21"/>
      <c r="H116" s="21"/>
    </row>
    <row r="117" spans="1:8" x14ac:dyDescent="0.2">
      <c r="A117" s="19"/>
      <c r="B117" s="19"/>
      <c r="C117" s="19"/>
      <c r="D117" s="19"/>
      <c r="E117" s="20"/>
      <c r="F117" s="19"/>
      <c r="G117" s="21"/>
      <c r="H117" s="21"/>
    </row>
    <row r="118" spans="1:8" x14ac:dyDescent="0.2">
      <c r="A118" s="19"/>
      <c r="B118" s="19"/>
      <c r="C118" s="19"/>
      <c r="D118" s="19"/>
      <c r="E118" s="20"/>
      <c r="F118" s="19"/>
      <c r="G118" s="21"/>
      <c r="H118" s="21"/>
    </row>
    <row r="119" spans="1:8" x14ac:dyDescent="0.2">
      <c r="A119" s="19"/>
      <c r="B119" s="19"/>
      <c r="C119" s="19"/>
      <c r="D119" s="19"/>
      <c r="E119" s="20"/>
      <c r="F119" s="19"/>
      <c r="G119" s="21"/>
      <c r="H119" s="21"/>
    </row>
    <row r="120" spans="1:8" x14ac:dyDescent="0.2">
      <c r="A120" s="19"/>
      <c r="B120" s="19"/>
      <c r="C120" s="19"/>
      <c r="D120" s="19"/>
      <c r="E120" s="20"/>
      <c r="F120" s="19"/>
      <c r="G120" s="21"/>
      <c r="H120" s="21"/>
    </row>
    <row r="121" spans="1:8" x14ac:dyDescent="0.2">
      <c r="A121" s="19"/>
      <c r="B121" s="19"/>
      <c r="C121" s="19"/>
      <c r="D121" s="19"/>
      <c r="E121" s="20"/>
      <c r="F121" s="19"/>
      <c r="G121" s="21"/>
      <c r="H121" s="21"/>
    </row>
    <row r="122" spans="1:8" x14ac:dyDescent="0.2">
      <c r="A122" s="19"/>
      <c r="B122" s="19"/>
      <c r="C122" s="19"/>
      <c r="D122" s="19"/>
      <c r="E122" s="20"/>
      <c r="F122" s="19"/>
      <c r="G122" s="21"/>
      <c r="H122" s="21"/>
    </row>
    <row r="123" spans="1:8" x14ac:dyDescent="0.2">
      <c r="A123" s="19"/>
      <c r="B123" s="19"/>
      <c r="C123" s="19"/>
      <c r="D123" s="19"/>
      <c r="E123" s="20"/>
      <c r="F123" s="19"/>
      <c r="G123" s="21"/>
      <c r="H123" s="21"/>
    </row>
    <row r="124" spans="1:8" x14ac:dyDescent="0.2">
      <c r="A124" s="19"/>
      <c r="B124" s="19"/>
      <c r="C124" s="19"/>
      <c r="D124" s="19"/>
      <c r="E124" s="20"/>
      <c r="F124" s="19"/>
      <c r="G124" s="21"/>
      <c r="H124" s="21"/>
    </row>
    <row r="125" spans="1:8" x14ac:dyDescent="0.2">
      <c r="A125" s="19"/>
      <c r="B125" s="19"/>
      <c r="C125" s="19"/>
      <c r="D125" s="19"/>
      <c r="E125" s="20"/>
      <c r="F125" s="19"/>
      <c r="G125" s="21"/>
      <c r="H125" s="21"/>
    </row>
    <row r="126" spans="1:8" x14ac:dyDescent="0.2">
      <c r="A126" s="19"/>
      <c r="B126" s="19"/>
      <c r="C126" s="19"/>
      <c r="D126" s="19"/>
      <c r="E126" s="20"/>
      <c r="F126" s="19"/>
      <c r="G126" s="21"/>
      <c r="H126" s="21"/>
    </row>
    <row r="127" spans="1:8" x14ac:dyDescent="0.2">
      <c r="A127" s="19"/>
      <c r="B127" s="19"/>
      <c r="C127" s="19"/>
      <c r="D127" s="19"/>
      <c r="E127" s="20"/>
      <c r="F127" s="19"/>
      <c r="G127" s="21"/>
      <c r="H127" s="21"/>
    </row>
  </sheetData>
  <dataConsolidate/>
  <dataValidations count="29">
    <dataValidation allowBlank="1" showInputMessage="1" showErrorMessage="1" promptTitle="Deducciones SGSS" prompt="deduccion  de todos los aportes de la S.S.  (Salud,Pension, S.Pensional, Subsistencia, etc." sqref="AC2:AC49" xr:uid="{87C7D5B6-8F68-4E85-BC91-ABD3BC3E06D8}"/>
    <dataValidation allowBlank="1" showInputMessage="1" showErrorMessage="1" promptTitle="Cédula del Trabajador" prompt="Número de cédula del trabajador (sin puntos, ni comas)" sqref="A2:A8" xr:uid="{9DF3DE88-AE4B-4385-8FEA-E3C86044BC41}"/>
    <dataValidation allowBlank="1" showInputMessage="1" showErrorMessage="1" promptTitle="Firma" prompt="Imprimir y firmar, debe ser igual al orden del PDF con sus respectivas firmas." sqref="AE2:AE49" xr:uid="{751ECEDC-4225-4E82-8AEE-789A3D6B3624}"/>
    <dataValidation allowBlank="1" showInputMessage="1" showErrorMessage="1" promptTitle="Neto a pagar" prompt="El neto a pagar = a la resta del total devengado - todas las deducciones. " sqref="AD2:AD49" xr:uid="{DD0CB5CC-9F4D-4971-A230-B69C54A5F859}"/>
    <dataValidation allowBlank="1" showInputMessage="1" showErrorMessage="1" promptTitle="Otras Deducciones" prompt="deducción de nomina ó deducciones diferente a las redenciones de Seguridad Social y retención en la fuente,  ej: prestamos, descuentos, etc" sqref="AB2:AB49" xr:uid="{C28DDF7F-D667-4922-B41E-9A4966F7CCB3}"/>
    <dataValidation allowBlank="1" showInputMessage="1" showErrorMessage="1" promptTitle="Total Devengado" prompt="El total devengado = a la suma de las horas ordinarias en valor + horas extras en valor + auxilio de transporte en valor + Otros ingresos + ajuste de nóminas anteriores." sqref="Z2:Z49" xr:uid="{77C56AF9-F45E-4F13-B2F2-13F188229A41}"/>
    <dataValidation allowBlank="1" showInputMessage="1" showErrorMessage="1" promptTitle="Ajuste de Nomina" prompt="Ajustes salariales positivos de pagos anteriores, salarios extraordinarios, valores que se ven reflejados en el aporte a la S.S " sqref="Y2:Y49" xr:uid="{32BE5818-6944-4DF4-AE3C-3BEF9673F07F}"/>
    <dataValidation allowBlank="1" showInputMessage="1" showErrorMessage="1" promptTitle="Otros ingresos" prompt="valor de los beneficios, auxilios etc" sqref="X2:X49" xr:uid="{AD2635A8-9E88-430C-ACFA-1F2CB5CB86BB}"/>
    <dataValidation allowBlank="1" showInputMessage="1" showErrorMessage="1" promptTitle="Incapac. por enfermedad general" prompt="horas que se restan del total de las horas ordinarias y se pagan con el 66.67%  Solo si el IBC es mayor que el SMMLV" sqref="V2:V49" xr:uid="{BAFE4096-0BC3-438F-819C-80BAE067F71E}"/>
    <dataValidation allowBlank="1" showInputMessage="1" showErrorMessage="1" promptTitle="Ausencias No remuneradas" prompt="horas que se restan del total de las horas ordinarias" sqref="U2:U49" xr:uid="{25A3D85C-ECBB-456A-B80C-FF238949AA73}"/>
    <dataValidation allowBlank="1" showInputMessage="1" showErrorMessage="1" promptTitle="Ausencias remuneradas" prompt="Incapacidades por accidente de trabajo, permisos, licencia que sean remunerados en hora(s); Solo aplica para restar subsidio de transporte (no restan del total de las horas ordinarias)" sqref="T2:T49" xr:uid="{7269AFEC-E0EA-49C7-8D13-775FE95A7F62}"/>
    <dataValidation allowBlank="1" showInputMessage="1" showErrorMessage="1" promptTitle="D o FN" prompt="Horas Dominicales o Festivas que tienen recargo Nocturno" sqref="S2:S49" xr:uid="{5AEB4B8D-F2A8-4F42-8B2B-CED81CA70895}"/>
    <dataValidation allowBlank="1" showInputMessage="1" showErrorMessage="1" promptTitle="D o FD" prompt="Horas Dominicales o Festivas que tienen recargo Diurno" sqref="R2:R49" xr:uid="{84E58916-ACC2-4272-8BE3-B38F0E63A6B5}"/>
    <dataValidation allowBlank="1" showInputMessage="1" showErrorMessage="1" promptTitle="EFN" prompt="Hora Extra Festivo Nocturno (EFN)" sqref="Q2:Q49" xr:uid="{94A6B0BB-ACE1-42C5-981D-E768555A55C6}"/>
    <dataValidation allowBlank="1" showInputMessage="1" showErrorMessage="1" promptTitle="EFD" prompt="Hora Extra Festivo Dirno (EFD)" sqref="P2:P49" xr:uid="{115964E7-9344-4560-B813-A7DB9C4696D1}"/>
    <dataValidation allowBlank="1" showInputMessage="1" showErrorMessage="1" promptTitle="OFN" prompt="No diligenciar" sqref="O2:O49" xr:uid="{72009B8E-1D41-4F22-831C-B0C7C71938B9}"/>
    <dataValidation allowBlank="1" showInputMessage="1" showErrorMessage="1" promptTitle="OFD" prompt="No diligenciar" sqref="N2:N49" xr:uid="{003E3EE6-1F31-4FDE-82C5-863A72623FFA}"/>
    <dataValidation allowBlank="1" showInputMessage="1" showErrorMessage="1" promptTitle="EN" prompt="Hora Extra Nocturno (EN)" sqref="M2:M49" xr:uid="{4D4D2528-D955-4913-8DB2-96C6A3F2BB5E}"/>
    <dataValidation allowBlank="1" showInputMessage="1" showErrorMessage="1" promptTitle="ED" prompt="Hora Extra Diurno (ED)" sqref="L2:L49" xr:uid="{F9BB3ACD-504B-4D2A-AA79-D3EA462AE86D}"/>
    <dataValidation allowBlank="1" showInputMessage="1" showErrorMessage="1" promptTitle="ON" prompt="Hora Ordinario Nocturno (ON)" sqref="K2:K49" xr:uid="{38F67E64-57DC-4A85-AF2A-4B68334B340C}"/>
    <dataValidation allowBlank="1" showInputMessage="1" showErrorMessage="1" promptTitle="Horas Ordinarias" prompt="Esta columna tiene la fórmula para calcular las horas ordinarias, depende de las dos (2) columnas anteriores. (A,H, I)" sqref="J2:J49" xr:uid="{95F0A521-A7F6-49F7-970E-3B7787C757A8}"/>
    <dataValidation allowBlank="1" showInputMessage="1" showErrorMessage="1" promptTitle="Periodo Fecha Final" prompt="Colocar el último día laborado de la quincena. ( día 15 ó día 30  dependiendo de la quincena). Dato obligatorio para todas las filas." sqref="I2:I49" xr:uid="{0563DD3A-DA6B-4E0B-8DBB-A146A023BBDF}"/>
    <dataValidation allowBlank="1" showInputMessage="1" showErrorMessage="1" promptTitle="Periodo Fecha inicial" prompt="Colocar el primer  dia laborado de la quincena. ( día 01 ó día 16 dependiendo de la quincena). Dato obligatorio para todas las filas" sqref="H2:H49" xr:uid="{AEBD1FD8-D9A3-477C-8F90-B4FDD43BBFF4}"/>
    <dataValidation allowBlank="1" showInputMessage="1" showErrorMessage="1" promptTitle="Salario Básico M. / Honorario M." prompt="Salario mensual basico según el contrato laboral" sqref="F2:F49" xr:uid="{218E5E92-2D3D-4B60-96A5-AE49E989F648}"/>
    <dataValidation allowBlank="1" showInputMessage="1" showErrorMessage="1" promptTitle="Cargo" prompt="Nombre del cargo desempeñado por el trabajador." sqref="E2:E49" xr:uid="{F67D4E97-3E45-4E8E-9BD4-B39F8A8EBF7B}"/>
    <dataValidation allowBlank="1" showInputMessage="1" showErrorMessage="1" promptTitle="Sexo" prompt="Sexo del trabajador (M o F)" sqref="D2:D49" xr:uid="{D2F5FDFC-8F30-4743-B80D-DC92E489C2F7}"/>
    <dataValidation allowBlank="1" showInputMessage="1" showErrorMessage="1" promptTitle="Apellido del Trabajador" prompt="Colocar el nombre y apellido del trabajador" sqref="C2:C49" xr:uid="{20338DE7-77EE-427B-B434-807A64AC604E}"/>
    <dataValidation allowBlank="1" showInputMessage="1" showErrorMessage="1" promptTitle="Nombre  del Trabajador" prompt="Colocar el nombre y apellido del trabajador" sqref="B2:B49" xr:uid="{E01E6481-AD6B-4740-96EB-8EAA0E54AAEB}"/>
    <dataValidation allowBlank="1" showInputMessage="1" showErrorMessage="1" promptTitle="Cedula" prompt="Numero de cedula del trabajador , sin puntos ni comas" sqref="A9:A49" xr:uid="{ECC627B8-C096-411B-A8B7-824A056A3E4A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 Jaramillo R</dc:creator>
  <cp:lastModifiedBy>Martin E Jaramillo R</cp:lastModifiedBy>
  <dcterms:created xsi:type="dcterms:W3CDTF">2021-06-29T19:36:57Z</dcterms:created>
  <dcterms:modified xsi:type="dcterms:W3CDTF">2022-08-18T20:43:22Z</dcterms:modified>
</cp:coreProperties>
</file>