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uarios\jairduqu\Desktop\2022\compra lamparas 2022\"/>
    </mc:Choice>
  </mc:AlternateContent>
  <bookViews>
    <workbookView xWindow="0" yWindow="0" windowWidth="20490" windowHeight="7650"/>
  </bookViews>
  <sheets>
    <sheet name="Finales (2)" sheetId="2" r:id="rId1"/>
  </sheets>
  <definedNames>
    <definedName name="_xlnm.Print_Area" localSheetId="0">'Finales (2)'!$B$2:$L$26</definedName>
  </definedNames>
  <calcPr calcId="152511"/>
</workbook>
</file>

<file path=xl/calcChain.xml><?xml version="1.0" encoding="utf-8"?>
<calcChain xmlns="http://schemas.openxmlformats.org/spreadsheetml/2006/main">
  <c r="G25" i="2" l="1"/>
  <c r="H25" i="2" s="1"/>
  <c r="I25" i="2" s="1"/>
  <c r="G24" i="2"/>
  <c r="H24" i="2" s="1"/>
  <c r="I24" i="2" s="1"/>
  <c r="G23" i="2"/>
  <c r="H23" i="2" s="1"/>
  <c r="I23" i="2" s="1"/>
  <c r="G22" i="2" l="1"/>
  <c r="H22" i="2" s="1"/>
  <c r="I22" i="2" s="1"/>
  <c r="G21" i="2"/>
  <c r="H21" i="2" s="1"/>
  <c r="I21" i="2" s="1"/>
  <c r="G20" i="2"/>
  <c r="H20" i="2" s="1"/>
  <c r="I20" i="2" s="1"/>
  <c r="G19" i="2"/>
  <c r="H19" i="2" s="1"/>
  <c r="I19" i="2" s="1"/>
  <c r="G18" i="2"/>
  <c r="H18" i="2" s="1"/>
  <c r="I18" i="2" s="1"/>
  <c r="G17" i="2"/>
  <c r="H17" i="2" s="1"/>
  <c r="I17" i="2" s="1"/>
  <c r="G16" i="2"/>
  <c r="H16" i="2" s="1"/>
  <c r="I16" i="2" s="1"/>
  <c r="G15" i="2"/>
  <c r="H15" i="2" s="1"/>
  <c r="I15" i="2" s="1"/>
  <c r="G14" i="2"/>
  <c r="H14" i="2" s="1"/>
  <c r="I14" i="2" s="1"/>
  <c r="G13" i="2"/>
  <c r="H13" i="2" s="1"/>
  <c r="I13" i="2" s="1"/>
  <c r="G12" i="2"/>
  <c r="H12" i="2" s="1"/>
  <c r="I12" i="2" s="1"/>
  <c r="I26" i="2" l="1"/>
  <c r="M26" i="2"/>
</calcChain>
</file>

<file path=xl/sharedStrings.xml><?xml version="1.0" encoding="utf-8"?>
<sst xmlns="http://schemas.openxmlformats.org/spreadsheetml/2006/main" count="96" uniqueCount="59">
  <si>
    <t>Cant.</t>
  </si>
  <si>
    <t>Valor Unitario</t>
  </si>
  <si>
    <t>Versión: 01</t>
  </si>
  <si>
    <t>Código: FGN-61200-F-03</t>
  </si>
  <si>
    <t>)</t>
  </si>
  <si>
    <t>1.2</t>
  </si>
  <si>
    <t>1.3</t>
  </si>
  <si>
    <t>1.4</t>
  </si>
  <si>
    <t>1.5</t>
  </si>
  <si>
    <t>SEDE CARIBE</t>
  </si>
  <si>
    <t>un</t>
  </si>
  <si>
    <r>
      <t xml:space="preserve">Página: </t>
    </r>
    <r>
      <rPr>
        <b/>
        <sz val="11"/>
        <rFont val="Arial"/>
        <family val="2"/>
      </rPr>
      <t xml:space="preserve">1 </t>
    </r>
  </si>
  <si>
    <t>soket seguridad  no prepuenteado 4 entradas trasparenrte</t>
  </si>
  <si>
    <t>1.6</t>
  </si>
  <si>
    <t>1.7</t>
  </si>
  <si>
    <t>1.8</t>
  </si>
  <si>
    <t>1.9</t>
  </si>
  <si>
    <t>30</t>
  </si>
  <si>
    <t xml:space="preserve"> </t>
  </si>
  <si>
    <t>1.10</t>
  </si>
  <si>
    <t>1.12</t>
  </si>
  <si>
    <t>50</t>
  </si>
  <si>
    <t>SI</t>
  </si>
  <si>
    <t>Debe entregar ficha técnica</t>
  </si>
  <si>
    <t>Marca y referencia ofrecida</t>
  </si>
  <si>
    <t>Tiempo de garantía</t>
  </si>
  <si>
    <t xml:space="preserve">panel led 18w incrustar redonda 8"  ,6500k 25.000H o superior, tension de  (100.240v) 1260 lm o superior </t>
  </si>
  <si>
    <t>panel led 18w sobreponer redonda  8",6500k 25.000H o superior, tension  (100.240v) 1260 lm o superior</t>
  </si>
  <si>
    <t>1.11</t>
  </si>
  <si>
    <t>cinta aislante vinilo super33+ 19mmx20.1m</t>
  </si>
  <si>
    <r>
      <t xml:space="preserve">panel led  40w medidas (60x60) de incrustar </t>
    </r>
    <r>
      <rPr>
        <b/>
        <sz val="14"/>
        <rFont val="Arial"/>
        <family val="2"/>
      </rPr>
      <t>chip samsumg</t>
    </r>
    <r>
      <rPr>
        <sz val="14"/>
        <rFont val="Arial"/>
        <family val="2"/>
      </rPr>
      <t xml:space="preserve">  4000 lumen o superior tension de 100-277v  vida util 50.00h o superior.</t>
    </r>
  </si>
  <si>
    <t>Valor Parcial IVA Incluido</t>
  </si>
  <si>
    <t xml:space="preserve"> IVA sobre el V/R Unitario</t>
  </si>
  <si>
    <t>Valor Parcial unitario + IVA</t>
  </si>
  <si>
    <t xml:space="preserve">Nota: Los valores que se deben llevar al Secop II son los valores de cada item resaltados en la Columna "H", o sea valor parcial unitario incluido IVA  </t>
  </si>
  <si>
    <t>TOTAL</t>
  </si>
  <si>
    <t>reflector 50w sylvania ip 65 tension de 120-240v.4600lm 30.000h o superior o de características técnicas similares</t>
  </si>
  <si>
    <t>12 MESES</t>
  </si>
  <si>
    <t>5000</t>
  </si>
  <si>
    <t>100</t>
  </si>
  <si>
    <t>200</t>
  </si>
  <si>
    <t>lampara hermetica 40w chip samsung integrada ip 65 121cm 100.000 horas de vida util 4500 lumenes tension de 85-277v</t>
  </si>
  <si>
    <t>24 MESES</t>
  </si>
  <si>
    <t>tubo led 9w  600mm  vidrio 6500k,  25.000h tension  (100-240) v 750Lm o superior linea neutra un solo lado marca sylvania, still o las que cumplan las especificaciones tecnicas</t>
  </si>
  <si>
    <t>tubo   led 18w 1200 mm vidrio 6500k,  25.000h tension  (100 - 240v) 1500Lm o superior , linea neutra un solo lado marca sylvania, still o las uqe cumplan las fichas tecnicas</t>
  </si>
  <si>
    <t xml:space="preserve">panel led 24w de incrustar redonda 6500k 25.000h o superior 100-240v  1680 lm o superior </t>
  </si>
  <si>
    <t xml:space="preserve">panel led 24w de sobreponer redonda 6500k 25.000h o superior 100-240v  1680 lm o superior </t>
  </si>
  <si>
    <t>Cuadro de cantidades para preparar oferta economica materiales de iluminacion 2022</t>
  </si>
  <si>
    <t>60</t>
  </si>
  <si>
    <t>1.13</t>
  </si>
  <si>
    <t>riel omega sencillo x3m</t>
  </si>
  <si>
    <t>20</t>
  </si>
  <si>
    <t>1.14</t>
  </si>
  <si>
    <t>riel omega doble x 3m</t>
  </si>
  <si>
    <t>10</t>
  </si>
  <si>
    <t xml:space="preserve">caja metalica 12x12x5 con tapa  no troquelada pintura gris </t>
  </si>
  <si>
    <t>1100</t>
  </si>
  <si>
    <t>40</t>
  </si>
  <si>
    <t>7850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</si>
</sst>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$-240A]\ #,##0"/>
  </numFmts>
  <fonts count="10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</font>
    <font>
      <sz val="14"/>
      <color theme="1"/>
      <name val="Arial"/>
      <family val="2"/>
    </font>
    <font>
      <sz val="1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1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Border="1" applyAlignment="1"/>
    <xf numFmtId="0" fontId="2" fillId="0" borderId="5" xfId="0" applyFont="1" applyBorder="1" applyAlignment="1">
      <alignment horizontal="center"/>
    </xf>
    <xf numFmtId="0" fontId="1" fillId="0" borderId="6" xfId="0" applyFont="1" applyBorder="1" applyAlignment="1"/>
    <xf numFmtId="9" fontId="1" fillId="0" borderId="0" xfId="0" applyNumberFormat="1" applyFont="1" applyBorder="1"/>
    <xf numFmtId="1" fontId="1" fillId="0" borderId="0" xfId="0" applyNumberFormat="1" applyFont="1" applyBorder="1"/>
    <xf numFmtId="0" fontId="3" fillId="0" borderId="4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4" fillId="2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4" fontId="5" fillId="2" borderId="1" xfId="0" applyNumberFormat="1" applyFont="1" applyFill="1" applyBorder="1"/>
    <xf numFmtId="4" fontId="5" fillId="3" borderId="1" xfId="0" applyNumberFormat="1" applyFont="1" applyFill="1" applyBorder="1"/>
    <xf numFmtId="0" fontId="5" fillId="0" borderId="1" xfId="0" applyFont="1" applyBorder="1" applyAlignment="1">
      <alignment wrapText="1"/>
    </xf>
    <xf numFmtId="0" fontId="4" fillId="0" borderId="1" xfId="0" applyFont="1" applyFill="1" applyBorder="1"/>
    <xf numFmtId="49" fontId="5" fillId="0" borderId="1" xfId="0" applyNumberFormat="1" applyFont="1" applyFill="1" applyBorder="1"/>
    <xf numFmtId="0" fontId="5" fillId="0" borderId="0" xfId="0" applyFont="1"/>
    <xf numFmtId="0" fontId="5" fillId="0" borderId="1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justify" vertical="top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4" borderId="0" xfId="0" applyFont="1" applyFill="1"/>
    <xf numFmtId="49" fontId="5" fillId="0" borderId="1" xfId="0" applyNumberFormat="1" applyFont="1" applyFill="1" applyBorder="1"/>
    <xf numFmtId="164" fontId="5" fillId="0" borderId="1" xfId="0" applyNumberFormat="1" applyFont="1" applyFill="1" applyBorder="1"/>
    <xf numFmtId="164" fontId="5" fillId="0" borderId="1" xfId="0" applyNumberFormat="1" applyFont="1" applyBorder="1"/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vertical="center"/>
    </xf>
    <xf numFmtId="44" fontId="5" fillId="3" borderId="1" xfId="0" applyNumberFormat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1" applyNumberFormat="1" applyFont="1" applyBorder="1" applyAlignment="1">
      <alignment vertical="center"/>
    </xf>
    <xf numFmtId="164" fontId="5" fillId="4" borderId="1" xfId="1" applyNumberFormat="1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6" borderId="1" xfId="1" applyNumberFormat="1" applyFont="1" applyFill="1" applyBorder="1" applyAlignment="1">
      <alignment vertical="center"/>
    </xf>
    <xf numFmtId="165" fontId="8" fillId="5" borderId="1" xfId="0" applyNumberFormat="1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9525</xdr:rowOff>
    </xdr:from>
    <xdr:to>
      <xdr:col>2</xdr:col>
      <xdr:colOff>1200150</xdr:colOff>
      <xdr:row>4</xdr:row>
      <xdr:rowOff>114300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90525"/>
          <a:ext cx="1447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1562100</xdr:colOff>
      <xdr:row>1</xdr:row>
      <xdr:rowOff>9525</xdr:rowOff>
    </xdr:from>
    <xdr:to>
      <xdr:col>2</xdr:col>
      <xdr:colOff>1562100</xdr:colOff>
      <xdr:row>5</xdr:row>
      <xdr:rowOff>200025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2085975" y="200025"/>
          <a:ext cx="0" cy="800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1584960</xdr:colOff>
      <xdr:row>1</xdr:row>
      <xdr:rowOff>106681</xdr:rowOff>
    </xdr:from>
    <xdr:to>
      <xdr:col>4</xdr:col>
      <xdr:colOff>701017</xdr:colOff>
      <xdr:row>5</xdr:row>
      <xdr:rowOff>95251</xdr:rowOff>
    </xdr:to>
    <xdr:sp macro="" textlink="">
      <xdr:nvSpPr>
        <xdr:cNvPr id="4" name="Text Box 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02031" y="297181"/>
          <a:ext cx="2408986" cy="115878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MX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SUBPROCESO DE ADQUISICION DE BIENES Y SERVICIOS</a:t>
          </a:r>
        </a:p>
        <a:p>
          <a:pPr algn="ctr" rtl="0">
            <a:defRPr sz="1000"/>
          </a:pPr>
          <a:endParaRPr lang="es-MX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s-MX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CANTIDADES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9"/>
  <sheetViews>
    <sheetView tabSelected="1" topLeftCell="A8" zoomScale="70" zoomScaleNormal="70" workbookViewId="0">
      <selection activeCell="E13" sqref="E13"/>
    </sheetView>
  </sheetViews>
  <sheetFormatPr baseColWidth="10" defaultRowHeight="14.25" outlineLevelCol="1" x14ac:dyDescent="0.2"/>
  <cols>
    <col min="1" max="1" width="1.7109375" style="1" customWidth="1"/>
    <col min="2" max="2" width="6.140625" style="1" customWidth="1"/>
    <col min="3" max="3" width="38.7109375" style="1" customWidth="1"/>
    <col min="4" max="4" width="10.5703125" style="1" customWidth="1"/>
    <col min="5" max="5" width="11.42578125" style="1" customWidth="1"/>
    <col min="6" max="6" width="19.28515625" style="1" customWidth="1" outlineLevel="1"/>
    <col min="7" max="8" width="25.85546875" style="1" customWidth="1" outlineLevel="1"/>
    <col min="9" max="9" width="29.42578125" style="1" customWidth="1" outlineLevel="1"/>
    <col min="10" max="10" width="22.42578125" style="1" customWidth="1"/>
    <col min="11" max="11" width="20.140625" style="1" customWidth="1"/>
    <col min="12" max="12" width="34.140625" style="37" customWidth="1"/>
    <col min="13" max="13" width="16.7109375" style="1" bestFit="1" customWidth="1"/>
    <col min="14" max="16384" width="11.42578125" style="1"/>
  </cols>
  <sheetData>
    <row r="1" spans="2:13" ht="15" thickBot="1" x14ac:dyDescent="0.25"/>
    <row r="2" spans="2:13" ht="30" customHeight="1" x14ac:dyDescent="0.25">
      <c r="B2" s="2"/>
      <c r="C2" s="3"/>
      <c r="D2" s="4"/>
      <c r="E2" s="3"/>
      <c r="F2" s="3"/>
      <c r="G2" s="3"/>
      <c r="H2" s="3"/>
      <c r="I2" s="3"/>
      <c r="J2" s="55" t="s">
        <v>3</v>
      </c>
      <c r="K2" s="56"/>
      <c r="L2" s="56"/>
    </row>
    <row r="3" spans="2:13" ht="26.25" customHeight="1" x14ac:dyDescent="0.25">
      <c r="B3" s="5"/>
      <c r="C3" s="6"/>
      <c r="D3" s="57"/>
      <c r="E3" s="6"/>
      <c r="F3" s="6"/>
      <c r="G3" s="6"/>
      <c r="H3" s="6"/>
      <c r="I3" s="6"/>
      <c r="J3" s="11"/>
      <c r="K3" s="12"/>
      <c r="L3" s="38"/>
    </row>
    <row r="4" spans="2:13" ht="25.5" customHeight="1" x14ac:dyDescent="0.25">
      <c r="B4" s="5"/>
      <c r="C4" s="6"/>
      <c r="D4" s="57"/>
      <c r="E4" s="6"/>
      <c r="F4" s="6"/>
      <c r="G4" s="6"/>
      <c r="H4" s="6"/>
      <c r="I4" s="6"/>
      <c r="J4" s="58" t="s">
        <v>2</v>
      </c>
      <c r="K4" s="59"/>
      <c r="L4" s="59"/>
    </row>
    <row r="5" spans="2:13" ht="9.75" customHeight="1" x14ac:dyDescent="0.25">
      <c r="B5" s="5"/>
      <c r="C5" s="6"/>
      <c r="D5" s="57"/>
      <c r="E5" s="6"/>
      <c r="F5" s="6"/>
      <c r="G5" s="6"/>
      <c r="H5" s="6"/>
      <c r="I5" s="6"/>
      <c r="J5" s="11"/>
      <c r="K5" s="12"/>
      <c r="L5" s="38"/>
    </row>
    <row r="6" spans="2:13" ht="15.75" thickBot="1" x14ac:dyDescent="0.3">
      <c r="B6" s="7"/>
      <c r="C6" s="8"/>
      <c r="D6" s="8"/>
      <c r="E6" s="8"/>
      <c r="F6" s="8"/>
      <c r="G6" s="8"/>
      <c r="H6" s="8"/>
      <c r="I6" s="8"/>
      <c r="J6" s="60" t="s">
        <v>11</v>
      </c>
      <c r="K6" s="61"/>
      <c r="L6" s="61"/>
    </row>
    <row r="7" spans="2:13" ht="7.5" customHeight="1" x14ac:dyDescent="0.25">
      <c r="B7" s="13"/>
      <c r="C7" s="6"/>
      <c r="D7" s="6"/>
      <c r="E7" s="6"/>
      <c r="F7" s="6"/>
      <c r="G7" s="6"/>
      <c r="H7" s="6"/>
      <c r="I7" s="6"/>
      <c r="J7" s="12"/>
      <c r="K7" s="12"/>
      <c r="L7" s="38"/>
    </row>
    <row r="8" spans="2:13" ht="24.75" customHeight="1" x14ac:dyDescent="0.2">
      <c r="B8" s="62" t="s">
        <v>47</v>
      </c>
      <c r="C8" s="62"/>
      <c r="D8" s="62"/>
      <c r="E8" s="62"/>
      <c r="F8" s="62"/>
      <c r="G8" s="62"/>
      <c r="H8" s="62"/>
      <c r="I8" s="62"/>
      <c r="J8" s="62"/>
      <c r="K8" s="62"/>
      <c r="L8" s="62"/>
    </row>
    <row r="9" spans="2:13" ht="45" customHeight="1" x14ac:dyDescent="0.25">
      <c r="B9" s="14"/>
      <c r="C9" s="31" t="s">
        <v>9</v>
      </c>
      <c r="D9" s="32" t="s">
        <v>10</v>
      </c>
      <c r="E9" s="32" t="s">
        <v>0</v>
      </c>
      <c r="F9" s="30" t="s">
        <v>1</v>
      </c>
      <c r="G9" s="30" t="s">
        <v>32</v>
      </c>
      <c r="H9" s="30" t="s">
        <v>33</v>
      </c>
      <c r="I9" s="30" t="s">
        <v>31</v>
      </c>
      <c r="J9" s="29" t="s">
        <v>23</v>
      </c>
      <c r="K9" s="29" t="s">
        <v>25</v>
      </c>
      <c r="L9" s="39" t="s">
        <v>24</v>
      </c>
    </row>
    <row r="10" spans="2:13" ht="7.5" customHeight="1" x14ac:dyDescent="0.25">
      <c r="B10" s="15"/>
      <c r="C10" s="15"/>
      <c r="D10" s="16"/>
      <c r="E10" s="16"/>
      <c r="F10" s="16"/>
      <c r="G10" s="16"/>
      <c r="H10" s="16"/>
      <c r="I10" s="16"/>
      <c r="J10" s="17"/>
      <c r="K10" s="17"/>
      <c r="L10" s="40"/>
    </row>
    <row r="11" spans="2:13" ht="18" x14ac:dyDescent="0.25">
      <c r="B11" s="18">
        <v>1</v>
      </c>
      <c r="C11" s="19"/>
      <c r="D11" s="20"/>
      <c r="E11" s="21"/>
      <c r="F11" s="22"/>
      <c r="G11" s="22"/>
      <c r="H11" s="22"/>
      <c r="I11" s="22"/>
      <c r="J11" s="23"/>
      <c r="K11" s="23"/>
      <c r="L11" s="41"/>
      <c r="M11" t="s">
        <v>4</v>
      </c>
    </row>
    <row r="12" spans="2:13" ht="126" x14ac:dyDescent="0.25">
      <c r="B12" s="28">
        <v>1.1000000000000001</v>
      </c>
      <c r="C12" s="24" t="s">
        <v>43</v>
      </c>
      <c r="D12" s="50" t="s">
        <v>10</v>
      </c>
      <c r="E12" s="54" t="s">
        <v>56</v>
      </c>
      <c r="F12" s="53">
        <v>5659</v>
      </c>
      <c r="G12" s="45">
        <f>F12*0.19</f>
        <v>1075.21</v>
      </c>
      <c r="H12" s="46">
        <f>F12+G12</f>
        <v>6734.21</v>
      </c>
      <c r="I12" s="47">
        <f>E12*H12</f>
        <v>7407631</v>
      </c>
      <c r="J12" s="48" t="s">
        <v>22</v>
      </c>
      <c r="K12" s="48" t="s">
        <v>37</v>
      </c>
      <c r="L12" s="42"/>
      <c r="M12" s="9"/>
    </row>
    <row r="13" spans="2:13" ht="108" x14ac:dyDescent="0.25">
      <c r="B13" s="28" t="s">
        <v>5</v>
      </c>
      <c r="C13" s="24" t="s">
        <v>44</v>
      </c>
      <c r="D13" s="50" t="s">
        <v>10</v>
      </c>
      <c r="E13" s="54" t="s">
        <v>58</v>
      </c>
      <c r="F13" s="53">
        <v>6471</v>
      </c>
      <c r="G13" s="45">
        <f t="shared" ref="G13:G22" si="0">F13*0.19</f>
        <v>1229.49</v>
      </c>
      <c r="H13" s="46">
        <f t="shared" ref="H13:H22" si="1">F13+G13</f>
        <v>7700.49</v>
      </c>
      <c r="I13" s="47">
        <f t="shared" ref="I13:I22" si="2">E13*H13</f>
        <v>60448846.5</v>
      </c>
      <c r="J13" s="48" t="s">
        <v>22</v>
      </c>
      <c r="K13" s="48" t="s">
        <v>37</v>
      </c>
      <c r="L13" s="42"/>
      <c r="M13" s="9"/>
    </row>
    <row r="14" spans="2:13" ht="72" x14ac:dyDescent="0.25">
      <c r="B14" s="28" t="s">
        <v>6</v>
      </c>
      <c r="C14" s="24" t="s">
        <v>45</v>
      </c>
      <c r="D14" s="50" t="s">
        <v>10</v>
      </c>
      <c r="E14" s="54" t="s">
        <v>21</v>
      </c>
      <c r="F14" s="53">
        <v>18824</v>
      </c>
      <c r="G14" s="45">
        <f t="shared" si="0"/>
        <v>3576.56</v>
      </c>
      <c r="H14" s="46">
        <f t="shared" si="1"/>
        <v>22400.560000000001</v>
      </c>
      <c r="I14" s="47">
        <f t="shared" si="2"/>
        <v>1120028</v>
      </c>
      <c r="J14" s="48" t="s">
        <v>22</v>
      </c>
      <c r="K14" s="48" t="s">
        <v>37</v>
      </c>
      <c r="L14" s="42"/>
      <c r="M14" s="9"/>
    </row>
    <row r="15" spans="2:13" ht="72" x14ac:dyDescent="0.25">
      <c r="B15" s="28" t="s">
        <v>7</v>
      </c>
      <c r="C15" s="24" t="s">
        <v>46</v>
      </c>
      <c r="D15" s="50" t="s">
        <v>10</v>
      </c>
      <c r="E15" s="54" t="s">
        <v>21</v>
      </c>
      <c r="F15" s="53">
        <v>19295</v>
      </c>
      <c r="G15" s="45">
        <f t="shared" si="0"/>
        <v>3666.05</v>
      </c>
      <c r="H15" s="46">
        <f t="shared" si="1"/>
        <v>22961.05</v>
      </c>
      <c r="I15" s="47">
        <f t="shared" si="2"/>
        <v>1148052.5</v>
      </c>
      <c r="J15" s="48" t="s">
        <v>22</v>
      </c>
      <c r="K15" s="48" t="s">
        <v>37</v>
      </c>
      <c r="L15" s="42"/>
      <c r="M15" s="9"/>
    </row>
    <row r="16" spans="2:13" ht="90" x14ac:dyDescent="0.25">
      <c r="B16" s="28" t="s">
        <v>8</v>
      </c>
      <c r="C16" s="24" t="s">
        <v>26</v>
      </c>
      <c r="D16" s="50" t="s">
        <v>10</v>
      </c>
      <c r="E16" s="54" t="s">
        <v>40</v>
      </c>
      <c r="F16" s="53">
        <v>9648</v>
      </c>
      <c r="G16" s="45">
        <f t="shared" si="0"/>
        <v>1833.1200000000001</v>
      </c>
      <c r="H16" s="46">
        <f t="shared" si="1"/>
        <v>11481.12</v>
      </c>
      <c r="I16" s="47">
        <f t="shared" si="2"/>
        <v>2296224</v>
      </c>
      <c r="J16" s="48" t="s">
        <v>22</v>
      </c>
      <c r="K16" s="48" t="s">
        <v>37</v>
      </c>
      <c r="L16" s="42"/>
      <c r="M16" s="9"/>
    </row>
    <row r="17" spans="2:13" ht="72" x14ac:dyDescent="0.25">
      <c r="B17" s="28" t="s">
        <v>13</v>
      </c>
      <c r="C17" s="24" t="s">
        <v>27</v>
      </c>
      <c r="D17" s="50" t="s">
        <v>10</v>
      </c>
      <c r="E17" s="54" t="s">
        <v>39</v>
      </c>
      <c r="F17" s="53">
        <v>12118</v>
      </c>
      <c r="G17" s="45">
        <f t="shared" si="0"/>
        <v>2302.42</v>
      </c>
      <c r="H17" s="46">
        <f t="shared" si="1"/>
        <v>14420.42</v>
      </c>
      <c r="I17" s="47">
        <f t="shared" si="2"/>
        <v>1442042</v>
      </c>
      <c r="J17" s="48" t="s">
        <v>22</v>
      </c>
      <c r="K17" s="48" t="s">
        <v>37</v>
      </c>
      <c r="L17" s="42"/>
      <c r="M17" s="9"/>
    </row>
    <row r="18" spans="2:13" ht="90" x14ac:dyDescent="0.25">
      <c r="B18" s="28" t="s">
        <v>14</v>
      </c>
      <c r="C18" s="24" t="s">
        <v>30</v>
      </c>
      <c r="D18" s="50" t="s">
        <v>10</v>
      </c>
      <c r="E18" s="54" t="s">
        <v>21</v>
      </c>
      <c r="F18" s="53">
        <v>68236</v>
      </c>
      <c r="G18" s="45">
        <f t="shared" si="0"/>
        <v>12964.84</v>
      </c>
      <c r="H18" s="46">
        <f t="shared" si="1"/>
        <v>81200.84</v>
      </c>
      <c r="I18" s="47">
        <f t="shared" si="2"/>
        <v>4060042</v>
      </c>
      <c r="J18" s="48" t="s">
        <v>22</v>
      </c>
      <c r="K18" s="48" t="s">
        <v>37</v>
      </c>
      <c r="L18" s="42"/>
      <c r="M18" s="9"/>
    </row>
    <row r="19" spans="2:13" ht="90" x14ac:dyDescent="0.25">
      <c r="B19" s="28" t="s">
        <v>15</v>
      </c>
      <c r="C19" s="24" t="s">
        <v>41</v>
      </c>
      <c r="D19" s="50" t="s">
        <v>10</v>
      </c>
      <c r="E19" s="54" t="s">
        <v>57</v>
      </c>
      <c r="F19" s="53">
        <v>37648</v>
      </c>
      <c r="G19" s="45">
        <f t="shared" si="0"/>
        <v>7153.12</v>
      </c>
      <c r="H19" s="46">
        <f t="shared" si="1"/>
        <v>44801.120000000003</v>
      </c>
      <c r="I19" s="47">
        <f t="shared" si="2"/>
        <v>1792044.8</v>
      </c>
      <c r="J19" s="48" t="s">
        <v>22</v>
      </c>
      <c r="K19" s="48" t="s">
        <v>37</v>
      </c>
      <c r="L19" s="42"/>
      <c r="M19" s="9"/>
    </row>
    <row r="20" spans="2:13" ht="54" x14ac:dyDescent="0.25">
      <c r="B20" s="28" t="s">
        <v>16</v>
      </c>
      <c r="C20" s="24" t="s">
        <v>55</v>
      </c>
      <c r="D20" s="50" t="s">
        <v>10</v>
      </c>
      <c r="E20" s="49" t="s">
        <v>17</v>
      </c>
      <c r="F20" s="53">
        <v>6285</v>
      </c>
      <c r="G20" s="45">
        <f t="shared" si="0"/>
        <v>1194.1500000000001</v>
      </c>
      <c r="H20" s="46">
        <f t="shared" si="1"/>
        <v>7479.15</v>
      </c>
      <c r="I20" s="47">
        <f t="shared" si="2"/>
        <v>224374.5</v>
      </c>
      <c r="J20" s="48" t="s">
        <v>22</v>
      </c>
      <c r="K20" s="48" t="s">
        <v>37</v>
      </c>
      <c r="L20" s="42"/>
      <c r="M20" s="9"/>
    </row>
    <row r="21" spans="2:13" ht="54" x14ac:dyDescent="0.25">
      <c r="B21" s="28" t="s">
        <v>19</v>
      </c>
      <c r="C21" s="24" t="s">
        <v>12</v>
      </c>
      <c r="D21" s="50" t="s">
        <v>10</v>
      </c>
      <c r="E21" s="49" t="s">
        <v>38</v>
      </c>
      <c r="F21" s="53">
        <v>1054</v>
      </c>
      <c r="G21" s="45">
        <f t="shared" si="0"/>
        <v>200.26</v>
      </c>
      <c r="H21" s="46">
        <f t="shared" si="1"/>
        <v>1254.26</v>
      </c>
      <c r="I21" s="47">
        <f t="shared" si="2"/>
        <v>6271300</v>
      </c>
      <c r="J21" s="48" t="s">
        <v>22</v>
      </c>
      <c r="K21" s="48" t="s">
        <v>42</v>
      </c>
      <c r="L21" s="42"/>
      <c r="M21" s="9"/>
    </row>
    <row r="22" spans="2:13" ht="90" x14ac:dyDescent="0.25">
      <c r="B22" s="28" t="s">
        <v>28</v>
      </c>
      <c r="C22" s="24" t="s">
        <v>36</v>
      </c>
      <c r="D22" s="50" t="s">
        <v>10</v>
      </c>
      <c r="E22" s="49" t="s">
        <v>21</v>
      </c>
      <c r="F22" s="53">
        <v>31933</v>
      </c>
      <c r="G22" s="45">
        <f t="shared" si="0"/>
        <v>6067.27</v>
      </c>
      <c r="H22" s="46">
        <f t="shared" si="1"/>
        <v>38000.270000000004</v>
      </c>
      <c r="I22" s="47">
        <f t="shared" si="2"/>
        <v>1900013.5000000002</v>
      </c>
      <c r="J22" s="48" t="s">
        <v>22</v>
      </c>
      <c r="K22" s="48" t="s">
        <v>37</v>
      </c>
      <c r="L22" s="42"/>
      <c r="M22" s="9"/>
    </row>
    <row r="23" spans="2:13" ht="36" x14ac:dyDescent="0.25">
      <c r="B23" s="28" t="s">
        <v>20</v>
      </c>
      <c r="C23" s="24" t="s">
        <v>29</v>
      </c>
      <c r="D23" s="50" t="s">
        <v>10</v>
      </c>
      <c r="E23" s="49" t="s">
        <v>48</v>
      </c>
      <c r="F23" s="53">
        <v>5883</v>
      </c>
      <c r="G23" s="45">
        <f t="shared" ref="G23:G25" si="3">F23*0.19</f>
        <v>1117.77</v>
      </c>
      <c r="H23" s="46">
        <f t="shared" ref="H23:H25" si="4">F23+G23</f>
        <v>7000.77</v>
      </c>
      <c r="I23" s="47">
        <f t="shared" ref="I23:I25" si="5">E23*H23</f>
        <v>420046.2</v>
      </c>
      <c r="J23" s="48"/>
      <c r="K23" s="48"/>
      <c r="L23" s="42"/>
      <c r="M23" s="9"/>
    </row>
    <row r="24" spans="2:13" ht="18" x14ac:dyDescent="0.25">
      <c r="B24" s="28" t="s">
        <v>49</v>
      </c>
      <c r="C24" s="24" t="s">
        <v>50</v>
      </c>
      <c r="D24" s="50" t="s">
        <v>10</v>
      </c>
      <c r="E24" s="49" t="s">
        <v>51</v>
      </c>
      <c r="F24" s="53">
        <v>26796</v>
      </c>
      <c r="G24" s="45">
        <f t="shared" si="3"/>
        <v>5091.24</v>
      </c>
      <c r="H24" s="51">
        <f t="shared" si="4"/>
        <v>31887.239999999998</v>
      </c>
      <c r="I24" s="52">
        <f t="shared" si="5"/>
        <v>637744.79999999993</v>
      </c>
      <c r="J24" s="48"/>
      <c r="K24" s="48"/>
      <c r="L24" s="42"/>
      <c r="M24" s="9"/>
    </row>
    <row r="25" spans="2:13" ht="18" x14ac:dyDescent="0.25">
      <c r="B25" s="28" t="s">
        <v>52</v>
      </c>
      <c r="C25" s="24" t="s">
        <v>53</v>
      </c>
      <c r="D25" s="50" t="s">
        <v>10</v>
      </c>
      <c r="E25" s="49" t="s">
        <v>54</v>
      </c>
      <c r="F25" s="53">
        <v>54118</v>
      </c>
      <c r="G25" s="45">
        <f t="shared" si="3"/>
        <v>10282.42</v>
      </c>
      <c r="H25" s="46">
        <f t="shared" si="4"/>
        <v>64400.42</v>
      </c>
      <c r="I25" s="52">
        <f t="shared" si="5"/>
        <v>644004.19999999995</v>
      </c>
      <c r="J25" s="48"/>
      <c r="K25" s="48"/>
      <c r="L25" s="42"/>
      <c r="M25" s="9"/>
    </row>
    <row r="26" spans="2:13" ht="22.5" customHeight="1" x14ac:dyDescent="0.25">
      <c r="B26" s="25" t="s">
        <v>35</v>
      </c>
      <c r="C26" s="15"/>
      <c r="D26" s="15"/>
      <c r="E26" s="26"/>
      <c r="F26" s="35"/>
      <c r="G26" s="36"/>
      <c r="H26" s="35"/>
      <c r="I26" s="35">
        <f>SUM(I12:I25)</f>
        <v>89812394</v>
      </c>
      <c r="J26" s="34"/>
      <c r="K26" s="34"/>
      <c r="L26" s="43"/>
      <c r="M26" s="10">
        <f>SUM(M12:M25)</f>
        <v>0</v>
      </c>
    </row>
    <row r="27" spans="2:13" ht="18" x14ac:dyDescent="0.25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44"/>
    </row>
    <row r="28" spans="2:13" ht="18" x14ac:dyDescent="0.25">
      <c r="B28" s="27"/>
      <c r="C28" s="33" t="s">
        <v>34</v>
      </c>
      <c r="D28" s="33"/>
      <c r="E28" s="33"/>
      <c r="F28" s="33"/>
      <c r="G28" s="33"/>
      <c r="H28" s="33"/>
      <c r="I28" s="33"/>
      <c r="J28" s="33"/>
      <c r="K28" s="33"/>
      <c r="L28" s="44"/>
    </row>
    <row r="29" spans="2:13" ht="18" x14ac:dyDescent="0.25">
      <c r="B29" s="27" t="s">
        <v>18</v>
      </c>
      <c r="C29" s="27"/>
      <c r="D29" s="27"/>
      <c r="E29" s="27"/>
      <c r="F29" s="27"/>
      <c r="G29" s="27"/>
      <c r="H29" s="27"/>
      <c r="I29" s="27"/>
      <c r="J29" s="27" t="s">
        <v>18</v>
      </c>
      <c r="K29" s="27"/>
      <c r="L29" s="44"/>
    </row>
  </sheetData>
  <mergeCells count="5">
    <mergeCell ref="J2:L2"/>
    <mergeCell ref="D3:D5"/>
    <mergeCell ref="J4:L4"/>
    <mergeCell ref="J6:L6"/>
    <mergeCell ref="B8:L8"/>
  </mergeCells>
  <printOptions horizontalCentered="1" verticalCentered="1"/>
  <pageMargins left="0.75" right="0.75" top="1" bottom="4.22" header="0" footer="0"/>
  <pageSetup paperSize="126" scale="3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Finales (2)</vt:lpstr>
      <vt:lpstr>'Finales (2)'!Área_de_impresión</vt:lpstr>
    </vt:vector>
  </TitlesOfParts>
  <Company>FISCALIA GENERAL DE LA NACION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FISCALIA GENERAL DE LA NACION</dc:creator>
  <cp:lastModifiedBy>Jairo Alonso Duque Lopez</cp:lastModifiedBy>
  <cp:lastPrinted>2022-08-23T23:13:07Z</cp:lastPrinted>
  <dcterms:created xsi:type="dcterms:W3CDTF">2002-07-22T15:53:43Z</dcterms:created>
  <dcterms:modified xsi:type="dcterms:W3CDTF">2022-08-23T23:17:22Z</dcterms:modified>
</cp:coreProperties>
</file>