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iseth.arango\OneDrive - Gobernación del Tolima\CONTRATOS INTERADMINISTRATIVOS\LOCAL VITO FASAEL GUTIERREZ  E.S.E VALLE DE SAN JUAN PIC FACTORES DE RIESGO PROC-2329\"/>
    </mc:Choice>
  </mc:AlternateContent>
  <bookViews>
    <workbookView xWindow="0" yWindow="0" windowWidth="28770" windowHeight="11760"/>
  </bookViews>
  <sheets>
    <sheet name="SAN" sheetId="6" r:id="rId1"/>
  </sheets>
  <calcPr calcId="15251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Y20" i="6" l="1"/>
  <c r="Y9" i="6"/>
  <c r="Y16" i="6"/>
  <c r="W7" i="6"/>
  <c r="Y7" i="6"/>
  <c r="Y5" i="6"/>
  <c r="W5" i="6"/>
</calcChain>
</file>

<file path=xl/sharedStrings.xml><?xml version="1.0" encoding="utf-8"?>
<sst xmlns="http://schemas.openxmlformats.org/spreadsheetml/2006/main" count="101" uniqueCount="83">
  <si>
    <t>TOTAL</t>
  </si>
  <si>
    <t>META DE RESULTADO</t>
  </si>
  <si>
    <t xml:space="preserve">META DE PRODUCTO </t>
  </si>
  <si>
    <t>ACTIVIDAD PIC</t>
  </si>
  <si>
    <t>LINEA OPERATIVA</t>
  </si>
  <si>
    <t>CATEGORIA OPERATIVA</t>
  </si>
  <si>
    <t>CODIGO CUPS</t>
  </si>
  <si>
    <t>UNIDAD DE MEDIDA</t>
  </si>
  <si>
    <t>ACTIVIDADES PROGRAMADAS POR TRIMESTRE</t>
  </si>
  <si>
    <t>I</t>
  </si>
  <si>
    <t>II</t>
  </si>
  <si>
    <t>III</t>
  </si>
  <si>
    <t>IV</t>
  </si>
  <si>
    <t xml:space="preserve">LUGAR DE EJECUCION </t>
  </si>
  <si>
    <t>ENTORNO</t>
  </si>
  <si>
    <t xml:space="preserve">AMBITO TERRITORIAL </t>
  </si>
  <si>
    <t>MOMENTO CURSO DE VIDA</t>
  </si>
  <si>
    <t xml:space="preserve">GRUPO ÉTNICO </t>
  </si>
  <si>
    <t xml:space="preserve">POBLACION SUJETO </t>
  </si>
  <si>
    <t>CANTIDAD A EJECUTAR</t>
  </si>
  <si>
    <t xml:space="preserve">DIMENSION </t>
  </si>
  <si>
    <t xml:space="preserve">PIC- EDUCACION Y COMUNICACIÓN EN SALUD </t>
  </si>
  <si>
    <t xml:space="preserve">PROMOCION DE LA SALUD </t>
  </si>
  <si>
    <t>8% COSTOS INDIRECTOS Y DE OPERACIÓN</t>
  </si>
  <si>
    <t>VALOR TOTAL</t>
  </si>
  <si>
    <t xml:space="preserve">DESCRIPCION DE LA ACTIVIDAD </t>
  </si>
  <si>
    <t>REQUERIMIENTOS DE LA ACTIVIDAD</t>
  </si>
  <si>
    <t>VALOR INDIVIDUAL</t>
  </si>
  <si>
    <t>VALOR UNITARIO DE LA ACTIVIDAD</t>
  </si>
  <si>
    <t>UNIDAD DE MEDIDA(cuantas actividades se van hacer)</t>
  </si>
  <si>
    <t>SALUD Y AMBITO LABORAL</t>
  </si>
  <si>
    <t>Disminuir la ocurrencia de accidentes de trabajo o enfermedades ocasionadas por la actividad laboral agrícola en la economía informal</t>
  </si>
  <si>
    <t xml:space="preserve">Prestar acompañamiento al Departamento del Tolima– Secretaria de Salud en  el proceso de formación y aprendizaje consistente en dos (2) talleres, orientado a la actualización  en normatividad relacionada con Pérdida de Capacidad Laboral, de las Guías de Atención Integral en Salud Ocupacional - GATISO, y diagnóstico de la enfermedad laboral, dirigido a profesionales de seguridad y salud en el trabajo de Empresas Prestadoras de Servicios en Seguridad y Salud en el Trabajo (Salud Ocupacional), EAPB – EPS – IPS del Departamento.  </t>
  </si>
  <si>
    <t>10501 - INFORMACIÓN EN SALUD EN PRÁCTICAS DE CUIDADO DE LA SALUD EN EL TRABAJO</t>
  </si>
  <si>
    <t>2 TALLERES</t>
  </si>
  <si>
    <t>IBAGUE</t>
  </si>
  <si>
    <t>ENTORNO LABORAL</t>
  </si>
  <si>
    <t>URBANO</t>
  </si>
  <si>
    <t>PROFESIONALES DEL AREA DE LA SALUD Y SEGURIDAD EN EL TRABAJO</t>
  </si>
  <si>
    <t xml:space="preserve">Contratar Talento humano idóneo </t>
  </si>
  <si>
    <t>Implementar acciones de identificación de riesgos laborales en la economía informal del sector agrícola en los municipios del Departamento</t>
  </si>
  <si>
    <t xml:space="preserve">Para el desarrollo de esta actividad se requiere lo siguiente:
-Contratar un profesional en Medicina o Fisioterapeuta con especialidad en Segurdidad y Salud en el Trabajo.                                                                                            - Apoyo logístico </t>
  </si>
  <si>
    <t>Realizar la identificación de la población ya caracterizada en 13 municipios del departamento, para ejecutar con ellos acciones de prevención de los factores de riesgo identificados en la matriz de peligros y promoción de la salud en cada uno de los ambientes identificados.</t>
  </si>
  <si>
    <t>Para cada municipio se debe contratar un profesional en SST.</t>
  </si>
  <si>
    <t>Transporte, papeleria</t>
  </si>
  <si>
    <t>10502 - INFORMACIÓN EN SALUD EN PRÁCTICAS DE CUIDADO DE LA SALUD EN EL TRABAJO</t>
  </si>
  <si>
    <t>13 municipios</t>
  </si>
  <si>
    <t xml:space="preserve">URBANO, RURAL </t>
  </si>
  <si>
    <t>TODAS LAS PERSONAS EN  CURSO DE VIDA DE JUVENTUD, ADULTEZ Y ADULTO MAYOR</t>
  </si>
  <si>
    <t>Contratar talento humano idóneo</t>
  </si>
  <si>
    <t>transporte y papeleria</t>
  </si>
  <si>
    <t>13 municipios: (ESPINAL, MELGAR, GUAMO, MURILLO, LIBANO, CUNDAY, CARMEN DE APICALA, COELLO, ALVARADO, SANTA ISABEL, FRESNO, SALDAÑA, SUAREZ)</t>
  </si>
  <si>
    <t>Logistica</t>
  </si>
  <si>
    <t>FACTORES DE RIESGO DEL AMBIENTE PLAGUICIDAS Y OTROS</t>
  </si>
  <si>
    <t>SALUD AMBIENTAL</t>
  </si>
  <si>
    <t xml:space="preserve">Realizar acciones de promoción de los entornos saludables, articulación intersectorial y gestion del riesgo en los municipios de competencia Departamental
</t>
  </si>
  <si>
    <t>Desarrollo de 4 talleres de generación del conocimiento con duración de 4 horas cada uno, en los cuales se socialzia la normatividad vigente, lineamientos establecidos, formatos y demás directrices relacionadas con los siguientes temas: Manejo de Residuos Peligrosos Generados en Atención en Salud, Manejo de Medicamentos en Droguerías, Estetica Ornamental - Corporal - Tatuaje y Piercing, Radiaciones Ionizantes, dirigido a al talento humano que se desempeña en cada uno de los sectores.</t>
  </si>
  <si>
    <t>Para esta actividad se requiere de profesional en SS, químico o regente de farmacia, fisico o radiofísico</t>
  </si>
  <si>
    <t>Capacitar en normatividad sanitaria, legislación y  tanatopraxia a 20 personas que realizan actividades de manipulación, preparación , disección e inhumación y exhumación  de cadáveres del departamento.</t>
  </si>
  <si>
    <t xml:space="preserve">Implementar acciones de promoción prevención, inspección vigilancia y
control a factores de riesgo del ambiente con énfasis en biológico,
químico e ionizantes en los  municipios del Departamento
</t>
  </si>
  <si>
    <t>Para la ejecución de esta actividad se requiere del siguiente talento humano: Investigador CTI, Médico o Técnico Forense, Psicólogo, Médico o enfemero jefe, Ergónoma, Tanatólogo, profesional de la salud con experiencia en Primeros Auxilios, profesional en SST con manejo de sustancias químicas.</t>
  </si>
  <si>
    <t>logistica</t>
  </si>
  <si>
    <t xml:space="preserve">11308 - EDUCACIÓN Y COMUNICACIÓN PARA LA SALUD DIRIGIDO A LA PROMOCIÓN
DE HÁBITOS HIGIÉNICOS </t>
  </si>
  <si>
    <t>11501 - EDUCACIÓN Y COMUNICACIÓN PARA LA SALUD EN PRÁCTICAS DE CUIDADO DE LA SALUD EN EL TRABAJO</t>
  </si>
  <si>
    <t>20 personas</t>
  </si>
  <si>
    <t>4 talleres</t>
  </si>
  <si>
    <t>Regionales: Ibagué, Espinal, Mariquita, Chaparral</t>
  </si>
  <si>
    <t>Ibagué</t>
  </si>
  <si>
    <t>LABORAL</t>
  </si>
  <si>
    <t xml:space="preserve">Contratar profesional en Seguridad y salud en el trabajo, regente de farmacia, médico o ingeniero fisico </t>
  </si>
  <si>
    <t>Transporte, papelería, logistica</t>
  </si>
  <si>
    <t>Contratar Investigador CTI, Médico o Técnico Forense, Psicólogo, Médico o enfemero jefe, Ergónoma, Tanatólogo, profesional de la salud con experiencia en Primeros Auxilios, profesional en SST con manejo de sustancias químicas.</t>
  </si>
  <si>
    <t xml:space="preserve">11 sesiones </t>
  </si>
  <si>
    <t xml:space="preserve">Adquisición de Software y soporte en equipo tecnológico para el proceso de Inspección, Vigilancia y Control, manejo de visitas y medidas sanitarias a los establecimientos objeto de IVC. </t>
  </si>
  <si>
    <t xml:space="preserve">Para la ejecución de esta actividad se requiere la contratación de una empresa que provea software de inspección, vigilancia y control  </t>
  </si>
  <si>
    <t>GESTION DE LA SALUD PUBLICA</t>
  </si>
  <si>
    <t>DESARROLLO DE CAPACIDADES</t>
  </si>
  <si>
    <t>1 software</t>
  </si>
  <si>
    <t>INSTITUCIONAL</t>
  </si>
  <si>
    <t>N/A</t>
  </si>
  <si>
    <t>Adquisición de software para el manejo de las actas de visitas de IVC</t>
  </si>
  <si>
    <t>AMBITO LABORAL</t>
  </si>
  <si>
    <t xml:space="preserve">FACTORES DE RIESGO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</si>
</sst>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Red]\-&quot;$&quot;\ #,##0"/>
  </numFmts>
  <fonts count="6" x14ac:knownFonts="1">
    <font>
      <sz val="12"/>
      <color theme="1"/>
      <name val="Calibri"/>
      <family val="2"/>
      <scheme val="minor"/>
    </font>
    <font>
      <sz val="10"/>
      <color theme="1"/>
      <name val="Arial"/>
      <family val="2"/>
    </font>
    <font>
      <b/>
      <sz val="10"/>
      <color theme="1"/>
      <name val="Arial"/>
      <family val="2"/>
    </font>
    <font>
      <sz val="9"/>
      <color theme="1"/>
      <name val="Arial"/>
      <family val="2"/>
    </font>
    <font>
      <b/>
      <sz val="14"/>
      <color theme="1"/>
      <name val="Arial"/>
      <family val="2"/>
    </font>
    <font>
      <b/>
      <sz val="12"/>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00B0F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72">
    <xf numFmtId="0" fontId="0" fillId="0" borderId="0" xfId="0"/>
    <xf numFmtId="0" fontId="2" fillId="0" borderId="1" xfId="0" applyFont="1" applyBorder="1" applyAlignment="1">
      <alignment horizontal="center"/>
    </xf>
    <xf numFmtId="0" fontId="1" fillId="0" borderId="1" xfId="0" applyFont="1" applyBorder="1" applyAlignment="1">
      <alignment horizontal="left" vertical="center" wrapText="1"/>
    </xf>
    <xf numFmtId="16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164" fontId="0" fillId="0" borderId="0" xfId="0" applyNumberFormat="1"/>
    <xf numFmtId="164" fontId="1" fillId="0" borderId="1" xfId="0" applyNumberFormat="1" applyFont="1" applyBorder="1" applyAlignment="1">
      <alignment horizontal="center" vertical="center" wrapText="1"/>
    </xf>
    <xf numFmtId="0" fontId="1" fillId="0" borderId="2" xfId="0" applyFont="1" applyBorder="1" applyAlignment="1">
      <alignment vertical="center" wrapText="1"/>
    </xf>
    <xf numFmtId="0" fontId="1" fillId="0" borderId="4" xfId="0" applyFont="1" applyBorder="1" applyAlignment="1">
      <alignment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center" wrapText="1"/>
    </xf>
    <xf numFmtId="0" fontId="3" fillId="2"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164" fontId="1" fillId="2" borderId="4" xfId="0" applyNumberFormat="1" applyFont="1" applyFill="1" applyBorder="1" applyAlignment="1">
      <alignment horizontal="center" vertical="center" wrapText="1"/>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wrapText="1"/>
    </xf>
    <xf numFmtId="0" fontId="1" fillId="0" borderId="3" xfId="0" applyFont="1" applyFill="1" applyBorder="1" applyAlignment="1">
      <alignment vertical="center" wrapText="1"/>
    </xf>
    <xf numFmtId="164" fontId="1" fillId="0" borderId="2"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wrapText="1"/>
    </xf>
    <xf numFmtId="164" fontId="1" fillId="0" borderId="4"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0" fillId="0" borderId="1" xfId="0" applyBorder="1"/>
    <xf numFmtId="0" fontId="0" fillId="0" borderId="2" xfId="0" applyBorder="1"/>
    <xf numFmtId="0" fontId="1" fillId="0" borderId="1" xfId="0" applyFont="1" applyBorder="1" applyAlignment="1">
      <alignment horizontal="justify" vertical="top" wrapText="1"/>
    </xf>
    <xf numFmtId="0" fontId="0" fillId="0" borderId="1" xfId="0" applyBorder="1" applyAlignment="1">
      <alignment wrapText="1"/>
    </xf>
    <xf numFmtId="0" fontId="1" fillId="0" borderId="1" xfId="0" applyFont="1" applyFill="1" applyBorder="1" applyAlignment="1">
      <alignment horizontal="left" vertical="center" wrapText="1"/>
    </xf>
    <xf numFmtId="164" fontId="1" fillId="0" borderId="1" xfId="0" applyNumberFormat="1" applyFont="1" applyFill="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2" xfId="0" applyFont="1" applyBorder="1" applyAlignment="1">
      <alignment horizontal="justify" vertical="top" wrapText="1"/>
    </xf>
    <xf numFmtId="0" fontId="1" fillId="0" borderId="10" xfId="0" applyFont="1" applyBorder="1" applyAlignment="1">
      <alignment vertical="center" wrapText="1"/>
    </xf>
    <xf numFmtId="164" fontId="5" fillId="2" borderId="0" xfId="0" applyNumberFormat="1" applyFont="1" applyFill="1"/>
    <xf numFmtId="164" fontId="2" fillId="2" borderId="4" xfId="0" applyNumberFormat="1" applyFont="1" applyFill="1" applyBorder="1" applyAlignment="1">
      <alignment horizontal="center" vertical="center" wrapText="1"/>
    </xf>
    <xf numFmtId="164" fontId="5" fillId="3" borderId="0" xfId="0" applyNumberFormat="1" applyFont="1" applyFill="1"/>
    <xf numFmtId="164" fontId="0" fillId="0" borderId="1" xfId="0" applyNumberFormat="1" applyBorder="1"/>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164" fontId="1" fillId="0" borderId="2" xfId="0" applyNumberFormat="1" applyFont="1" applyBorder="1" applyAlignment="1">
      <alignment horizontal="center" vertical="center" wrapText="1"/>
    </xf>
    <xf numFmtId="164" fontId="1" fillId="0" borderId="4" xfId="0" applyNumberFormat="1" applyFont="1" applyBorder="1" applyAlignment="1">
      <alignment horizontal="center" vertical="center" wrapText="1"/>
    </xf>
    <xf numFmtId="164" fontId="1" fillId="0" borderId="3" xfId="0" applyNumberFormat="1" applyFont="1" applyBorder="1" applyAlignment="1">
      <alignment horizontal="center"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2" xfId="0" applyFont="1" applyBorder="1" applyAlignment="1">
      <alignment horizontal="center" wrapText="1"/>
    </xf>
    <xf numFmtId="0" fontId="1" fillId="0" borderId="4" xfId="0" applyFont="1" applyBorder="1" applyAlignment="1">
      <alignment horizontal="center" wrapText="1"/>
    </xf>
    <xf numFmtId="0" fontId="1" fillId="0" borderId="2" xfId="0" applyFont="1" applyBorder="1" applyAlignment="1">
      <alignment horizontal="justify" vertical="top" wrapText="1"/>
    </xf>
    <xf numFmtId="0" fontId="1" fillId="0" borderId="4" xfId="0" applyFont="1" applyBorder="1" applyAlignment="1">
      <alignment horizontal="justify" vertical="top"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B20"/>
  <sheetViews>
    <sheetView tabSelected="1" topLeftCell="V1" zoomScaleNormal="100" workbookViewId="0">
      <pane ySplit="3" topLeftCell="A14" activePane="bottomLeft" state="frozen"/>
      <selection pane="bottomLeft" activeCell="W18" sqref="W18:Y19"/>
    </sheetView>
  </sheetViews>
  <sheetFormatPr baseColWidth="10" defaultRowHeight="15.75" x14ac:dyDescent="0.25"/>
  <cols>
    <col min="1" max="1" width="19.875" customWidth="1"/>
    <col min="2" max="2" width="27.125" customWidth="1"/>
    <col min="3" max="3" width="34.25" customWidth="1"/>
    <col min="4" max="4" width="42.125" customWidth="1"/>
    <col min="5" max="5" width="45" customWidth="1"/>
    <col min="6" max="6" width="23" customWidth="1"/>
    <col min="7" max="7" width="25.5" customWidth="1"/>
    <col min="8" max="8" width="26.375" customWidth="1"/>
    <col min="9" max="9" width="19.875" customWidth="1"/>
    <col min="10" max="10" width="1.25" bestFit="1" customWidth="1"/>
    <col min="11" max="11" width="1.75" bestFit="1" customWidth="1"/>
    <col min="12" max="12" width="2.125" bestFit="1" customWidth="1"/>
    <col min="13" max="13" width="2.75" bestFit="1" customWidth="1"/>
    <col min="14" max="14" width="6.25" bestFit="1" customWidth="1"/>
    <col min="15" max="15" width="18.875" customWidth="1"/>
    <col min="16" max="16" width="13.875" customWidth="1"/>
    <col min="17" max="17" width="21.375" customWidth="1"/>
    <col min="18" max="18" width="23.25" customWidth="1"/>
    <col min="19" max="19" width="14.25" bestFit="1" customWidth="1"/>
    <col min="20" max="20" width="34.625" customWidth="1"/>
    <col min="21" max="21" width="16.875" bestFit="1" customWidth="1"/>
    <col min="22" max="22" width="16.375" bestFit="1" customWidth="1"/>
    <col min="23" max="23" width="24.125" customWidth="1"/>
    <col min="24" max="24" width="23.875" customWidth="1"/>
    <col min="25" max="25" width="12.5" bestFit="1" customWidth="1"/>
    <col min="26" max="26" width="21.625" customWidth="1"/>
  </cols>
  <sheetData>
    <row r="1" spans="1:28" ht="27.6" customHeight="1" x14ac:dyDescent="0.25">
      <c r="A1" s="65" t="s">
        <v>20</v>
      </c>
      <c r="B1" s="65" t="s">
        <v>1</v>
      </c>
      <c r="C1" s="65" t="s">
        <v>2</v>
      </c>
      <c r="D1" s="65" t="s">
        <v>3</v>
      </c>
      <c r="E1" s="61" t="s">
        <v>25</v>
      </c>
      <c r="F1" s="65" t="s">
        <v>4</v>
      </c>
      <c r="G1" s="65" t="s">
        <v>5</v>
      </c>
      <c r="H1" s="64" t="s">
        <v>6</v>
      </c>
      <c r="I1" s="67" t="s">
        <v>7</v>
      </c>
      <c r="J1" s="66" t="s">
        <v>19</v>
      </c>
      <c r="K1" s="66"/>
      <c r="L1" s="66"/>
      <c r="M1" s="66"/>
      <c r="N1" s="66"/>
      <c r="O1" s="65" t="s">
        <v>13</v>
      </c>
      <c r="P1" s="65" t="s">
        <v>14</v>
      </c>
      <c r="Q1" s="65" t="s">
        <v>15</v>
      </c>
      <c r="R1" s="65" t="s">
        <v>18</v>
      </c>
      <c r="S1" s="65"/>
      <c r="T1" s="64" t="s">
        <v>26</v>
      </c>
      <c r="U1" s="61" t="s">
        <v>29</v>
      </c>
      <c r="V1" s="65" t="s">
        <v>27</v>
      </c>
      <c r="W1" s="64" t="s">
        <v>28</v>
      </c>
      <c r="X1" s="64" t="s">
        <v>23</v>
      </c>
      <c r="Y1" s="64" t="s">
        <v>24</v>
      </c>
    </row>
    <row r="2" spans="1:28" ht="27.6" customHeight="1" x14ac:dyDescent="0.25">
      <c r="A2" s="65"/>
      <c r="B2" s="65"/>
      <c r="C2" s="65"/>
      <c r="D2" s="65"/>
      <c r="E2" s="62"/>
      <c r="F2" s="65"/>
      <c r="G2" s="65"/>
      <c r="H2" s="64"/>
      <c r="I2" s="68"/>
      <c r="J2" s="66" t="s">
        <v>8</v>
      </c>
      <c r="K2" s="66"/>
      <c r="L2" s="66"/>
      <c r="M2" s="66"/>
      <c r="N2" s="66"/>
      <c r="O2" s="65"/>
      <c r="P2" s="65"/>
      <c r="Q2" s="65"/>
      <c r="R2" s="65"/>
      <c r="S2" s="65"/>
      <c r="T2" s="64"/>
      <c r="U2" s="62"/>
      <c r="V2" s="65"/>
      <c r="W2" s="64"/>
      <c r="X2" s="64"/>
      <c r="Y2" s="64"/>
    </row>
    <row r="3" spans="1:28" x14ac:dyDescent="0.25">
      <c r="A3" s="65"/>
      <c r="B3" s="65"/>
      <c r="C3" s="65"/>
      <c r="D3" s="65"/>
      <c r="E3" s="63"/>
      <c r="F3" s="65"/>
      <c r="G3" s="65"/>
      <c r="H3" s="64"/>
      <c r="I3" s="69"/>
      <c r="J3" s="1" t="s">
        <v>9</v>
      </c>
      <c r="K3" s="1" t="s">
        <v>10</v>
      </c>
      <c r="L3" s="1" t="s">
        <v>11</v>
      </c>
      <c r="M3" s="1" t="s">
        <v>12</v>
      </c>
      <c r="N3" s="1" t="s">
        <v>0</v>
      </c>
      <c r="O3" s="65"/>
      <c r="P3" s="65"/>
      <c r="Q3" s="65"/>
      <c r="R3" s="1" t="s">
        <v>16</v>
      </c>
      <c r="S3" s="1" t="s">
        <v>17</v>
      </c>
      <c r="T3" s="64"/>
      <c r="U3" s="63"/>
      <c r="V3" s="65"/>
      <c r="W3" s="64"/>
      <c r="X3" s="64"/>
      <c r="Y3" s="64"/>
    </row>
    <row r="4" spans="1:28" ht="18" x14ac:dyDescent="0.25">
      <c r="A4" s="70" t="s">
        <v>30</v>
      </c>
      <c r="B4" s="71"/>
      <c r="C4" s="71"/>
      <c r="D4" s="71"/>
      <c r="E4" s="71"/>
      <c r="F4" s="71"/>
      <c r="G4" s="16"/>
      <c r="H4" s="16"/>
      <c r="I4" s="16"/>
      <c r="J4" s="16"/>
      <c r="K4" s="16"/>
      <c r="L4" s="16"/>
      <c r="M4" s="16"/>
      <c r="N4" s="16"/>
      <c r="O4" s="16"/>
      <c r="P4" s="16"/>
      <c r="Q4" s="16"/>
      <c r="R4" s="16"/>
      <c r="S4" s="16"/>
      <c r="T4" s="16"/>
      <c r="U4" s="16"/>
      <c r="V4" s="16"/>
      <c r="W4" s="16"/>
      <c r="X4" s="16"/>
      <c r="Y4" s="17"/>
    </row>
    <row r="5" spans="1:28" ht="51" customHeight="1" x14ac:dyDescent="0.25">
      <c r="A5" s="40" t="s">
        <v>30</v>
      </c>
      <c r="B5" s="40" t="s">
        <v>31</v>
      </c>
      <c r="C5" s="40" t="s">
        <v>40</v>
      </c>
      <c r="D5" s="51" t="s">
        <v>32</v>
      </c>
      <c r="E5" s="51" t="s">
        <v>41</v>
      </c>
      <c r="F5" s="40" t="s">
        <v>22</v>
      </c>
      <c r="G5" s="40" t="s">
        <v>21</v>
      </c>
      <c r="H5" s="40" t="s">
        <v>33</v>
      </c>
      <c r="I5" s="40" t="s">
        <v>34</v>
      </c>
      <c r="J5" s="49"/>
      <c r="K5" s="49"/>
      <c r="L5" s="49"/>
      <c r="M5" s="40">
        <v>2</v>
      </c>
      <c r="N5" s="40">
        <v>2</v>
      </c>
      <c r="O5" s="40" t="s">
        <v>35</v>
      </c>
      <c r="P5" s="40" t="s">
        <v>36</v>
      </c>
      <c r="Q5" s="40" t="s">
        <v>37</v>
      </c>
      <c r="R5" s="40" t="s">
        <v>38</v>
      </c>
      <c r="S5" s="40"/>
      <c r="T5" s="2" t="s">
        <v>39</v>
      </c>
      <c r="U5" s="40">
        <v>2</v>
      </c>
      <c r="V5" s="3">
        <v>4000000</v>
      </c>
      <c r="W5" s="43">
        <f>SUM(V5+V6)</f>
        <v>7080000</v>
      </c>
      <c r="X5" s="43">
        <v>1920000</v>
      </c>
      <c r="Y5" s="43">
        <f>SUM(W5+X5)</f>
        <v>9000000</v>
      </c>
      <c r="AA5" s="6"/>
    </row>
    <row r="6" spans="1:28" ht="84.75" customHeight="1" x14ac:dyDescent="0.25">
      <c r="A6" s="41"/>
      <c r="B6" s="41"/>
      <c r="C6" s="41"/>
      <c r="D6" s="52"/>
      <c r="E6" s="52"/>
      <c r="F6" s="42"/>
      <c r="G6" s="42"/>
      <c r="H6" s="42"/>
      <c r="I6" s="42"/>
      <c r="J6" s="50"/>
      <c r="K6" s="50"/>
      <c r="L6" s="50"/>
      <c r="M6" s="42"/>
      <c r="N6" s="42"/>
      <c r="O6" s="42"/>
      <c r="P6" s="42"/>
      <c r="Q6" s="42"/>
      <c r="R6" s="42"/>
      <c r="S6" s="42"/>
      <c r="T6" s="2" t="s">
        <v>52</v>
      </c>
      <c r="U6" s="42"/>
      <c r="V6" s="3">
        <v>3080000</v>
      </c>
      <c r="W6" s="44"/>
      <c r="X6" s="44"/>
      <c r="Y6" s="44"/>
      <c r="AB6" s="6"/>
    </row>
    <row r="7" spans="1:28" ht="48" customHeight="1" x14ac:dyDescent="0.25">
      <c r="A7" s="41"/>
      <c r="B7" s="41"/>
      <c r="C7" s="41"/>
      <c r="D7" s="51" t="s">
        <v>42</v>
      </c>
      <c r="E7" s="8" t="s">
        <v>43</v>
      </c>
      <c r="F7" s="40" t="s">
        <v>22</v>
      </c>
      <c r="G7" s="40" t="s">
        <v>21</v>
      </c>
      <c r="H7" s="40" t="s">
        <v>45</v>
      </c>
      <c r="I7" s="40" t="s">
        <v>46</v>
      </c>
      <c r="J7" s="49"/>
      <c r="K7" s="49"/>
      <c r="L7" s="49"/>
      <c r="M7" s="40">
        <v>13</v>
      </c>
      <c r="N7" s="40">
        <v>13</v>
      </c>
      <c r="O7" s="59" t="s">
        <v>51</v>
      </c>
      <c r="P7" s="40" t="s">
        <v>36</v>
      </c>
      <c r="Q7" s="40" t="s">
        <v>47</v>
      </c>
      <c r="R7" s="40" t="s">
        <v>48</v>
      </c>
      <c r="S7" s="40"/>
      <c r="T7" s="4" t="s">
        <v>49</v>
      </c>
      <c r="U7" s="5">
        <v>13</v>
      </c>
      <c r="V7" s="3">
        <v>32500000</v>
      </c>
      <c r="W7" s="43">
        <f>SUM(V7+V8)</f>
        <v>38000000</v>
      </c>
      <c r="X7" s="43">
        <v>2000000</v>
      </c>
      <c r="Y7" s="43">
        <f>SUM(W7+X7)</f>
        <v>40000000</v>
      </c>
      <c r="AB7" s="6"/>
    </row>
    <row r="8" spans="1:28" ht="38.25" customHeight="1" x14ac:dyDescent="0.25">
      <c r="A8" s="42"/>
      <c r="B8" s="42"/>
      <c r="C8" s="42"/>
      <c r="D8" s="52"/>
      <c r="E8" s="9" t="s">
        <v>44</v>
      </c>
      <c r="F8" s="42"/>
      <c r="G8" s="42"/>
      <c r="H8" s="42"/>
      <c r="I8" s="42"/>
      <c r="J8" s="50"/>
      <c r="K8" s="50"/>
      <c r="L8" s="50"/>
      <c r="M8" s="42"/>
      <c r="N8" s="42"/>
      <c r="O8" s="60"/>
      <c r="P8" s="42"/>
      <c r="Q8" s="42"/>
      <c r="R8" s="42"/>
      <c r="S8" s="42"/>
      <c r="T8" s="4" t="s">
        <v>50</v>
      </c>
      <c r="U8" s="5"/>
      <c r="V8" s="3">
        <v>5500000</v>
      </c>
      <c r="W8" s="44"/>
      <c r="X8" s="44"/>
      <c r="Y8" s="44"/>
    </row>
    <row r="9" spans="1:28" ht="38.25" customHeight="1" x14ac:dyDescent="0.25">
      <c r="A9" s="32"/>
      <c r="B9" s="33"/>
      <c r="C9" s="33"/>
      <c r="D9" s="34"/>
      <c r="E9" s="35"/>
      <c r="F9" s="22"/>
      <c r="G9" s="22"/>
      <c r="H9" s="22"/>
      <c r="I9" s="22"/>
      <c r="J9" s="23"/>
      <c r="K9" s="23"/>
      <c r="L9" s="23"/>
      <c r="M9" s="22"/>
      <c r="N9" s="22"/>
      <c r="O9" s="25"/>
      <c r="P9" s="22"/>
      <c r="Q9" s="22"/>
      <c r="R9" s="22"/>
      <c r="S9" s="22"/>
      <c r="T9" s="5"/>
      <c r="U9" s="5"/>
      <c r="V9" s="7"/>
      <c r="W9" s="24"/>
      <c r="X9" s="24"/>
      <c r="Y9" s="37">
        <f>SUM(Y5:Y8)</f>
        <v>49000000</v>
      </c>
    </row>
    <row r="10" spans="1:28" ht="38.25" customHeight="1" x14ac:dyDescent="0.25">
      <c r="A10" s="53" t="s">
        <v>53</v>
      </c>
      <c r="B10" s="54"/>
      <c r="C10" s="54"/>
      <c r="D10" s="54"/>
      <c r="E10" s="55"/>
      <c r="F10" s="10"/>
      <c r="G10" s="10"/>
      <c r="H10" s="10"/>
      <c r="I10" s="10"/>
      <c r="J10" s="11"/>
      <c r="K10" s="11"/>
      <c r="L10" s="11"/>
      <c r="M10" s="10"/>
      <c r="N10" s="10"/>
      <c r="O10" s="12"/>
      <c r="P10" s="10"/>
      <c r="Q10" s="10"/>
      <c r="R10" s="10"/>
      <c r="S10" s="10"/>
      <c r="T10" s="13"/>
      <c r="U10" s="13"/>
      <c r="V10" s="14"/>
      <c r="W10" s="15"/>
      <c r="X10" s="15"/>
      <c r="Y10" s="15"/>
    </row>
    <row r="11" spans="1:28" ht="57.75" customHeight="1" x14ac:dyDescent="0.25">
      <c r="A11" s="56" t="s">
        <v>54</v>
      </c>
      <c r="B11" s="40" t="s">
        <v>59</v>
      </c>
      <c r="C11" s="40" t="s">
        <v>55</v>
      </c>
      <c r="D11" s="51" t="s">
        <v>56</v>
      </c>
      <c r="E11" s="18" t="s">
        <v>57</v>
      </c>
      <c r="F11" s="46" t="s">
        <v>22</v>
      </c>
      <c r="G11" s="40" t="s">
        <v>21</v>
      </c>
      <c r="H11" s="40" t="s">
        <v>62</v>
      </c>
      <c r="I11" s="40" t="s">
        <v>65</v>
      </c>
      <c r="J11" s="19"/>
      <c r="K11" s="19"/>
      <c r="L11" s="40"/>
      <c r="M11" s="40">
        <v>4</v>
      </c>
      <c r="N11" s="40">
        <v>4</v>
      </c>
      <c r="O11" s="40" t="s">
        <v>66</v>
      </c>
      <c r="P11" s="40" t="s">
        <v>68</v>
      </c>
      <c r="Q11" s="40" t="s">
        <v>37</v>
      </c>
      <c r="R11" s="40" t="s">
        <v>48</v>
      </c>
      <c r="S11" s="18"/>
      <c r="T11" s="2" t="s">
        <v>69</v>
      </c>
      <c r="U11" s="2" t="s">
        <v>65</v>
      </c>
      <c r="V11" s="7">
        <v>4000000</v>
      </c>
      <c r="W11" s="43">
        <v>12000000</v>
      </c>
      <c r="X11" s="43">
        <v>3000000</v>
      </c>
      <c r="Y11" s="43">
        <v>15000000</v>
      </c>
    </row>
    <row r="12" spans="1:28" ht="73.5" customHeight="1" x14ac:dyDescent="0.25">
      <c r="A12" s="57"/>
      <c r="B12" s="41"/>
      <c r="C12" s="41"/>
      <c r="D12" s="52"/>
      <c r="E12" s="18" t="s">
        <v>50</v>
      </c>
      <c r="F12" s="48"/>
      <c r="G12" s="42"/>
      <c r="H12" s="42"/>
      <c r="I12" s="42"/>
      <c r="J12" s="19"/>
      <c r="K12" s="19"/>
      <c r="L12" s="42"/>
      <c r="M12" s="42"/>
      <c r="N12" s="42"/>
      <c r="O12" s="42"/>
      <c r="P12" s="42"/>
      <c r="Q12" s="42"/>
      <c r="R12" s="42"/>
      <c r="S12" s="18"/>
      <c r="T12" s="2" t="s">
        <v>70</v>
      </c>
      <c r="U12" s="2"/>
      <c r="V12" s="7">
        <v>8000000</v>
      </c>
      <c r="W12" s="44"/>
      <c r="X12" s="44"/>
      <c r="Y12" s="44"/>
    </row>
    <row r="13" spans="1:28" ht="80.25" customHeight="1" x14ac:dyDescent="0.25">
      <c r="A13" s="57"/>
      <c r="B13" s="41"/>
      <c r="C13" s="41"/>
      <c r="D13" s="46" t="s">
        <v>58</v>
      </c>
      <c r="E13" s="18" t="s">
        <v>60</v>
      </c>
      <c r="F13" s="46" t="s">
        <v>22</v>
      </c>
      <c r="G13" s="46" t="s">
        <v>21</v>
      </c>
      <c r="H13" s="46" t="s">
        <v>63</v>
      </c>
      <c r="I13" s="40" t="s">
        <v>64</v>
      </c>
      <c r="J13" s="19"/>
      <c r="K13" s="19"/>
      <c r="L13" s="40"/>
      <c r="M13" s="40">
        <v>20</v>
      </c>
      <c r="N13" s="40">
        <v>20</v>
      </c>
      <c r="O13" s="40" t="s">
        <v>67</v>
      </c>
      <c r="P13" s="40" t="s">
        <v>68</v>
      </c>
      <c r="Q13" s="40" t="s">
        <v>37</v>
      </c>
      <c r="R13" s="40" t="s">
        <v>48</v>
      </c>
      <c r="S13" s="18"/>
      <c r="T13" s="2" t="s">
        <v>71</v>
      </c>
      <c r="U13" s="2" t="s">
        <v>72</v>
      </c>
      <c r="V13" s="7">
        <v>12000000</v>
      </c>
      <c r="W13" s="43">
        <v>17729905</v>
      </c>
      <c r="X13" s="43">
        <v>3270095</v>
      </c>
      <c r="Y13" s="43">
        <v>21000000</v>
      </c>
    </row>
    <row r="14" spans="1:28" ht="76.5" customHeight="1" x14ac:dyDescent="0.25">
      <c r="A14" s="57"/>
      <c r="B14" s="41"/>
      <c r="C14" s="41"/>
      <c r="D14" s="48"/>
      <c r="E14" s="20" t="s">
        <v>61</v>
      </c>
      <c r="F14" s="47"/>
      <c r="G14" s="47"/>
      <c r="H14" s="47"/>
      <c r="I14" s="41"/>
      <c r="L14" s="41"/>
      <c r="M14" s="41"/>
      <c r="N14" s="41"/>
      <c r="O14" s="41"/>
      <c r="P14" s="41"/>
      <c r="Q14" s="41"/>
      <c r="R14" s="41"/>
      <c r="S14" s="27"/>
      <c r="T14" s="27" t="s">
        <v>70</v>
      </c>
      <c r="U14" s="27"/>
      <c r="V14" s="21">
        <v>5729905</v>
      </c>
      <c r="W14" s="45"/>
      <c r="X14" s="45"/>
      <c r="Y14" s="45"/>
    </row>
    <row r="15" spans="1:28" ht="51" x14ac:dyDescent="0.25">
      <c r="A15" s="58"/>
      <c r="B15" s="42"/>
      <c r="C15" s="42"/>
      <c r="D15" s="28" t="s">
        <v>73</v>
      </c>
      <c r="E15" s="28" t="s">
        <v>74</v>
      </c>
      <c r="F15" s="29" t="s">
        <v>75</v>
      </c>
      <c r="G15" s="29" t="s">
        <v>76</v>
      </c>
      <c r="H15" s="26"/>
      <c r="I15" s="26" t="s">
        <v>77</v>
      </c>
      <c r="J15" s="26"/>
      <c r="K15" s="26"/>
      <c r="L15" s="26"/>
      <c r="M15" s="26">
        <v>1</v>
      </c>
      <c r="N15" s="26">
        <v>1</v>
      </c>
      <c r="O15" s="26" t="s">
        <v>67</v>
      </c>
      <c r="P15" s="26" t="s">
        <v>78</v>
      </c>
      <c r="Q15" s="26" t="s">
        <v>37</v>
      </c>
      <c r="R15" s="26" t="s">
        <v>79</v>
      </c>
      <c r="S15" s="26"/>
      <c r="T15" s="30" t="s">
        <v>80</v>
      </c>
      <c r="U15" s="26">
        <v>1</v>
      </c>
      <c r="V15" s="31">
        <v>53876192</v>
      </c>
      <c r="W15" s="31">
        <v>53876192</v>
      </c>
      <c r="X15" s="31">
        <v>1000000</v>
      </c>
      <c r="Y15" s="31">
        <v>54876192</v>
      </c>
    </row>
    <row r="16" spans="1:28" x14ac:dyDescent="0.25">
      <c r="Y16" s="36">
        <f>SUM(Y11:Y15)</f>
        <v>90876192</v>
      </c>
    </row>
    <row r="17" spans="23:27" x14ac:dyDescent="0.25">
      <c r="AA17" s="6"/>
    </row>
    <row r="18" spans="23:27" x14ac:dyDescent="0.25">
      <c r="W18" s="26" t="s">
        <v>81</v>
      </c>
      <c r="X18" s="26"/>
      <c r="Y18" s="39">
        <v>49000000</v>
      </c>
    </row>
    <row r="19" spans="23:27" x14ac:dyDescent="0.25">
      <c r="W19" s="26" t="s">
        <v>82</v>
      </c>
      <c r="X19" s="26"/>
      <c r="Y19" s="39">
        <v>90876192</v>
      </c>
    </row>
    <row r="20" spans="23:27" x14ac:dyDescent="0.25">
      <c r="Y20" s="38">
        <f>SUM(Y18:Y19)</f>
        <v>139876192</v>
      </c>
    </row>
  </sheetData>
  <mergeCells count="97">
    <mergeCell ref="D7:D8"/>
    <mergeCell ref="F7:F8"/>
    <mergeCell ref="G7:G8"/>
    <mergeCell ref="A5:A8"/>
    <mergeCell ref="K5:K6"/>
    <mergeCell ref="B5:B8"/>
    <mergeCell ref="C5:C8"/>
    <mergeCell ref="H7:H8"/>
    <mergeCell ref="I7:I8"/>
    <mergeCell ref="Y1:Y3"/>
    <mergeCell ref="A1:A3"/>
    <mergeCell ref="B1:B3"/>
    <mergeCell ref="C1:C3"/>
    <mergeCell ref="D1:D3"/>
    <mergeCell ref="F1:F3"/>
    <mergeCell ref="R1:S2"/>
    <mergeCell ref="W1:W3"/>
    <mergeCell ref="J2:N2"/>
    <mergeCell ref="H1:H3"/>
    <mergeCell ref="I1:I3"/>
    <mergeCell ref="J1:N1"/>
    <mergeCell ref="O1:O3"/>
    <mergeCell ref="T1:T3"/>
    <mergeCell ref="V1:V3"/>
    <mergeCell ref="G1:G3"/>
    <mergeCell ref="P11:P12"/>
    <mergeCell ref="Q11:Q12"/>
    <mergeCell ref="R11:R12"/>
    <mergeCell ref="U5:U6"/>
    <mergeCell ref="R7:R8"/>
    <mergeCell ref="S7:S8"/>
    <mergeCell ref="X1:X3"/>
    <mergeCell ref="F5:F6"/>
    <mergeCell ref="G5:G6"/>
    <mergeCell ref="H5:H6"/>
    <mergeCell ref="I5:I6"/>
    <mergeCell ref="J5:J6"/>
    <mergeCell ref="P5:P6"/>
    <mergeCell ref="Q5:Q6"/>
    <mergeCell ref="R5:R6"/>
    <mergeCell ref="S5:S6"/>
    <mergeCell ref="O5:O6"/>
    <mergeCell ref="U1:U3"/>
    <mergeCell ref="P1:P3"/>
    <mergeCell ref="Q1:Q3"/>
    <mergeCell ref="A4:F4"/>
    <mergeCell ref="D5:D6"/>
    <mergeCell ref="N7:N8"/>
    <mergeCell ref="M7:M8"/>
    <mergeCell ref="M5:M6"/>
    <mergeCell ref="N5:N6"/>
    <mergeCell ref="E1:E3"/>
    <mergeCell ref="E5:E6"/>
    <mergeCell ref="J7:J8"/>
    <mergeCell ref="K7:K8"/>
    <mergeCell ref="L7:L8"/>
    <mergeCell ref="Y5:Y6"/>
    <mergeCell ref="W5:W6"/>
    <mergeCell ref="Y7:Y8"/>
    <mergeCell ref="O7:O8"/>
    <mergeCell ref="P7:P8"/>
    <mergeCell ref="Q7:Q8"/>
    <mergeCell ref="W7:W8"/>
    <mergeCell ref="X7:X8"/>
    <mergeCell ref="X5:X6"/>
    <mergeCell ref="R13:R14"/>
    <mergeCell ref="D13:D14"/>
    <mergeCell ref="L13:L14"/>
    <mergeCell ref="M13:M14"/>
    <mergeCell ref="L5:L6"/>
    <mergeCell ref="G11:G12"/>
    <mergeCell ref="H11:H12"/>
    <mergeCell ref="I11:I12"/>
    <mergeCell ref="O11:O12"/>
    <mergeCell ref="L11:L12"/>
    <mergeCell ref="M11:M12"/>
    <mergeCell ref="N11:N12"/>
    <mergeCell ref="D11:D12"/>
    <mergeCell ref="F11:F12"/>
    <mergeCell ref="A10:E10"/>
    <mergeCell ref="A11:A15"/>
    <mergeCell ref="B11:B15"/>
    <mergeCell ref="C11:C15"/>
    <mergeCell ref="W11:W12"/>
    <mergeCell ref="X11:X12"/>
    <mergeCell ref="Y11:Y12"/>
    <mergeCell ref="W13:W14"/>
    <mergeCell ref="X13:X14"/>
    <mergeCell ref="Y13:Y14"/>
    <mergeCell ref="N13:N14"/>
    <mergeCell ref="O13:O14"/>
    <mergeCell ref="P13:P14"/>
    <mergeCell ref="Q13:Q14"/>
    <mergeCell ref="F13:F14"/>
    <mergeCell ref="G13:G14"/>
    <mergeCell ref="H13:H14"/>
    <mergeCell ref="I13:I1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SAN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ELKIN SERGIO BENAVIDES ALVAREZ</cp:lastModifiedBy>
  <cp:lastPrinted>2022-07-25T20:39:30Z</cp:lastPrinted>
  <dcterms:created xsi:type="dcterms:W3CDTF">2022-07-07T15:04:54Z</dcterms:created>
  <dcterms:modified xsi:type="dcterms:W3CDTF">2022-08-31T16:17:44Z</dcterms:modified>
</cp:coreProperties>
</file>