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ILARMONICO\VIGENCIA 2022\CONVOCATORIAS\22_INSUMOS PARA MANTENIMIENTO\SECOP II\"/>
    </mc:Choice>
  </mc:AlternateContent>
  <bookViews>
    <workbookView xWindow="0" yWindow="0" windowWidth="28800" windowHeight="12435"/>
  </bookViews>
  <sheets>
    <sheet name="FORMATO PROPUESTA ECONOMICA" sheetId="1" r:id="rId1"/>
  </sheets>
  <definedNames>
    <definedName name="_xlnm.Print_Area" localSheetId="0">'FORMATO PROPUESTA ECONOMICA'!$A$1:$L$69</definedName>
  </definedNames>
  <calcPr calcId="152511"/>
</workbook>
</file>

<file path=xl/calcChain.xml><?xml version="1.0" encoding="utf-8"?>
<calcChain xmlns="http://schemas.openxmlformats.org/spreadsheetml/2006/main">
  <c r="J10" i="1" l="1"/>
  <c r="H10" i="1"/>
  <c r="I10" i="1"/>
  <c r="H11" i="1"/>
  <c r="I11" i="1" s="1"/>
  <c r="H12" i="1"/>
  <c r="J12" i="1" s="1"/>
  <c r="H13" i="1"/>
  <c r="I13" i="1"/>
  <c r="J13" i="1"/>
  <c r="H14" i="1"/>
  <c r="I14" i="1" s="1"/>
  <c r="H15" i="1"/>
  <c r="I15" i="1" s="1"/>
  <c r="H16" i="1"/>
  <c r="J16" i="1" s="1"/>
  <c r="H17" i="1"/>
  <c r="J17" i="1" s="1"/>
  <c r="I17" i="1"/>
  <c r="H18" i="1"/>
  <c r="I18" i="1" s="1"/>
  <c r="H19" i="1"/>
  <c r="I19" i="1" s="1"/>
  <c r="H20" i="1"/>
  <c r="J20" i="1" s="1"/>
  <c r="H21" i="1"/>
  <c r="I21" i="1" s="1"/>
  <c r="H22" i="1"/>
  <c r="J22" i="1" s="1"/>
  <c r="I22" i="1"/>
  <c r="H23" i="1"/>
  <c r="I23" i="1" s="1"/>
  <c r="H24" i="1"/>
  <c r="J24" i="1" s="1"/>
  <c r="I24" i="1"/>
  <c r="H25" i="1"/>
  <c r="I25" i="1" s="1"/>
  <c r="H26" i="1"/>
  <c r="I26" i="1" s="1"/>
  <c r="H27" i="1"/>
  <c r="I27" i="1" s="1"/>
  <c r="H28" i="1"/>
  <c r="J28" i="1" s="1"/>
  <c r="H29" i="1"/>
  <c r="I29" i="1"/>
  <c r="J29" i="1"/>
  <c r="H30" i="1"/>
  <c r="I30" i="1"/>
  <c r="J30" i="1"/>
  <c r="H31" i="1"/>
  <c r="I31" i="1" s="1"/>
  <c r="H32" i="1"/>
  <c r="J32" i="1" s="1"/>
  <c r="I32" i="1"/>
  <c r="H33" i="1"/>
  <c r="J33" i="1" s="1"/>
  <c r="I33" i="1"/>
  <c r="H34" i="1"/>
  <c r="I34" i="1"/>
  <c r="J34" i="1"/>
  <c r="H35" i="1"/>
  <c r="I35" i="1" s="1"/>
  <c r="H36" i="1"/>
  <c r="J36" i="1" s="1"/>
  <c r="I36" i="1"/>
  <c r="H37" i="1"/>
  <c r="I37" i="1" s="1"/>
  <c r="H38" i="1"/>
  <c r="J38" i="1" s="1"/>
  <c r="H39" i="1"/>
  <c r="I39" i="1" s="1"/>
  <c r="H40" i="1"/>
  <c r="J40" i="1" s="1"/>
  <c r="I40" i="1"/>
  <c r="H41" i="1"/>
  <c r="I41" i="1"/>
  <c r="J41" i="1"/>
  <c r="H42" i="1"/>
  <c r="I42" i="1" s="1"/>
  <c r="H43" i="1"/>
  <c r="I43" i="1" s="1"/>
  <c r="H44" i="1"/>
  <c r="J44" i="1" s="1"/>
  <c r="H45" i="1"/>
  <c r="J45" i="1" s="1"/>
  <c r="I45" i="1"/>
  <c r="H46" i="1"/>
  <c r="I46" i="1"/>
  <c r="J46" i="1"/>
  <c r="H47" i="1"/>
  <c r="I47" i="1" s="1"/>
  <c r="H48" i="1"/>
  <c r="J48" i="1" s="1"/>
  <c r="I48" i="1"/>
  <c r="H49" i="1"/>
  <c r="J49" i="1" s="1"/>
  <c r="H50" i="1"/>
  <c r="I50" i="1"/>
  <c r="J50" i="1"/>
  <c r="H51" i="1"/>
  <c r="I51" i="1" s="1"/>
  <c r="H52" i="1"/>
  <c r="J52" i="1" s="1"/>
  <c r="I52" i="1"/>
  <c r="H53" i="1"/>
  <c r="I53" i="1" s="1"/>
  <c r="H54" i="1"/>
  <c r="J54" i="1" s="1"/>
  <c r="I54" i="1"/>
  <c r="J25" i="1" l="1"/>
  <c r="J18" i="1"/>
  <c r="J14" i="1"/>
  <c r="I49" i="1"/>
  <c r="I38" i="1"/>
  <c r="I20" i="1"/>
  <c r="I16" i="1"/>
  <c r="J53" i="1"/>
  <c r="J42" i="1"/>
  <c r="J37" i="1"/>
  <c r="J26" i="1"/>
  <c r="J21" i="1"/>
  <c r="I44" i="1"/>
  <c r="I28" i="1"/>
  <c r="I12" i="1"/>
  <c r="J47" i="1"/>
  <c r="J35" i="1"/>
  <c r="J31" i="1"/>
  <c r="J27" i="1"/>
  <c r="J23" i="1"/>
  <c r="J19" i="1"/>
  <c r="J15" i="1"/>
  <c r="J11" i="1"/>
  <c r="J51" i="1"/>
  <c r="J43" i="1"/>
  <c r="J39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6" i="1" l="1"/>
  <c r="K11" i="1"/>
  <c r="K12" i="1"/>
  <c r="K54" i="1"/>
  <c r="K10" i="1" l="1"/>
  <c r="K55" i="1" s="1"/>
  <c r="K57" i="1" s="1"/>
</calcChain>
</file>

<file path=xl/sharedStrings.xml><?xml version="1.0" encoding="utf-8"?>
<sst xmlns="http://schemas.openxmlformats.org/spreadsheetml/2006/main" count="119" uniqueCount="77">
  <si>
    <t>Por favor diligenciar la propuesta de cotización sobre este formato</t>
  </si>
  <si>
    <t>CANTIDAD</t>
  </si>
  <si>
    <t>DESCRIPCION DEL OBJETO:</t>
  </si>
  <si>
    <t>VALOR UNITARIO INCLUIDO IVA</t>
  </si>
  <si>
    <t>NOTAS:</t>
  </si>
  <si>
    <t>OBSERVACIONES:</t>
  </si>
  <si>
    <t xml:space="preserve">DESCRIPCIÓN DEL BIEN / SERVICIO </t>
  </si>
  <si>
    <t>PROPONENTE NOMBRE Y NIT O CC:</t>
  </si>
  <si>
    <t>FIRMA</t>
  </si>
  <si>
    <t>Nit o CC</t>
  </si>
  <si>
    <r>
      <t>b)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presente formato debe incluir como minimo la presente información, esta es inmodificable so pena de incurrir en causal de rechazo.</t>
    </r>
  </si>
  <si>
    <r>
      <t>a)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Valor de cada bien o servicio a ofertar debe incluir su elementos necesarios para su buen funcionamiento y entrega, asi como todos los demás costos a que hubiere lugar.</t>
    </r>
  </si>
  <si>
    <t>TOTAL IVA</t>
  </si>
  <si>
    <t>SUBTOTAL SIN IVA</t>
  </si>
  <si>
    <t>TOTAL INCLUIDO IVA</t>
  </si>
  <si>
    <t>* Se debe verificar el % de IVA a aplicar por ítem cotizado según corresponda. La tabla esta formulada para un IVA del 19%. Sin embargo es su responsabilidad verificar que los valores unitarios y totales sean los ofrecidos, ya que una vez presentada la propuesta economica no puede ser modificada.     * Se debe garantizar que los materiales suministrados cumplan con la condiciones tecnicas requeridas en los estudios previos, convocatoria y con todas las actividades del alcance del objeto.</t>
  </si>
  <si>
    <t>Los campos resaltaldos en color azul deben ser diligenciados obligatoriamente.</t>
  </si>
  <si>
    <t>UNIDAD DE MEDIDA</t>
  </si>
  <si>
    <t>Nombre</t>
  </si>
  <si>
    <t>FORMATO PROPUESTA ECONOMICA - ANEXO 7</t>
  </si>
  <si>
    <t>TIEMPO DE GARANTIA (MESES):</t>
  </si>
  <si>
    <t>TIEMPO ENTREGA-EJECUCIÓN:</t>
  </si>
  <si>
    <t>MARCA OFRECIDA</t>
  </si>
  <si>
    <t>TOTAL VALOR DE IVA</t>
  </si>
  <si>
    <t>VALOR UNITARIO SIN IVA</t>
  </si>
  <si>
    <t>VALOR IVA UNITARIO</t>
  </si>
  <si>
    <t>Adquirir material y elementos varios de ferretería en apoyo al mantenimiento de la planta física del Colegio Filarmónico Jorge Mario Bergoglio, según las especificaciones técnicas solicitadas, de la convocatoria No. CFJMB-23-2022.</t>
  </si>
  <si>
    <t>Acople Plástico (Manguera para lavamanos) 40 cm 1/2 x 1/2</t>
  </si>
  <si>
    <t>Acople Plástico (Manguera para sanitario) 60 cm 1/2 x 1/2</t>
  </si>
  <si>
    <t>Boquilla con latéx color blanco. Dos kilos. Apta para todo tipo de revestimientos y buena flexibilidad reduciendo la figuración. Para juntas estrechas.</t>
  </si>
  <si>
    <t>Brocha de 2" con cerda natural</t>
  </si>
  <si>
    <t>Brocha de 4" con cerda natural</t>
  </si>
  <si>
    <t>Buje caucho negro para lavamanos 1 1/2 "</t>
  </si>
  <si>
    <t>Cemento gris de uso general 25kg</t>
  </si>
  <si>
    <t>Cerradura cilíndrica de pomo en cromo satinado y en latón antiguo. En acabado/color acero inoxidable. Para puertas de 35 a 45 mm de espesor y backset de 60 mm. Seguro interior de botón. Pestillo reversible para puertas de cualquier mano que abran hacia adentro y hacia afuera. Número de pines:5. Incluye 2 llaves, paquete de tornillos y llave de instalación. De marca reconocida.</t>
  </si>
  <si>
    <t>Cerradura metálica con acabado en níquel satinado. Cerradura tubular de manija. Pestillo reversible para puertas de cualquier mano que abran hacia adentro y hacia afuera. Seguro interior de mariposa.  Para puertas de 35mm a 45mm de espesor y backset ajustable de 60 a 70 mm. Incluye 2 llaves y paquete de tornillos. De marca reconocida.</t>
  </si>
  <si>
    <t>Cerrojo para puertas de cualquier mano que abran hacia adentro o hacia afuera derechas o izquierdas. Opción llave - llave: el bulón se acciona con la llave por el exterior y por el interior. Instalación sencilla. Pestillo ajustable a 2 3/8” (60 mm) o 2 3/4” (70mm). Para puertas de 35mm a 45mm de espesor. Número de pines: 5. Incluye 3 llaves y paquete de tornillos. De marca reconocida.</t>
  </si>
  <si>
    <t>Cerrojo para puertas de cualquier mano que abran hacia
adentro o hacia afuera derechas o izquierdas. Opción llave - mariposa: el bulón se acciona con la llave por el exterior y con la mariposa por el interior. Instalación sencilla. Pestillo ajustable a 2 3/8” (60 mm) o 2 3/4” (70mm). Para puertas de 35mm a 45mm de espesor. Número de pines: 5. Incluye 3 llaves y paquete de tornillos. De marca reconocida.</t>
  </si>
  <si>
    <t xml:space="preserve">Chazo estriado con tornillo 1-1/4" para mamposteria. Paquete por 100 unidades. </t>
  </si>
  <si>
    <t>Cinta aislante negra 18m</t>
  </si>
  <si>
    <t>Cinta teflon 1/2 x 10 mt</t>
  </si>
  <si>
    <t>Disolvente de pintura (Thiner) por galón.</t>
  </si>
  <si>
    <t>Grasa lubricante para aplicar en rodamientos de puertas, cantidad minima del envase 4 libras.</t>
  </si>
  <si>
    <t>Interruptor eléctrico doble. Color blanco. De uso institucional en policarbonato. Con tornillos para instalación.</t>
  </si>
  <si>
    <t>Interruptor eléctrico sencillo. Color blanco. De uso institucional en policarbonato. Con tornillos para instalación.</t>
  </si>
  <si>
    <t>Interruptor eléctrico triple. Color blanco. De uso institucional en policarbonato. Con tornillos para instalación.</t>
  </si>
  <si>
    <t>Led Hermética con módulo LED integrado. Potencia de 40W. Flujo luminoso: 4200 lm. Tensión: 100-277 V. Temperatura de color: 4000K (NW). Vida útil: 50000h. Protección: IP 65. Factor de potencia: &gt;0.9. Medidas aproximadas: 1176 x 80 x 70 mm. Tipo de montaje: sobreponer o descolgar en techo de instalación sencilla con clips de montaje y ganchos para fácil mantenimiento. Chasís en ABS, difusor en policarbonato opalizado que reduce el deslumbramiento. Tipo de distribución: Directa. Cubierta opalizada. De marca reconocida.</t>
  </si>
  <si>
    <t>Led panel de sobreponer redondo. Potencia de 18W. Temperatura de color: 6500K. Flujo luminoso: 1260 lm. Vida util: 25000h. Diametro aproximado: 225 mm.</t>
  </si>
  <si>
    <t>Llave para tubo de 10"</t>
  </si>
  <si>
    <t>Lona (40kg) de arena de peña</t>
  </si>
  <si>
    <t>Lona (40kg) de mixto</t>
  </si>
  <si>
    <t>Luminaria LED tipo panel. Con diseño ultradelgado.  Color: Blanco. Potencia de 40W. Flujo luminoso: 3200 lm. Tensión: 100-277 V. Temperatura de color: 6500K. Vida útil: 30000h. Medidas aproximadas: 595 x 595 x 10 mm. Factor de potencia: &gt;0.9. Tipo de montaje: Incrustar o descolgar. Tipo de distribución: Directo Simétrico. De marca reconocida.</t>
  </si>
  <si>
    <t>Pegante cerámico blanco de mínimo 20 kg</t>
  </si>
  <si>
    <t>Pintura de aceite para exterior. Anticorrosivo para proteger superficies metalicas o ferrosas en exteriores Color azul (tono azul muestra cuadro imagen de referencia). 1gl.</t>
  </si>
  <si>
    <t>Pintura de aceite para exterior. Color blanco. 1gl.</t>
  </si>
  <si>
    <t>Pintura vinilo base agua para exterior de alta resistencia, protege fachadas, paredes exteriores y superficies expuestas a la intemperie, color gris para exteriores. Caneca de 5gl.</t>
  </si>
  <si>
    <t>Pintura vinilo color blanco base agua, tipo 1. Para interior. Caneca de 2,5 gl.</t>
  </si>
  <si>
    <t>Pulsador para timbre sencillo. Color blanco. Amperaje 10A. Voltaje 110/250V. Con tornillos para instalación.</t>
  </si>
  <si>
    <t>Rejilla plástica tradicional de 3 pulgadas x 2 pulgadas</t>
  </si>
  <si>
    <t>Rejilla plástica tradicional de 4 pulgadas x 2 pulgadas</t>
  </si>
  <si>
    <t>Remachadora con cuatro boquillas ajustables e intercambiables de: 3/32" (2.4 mm), 1/8" (3.2 mm), 5/32" (4 mm) y 3/16" (4.8 mm). Con 60 remaches de distintas medidas.</t>
  </si>
  <si>
    <t>Rodillo de 9" en espuma con unión metálica y mango tubular en plástico</t>
  </si>
  <si>
    <t>Sensor de movimiento para instalar en techo, cobertura y alcance hasta 6 metros, cubre 360 grados. Con graduación de tiempo y ajuste del potenciómetro de luminosidad.</t>
  </si>
  <si>
    <t>Set de puntas y brocas taladro para atornillar y perforar de 41 piezas con maletin. Con 8 Puntas 1": PH1, PH2, PZ1, PZ2, T20, S5, H5, H6, 7 Brocas para metal Ø 2x 1/16", 2x 1/8", 5/32", 2x 3/16", 5 Brocas para concreto Ø 2x5/32", 2x 3/16", 1/4", 5/16", 2 Brocas para madera plana 5/8", 3/4", 6 cubos, 1 avellanador, 1 atornillador manual.</t>
  </si>
  <si>
    <t>Silicona transparente multiusos. Para sellar, rellenar y pegar juntas de conexión y fisuras en baño y cocina. Para aplicar sobre cerámicas, vidrios y metales Minimo de 300 ml.</t>
  </si>
  <si>
    <t>Taladro Alámbrico Percutor 1/2 Pulgada 650W 0- 2.800Rpm de uso industrial, con llave de porta accesorios, mango lateral, varilla de profundidad, garantia minimo de un año. O Mejor Especificacion De Marca Reconocida.</t>
  </si>
  <si>
    <t>Toma corriente doble, con polo a tierra 15 amperios con tapa y con tornillos para instalación. Color blanco. De uso institucional en policarbonato.</t>
  </si>
  <si>
    <t>Tornillo 1-1/4" para madera. Paquete por 100 unidades</t>
  </si>
  <si>
    <t>Tornillo Lámina Hexagonal Punta Broca 10*1/2". Paquete por 100 unidades</t>
  </si>
  <si>
    <t>Tornillo Lámina Hexagonal Punta Broca 10*2". Paquete por 100 unidades</t>
  </si>
  <si>
    <t>Válvula orinal. Válvula empotrada de accionamiento automático tipo Push de entrada superior. Consumo de agua desde 0.5 L hasta 1.9 L. Cierre automático temporizado entre 4 y 7 segundos. Diseño adecuado con un grado elevado de antivandalismo para tráfico alto. Resistente a la corrosión, pelado y decoloración por agua. Recubrimientos no tóxicos. Material Cuerpo: Latón acabado natural. Tubo: Latón con recubrimiento de cromo. Escudo y Portaescudo: latón con recubrimiento de cromo. Peso Neto aproximado: 895g 1,97lb. Peso Bruto aproximado: 1030g 2,27lb. Diámetro de Tubería para la instalación: Entrada Mínimo: 1/2". Salida: Instalación por sistema de empaque de selle. De marca reconocida.</t>
  </si>
  <si>
    <t>Válvula para sanitario antivandálica push. Válvula empotrada de accionamiento automático tipo Push. Producto que dificulta las acciones vandálicas. Resistente a la corrosión, pelado y decoloración por agua. Recubrimientos no tóxicos. Para uso institucional de alto tráfico. · Material: Metálico. Acabado: Natural-Cromado. Tipo de Instalación: Empotrar a muro. · Diámetro de Tubería para la instalación: Entrada Mínimo de 1": 1-1/4" 11,5 NSPM. Salida de 1-1/2": 1-1/2" 11,5 NPT. · Ciclo de descarga total: 4,8 L/min a 50 PSI. Para Entrada Posterior (Taza con instalación a Pared). De marca reconocida.</t>
  </si>
  <si>
    <t>Unidad</t>
  </si>
  <si>
    <t>PaqueteX100</t>
  </si>
  <si>
    <t>Rollo</t>
  </si>
  <si>
    <t>Tubo</t>
  </si>
  <si>
    <t>SEGÚN LAS IMÁGENES DE REFERENCIA DE ESTUDIOS PREVIOS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</si>
</sst>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* #,##0_-;\-&quot;$&quot;* #,##0_-;_-&quot;$&quot;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&quot;$&quot;\ #,##0;[Red]&quot;$&quot;\ #,##0"/>
    <numFmt numFmtId="167" formatCode="_-&quot;$&quot;\ * #,##0_-;\-&quot;$&quot;\ * #,##0_-;_-&quot;$&quot;\ * &quot;-&quot;??_-;_-@_-"/>
    <numFmt numFmtId="168" formatCode="_-* #,##0_-;\-* #,##0_-;_-* &quot;-&quot;??_-;_-@_-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entury Gothic"/>
      <family val="2"/>
    </font>
    <font>
      <sz val="1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b/>
      <sz val="9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8" fillId="0" borderId="0"/>
    <xf numFmtId="165" fontId="12" fillId="0" borderId="0" applyFont="0" applyFill="0" applyBorder="0" applyAlignment="0" applyProtection="0"/>
    <xf numFmtId="42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" fillId="0" borderId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16" fillId="0" borderId="0" xfId="0" applyFont="1" applyFill="1" applyAlignment="1">
      <alignment horizontal="center"/>
    </xf>
    <xf numFmtId="0" fontId="16" fillId="0" borderId="0" xfId="0" applyFont="1" applyFill="1"/>
    <xf numFmtId="0" fontId="17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7" fillId="0" borderId="3" xfId="0" applyFont="1" applyFill="1" applyBorder="1"/>
    <xf numFmtId="0" fontId="7" fillId="0" borderId="9" xfId="0" applyFont="1" applyFill="1" applyBorder="1"/>
    <xf numFmtId="43" fontId="0" fillId="0" borderId="0" xfId="4" applyFont="1" applyFill="1"/>
    <xf numFmtId="43" fontId="0" fillId="0" borderId="0" xfId="4" applyFont="1" applyFill="1" applyBorder="1"/>
    <xf numFmtId="43" fontId="0" fillId="0" borderId="0" xfId="4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0" xfId="0" applyFont="1" applyFill="1"/>
    <xf numFmtId="0" fontId="7" fillId="0" borderId="8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2" fontId="5" fillId="4" borderId="1" xfId="3" applyNumberFormat="1" applyFont="1" applyFill="1" applyBorder="1" applyAlignment="1">
      <alignment vertical="center"/>
    </xf>
    <xf numFmtId="42" fontId="9" fillId="0" borderId="1" xfId="0" applyNumberFormat="1" applyFont="1" applyFill="1" applyBorder="1" applyAlignment="1">
      <alignment horizontal="right" vertical="center" wrapText="1"/>
    </xf>
    <xf numFmtId="42" fontId="11" fillId="0" borderId="2" xfId="0" applyNumberFormat="1" applyFont="1" applyFill="1" applyBorder="1" applyAlignment="1">
      <alignment horizontal="right" vertical="center" wrapText="1"/>
    </xf>
    <xf numFmtId="0" fontId="0" fillId="0" borderId="20" xfId="0" applyFill="1" applyBorder="1" applyAlignment="1">
      <alignment vertical="center" wrapText="1"/>
    </xf>
    <xf numFmtId="0" fontId="0" fillId="0" borderId="20" xfId="0" applyFill="1" applyBorder="1"/>
    <xf numFmtId="168" fontId="0" fillId="0" borderId="0" xfId="4" applyNumberFormat="1" applyFont="1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166" fontId="5" fillId="0" borderId="21" xfId="2" applyNumberFormat="1" applyFont="1" applyFill="1" applyBorder="1" applyAlignment="1">
      <alignment horizontal="center" vertical="center"/>
    </xf>
    <xf numFmtId="0" fontId="23" fillId="0" borderId="13" xfId="0" applyFont="1" applyBorder="1" applyAlignment="1">
      <alignment vertical="center" wrapText="1"/>
    </xf>
    <xf numFmtId="167" fontId="7" fillId="6" borderId="2" xfId="5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0" fillId="4" borderId="0" xfId="0" applyFill="1"/>
    <xf numFmtId="167" fontId="7" fillId="4" borderId="5" xfId="5" applyNumberFormat="1" applyFont="1" applyFill="1" applyBorder="1" applyAlignment="1">
      <alignment vertical="center" wrapText="1"/>
    </xf>
    <xf numFmtId="167" fontId="7" fillId="4" borderId="7" xfId="5" applyNumberFormat="1" applyFont="1" applyFill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166" fontId="5" fillId="0" borderId="6" xfId="2" applyNumberFormat="1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3" fillId="0" borderId="30" xfId="0" applyFont="1" applyBorder="1" applyAlignment="1">
      <alignment vertical="center" wrapText="1"/>
    </xf>
    <xf numFmtId="166" fontId="5" fillId="0" borderId="16" xfId="2" applyNumberFormat="1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23" fillId="0" borderId="16" xfId="0" applyFont="1" applyBorder="1" applyAlignment="1">
      <alignment vertical="center" wrapText="1"/>
    </xf>
    <xf numFmtId="0" fontId="23" fillId="0" borderId="33" xfId="0" applyFont="1" applyBorder="1" applyAlignment="1">
      <alignment vertical="center" wrapText="1"/>
    </xf>
    <xf numFmtId="0" fontId="7" fillId="0" borderId="27" xfId="0" applyFont="1" applyFill="1" applyBorder="1"/>
    <xf numFmtId="0" fontId="7" fillId="0" borderId="0" xfId="0" applyFont="1" applyFill="1" applyBorder="1"/>
    <xf numFmtId="0" fontId="7" fillId="0" borderId="34" xfId="0" applyFont="1" applyFill="1" applyBorder="1" applyAlignment="1">
      <alignment horizontal="left"/>
    </xf>
    <xf numFmtId="0" fontId="10" fillId="2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42" fontId="9" fillId="0" borderId="10" xfId="0" applyNumberFormat="1" applyFont="1" applyFill="1" applyBorder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24" fillId="7" borderId="24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4" fillId="7" borderId="20" xfId="0" applyFont="1" applyFill="1" applyBorder="1" applyAlignment="1">
      <alignment horizontal="center" vertical="center" wrapText="1"/>
    </xf>
    <xf numFmtId="0" fontId="24" fillId="7" borderId="25" xfId="0" applyFont="1" applyFill="1" applyBorder="1" applyAlignment="1">
      <alignment horizontal="center" vertical="center" wrapText="1"/>
    </xf>
    <xf numFmtId="0" fontId="24" fillId="7" borderId="37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24" fillId="2" borderId="35" xfId="0" applyFont="1" applyFill="1" applyBorder="1" applyAlignment="1">
      <alignment horizontal="center" vertical="center" wrapText="1"/>
    </xf>
    <xf numFmtId="0" fontId="24" fillId="2" borderId="21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</cellXfs>
  <cellStyles count="10">
    <cellStyle name="Millares" xfId="4" builtinId="3"/>
    <cellStyle name="Millares [0]" xfId="2" builtinId="6"/>
    <cellStyle name="Millares 2" xfId="8"/>
    <cellStyle name="Moneda" xfId="5" builtinId="4"/>
    <cellStyle name="Moneda [0]" xfId="3" builtinId="7"/>
    <cellStyle name="Moneda [0] 2" xfId="7"/>
    <cellStyle name="Moneda 2" xfId="9"/>
    <cellStyle name="Normal" xfId="0" builtinId="0"/>
    <cellStyle name="Normal 2" xfId="1"/>
    <cellStyle name="Normal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T71"/>
  <sheetViews>
    <sheetView showGridLines="0" tabSelected="1" view="pageBreakPreview" zoomScaleNormal="100" zoomScaleSheetLayoutView="100" workbookViewId="0">
      <selection activeCell="F9" sqref="F9"/>
    </sheetView>
  </sheetViews>
  <sheetFormatPr baseColWidth="10" defaultColWidth="11.42578125" defaultRowHeight="12.75" x14ac:dyDescent="0.2"/>
  <cols>
    <col min="1" max="1" width="5.140625" style="1" customWidth="1"/>
    <col min="2" max="2" width="4.7109375" style="1" customWidth="1"/>
    <col min="3" max="3" width="47.42578125" style="1" customWidth="1"/>
    <col min="4" max="4" width="13" style="4" customWidth="1"/>
    <col min="5" max="5" width="10.85546875" style="4" bestFit="1" customWidth="1"/>
    <col min="6" max="6" width="14.42578125" style="4" customWidth="1"/>
    <col min="7" max="7" width="15.7109375" style="1" customWidth="1"/>
    <col min="8" max="8" width="10.7109375" style="1" bestFit="1" customWidth="1"/>
    <col min="9" max="10" width="15.85546875" style="1" customWidth="1"/>
    <col min="11" max="11" width="19.42578125" style="1" bestFit="1" customWidth="1"/>
    <col min="12" max="12" width="4.140625" style="1" customWidth="1"/>
    <col min="13" max="13" width="12.85546875" style="15" bestFit="1" customWidth="1"/>
    <col min="14" max="14" width="13.28515625" style="15" customWidth="1"/>
    <col min="15" max="16384" width="11.42578125" style="1"/>
  </cols>
  <sheetData>
    <row r="1" spans="1:20" ht="11.25" customHeight="1" thickBot="1" x14ac:dyDescent="0.25"/>
    <row r="2" spans="1:20" ht="12" customHeight="1" x14ac:dyDescent="0.2">
      <c r="B2" s="84" t="s">
        <v>19</v>
      </c>
      <c r="C2" s="85"/>
      <c r="D2" s="86"/>
      <c r="E2" s="86"/>
      <c r="F2" s="86"/>
      <c r="G2" s="86"/>
      <c r="H2" s="86"/>
      <c r="I2" s="86"/>
      <c r="J2" s="87"/>
      <c r="K2" s="88"/>
      <c r="L2" s="2"/>
      <c r="M2" s="16"/>
      <c r="N2" s="16"/>
      <c r="O2" s="2"/>
      <c r="P2" s="2"/>
      <c r="Q2" s="2"/>
      <c r="R2" s="2"/>
      <c r="S2" s="2"/>
      <c r="T2" s="2"/>
    </row>
    <row r="3" spans="1:20" ht="7.5" customHeight="1" x14ac:dyDescent="0.2">
      <c r="B3" s="89"/>
      <c r="C3" s="90"/>
      <c r="D3" s="91"/>
      <c r="E3" s="91"/>
      <c r="F3" s="91"/>
      <c r="G3" s="91"/>
      <c r="H3" s="91"/>
      <c r="I3" s="91"/>
      <c r="J3" s="92"/>
      <c r="K3" s="93"/>
      <c r="L3" s="2"/>
      <c r="M3" s="16"/>
      <c r="N3" s="16"/>
      <c r="O3" s="2"/>
      <c r="P3" s="2"/>
      <c r="Q3" s="2"/>
      <c r="R3" s="2"/>
      <c r="S3" s="2"/>
      <c r="T3" s="2"/>
    </row>
    <row r="4" spans="1:20" ht="4.5" customHeight="1" x14ac:dyDescent="0.2">
      <c r="B4" s="89"/>
      <c r="C4" s="90"/>
      <c r="D4" s="91"/>
      <c r="E4" s="91"/>
      <c r="F4" s="91"/>
      <c r="G4" s="91"/>
      <c r="H4" s="91"/>
      <c r="I4" s="91"/>
      <c r="J4" s="92"/>
      <c r="K4" s="93"/>
      <c r="L4" s="2"/>
      <c r="M4" s="16"/>
      <c r="N4" s="16"/>
      <c r="O4" s="2"/>
      <c r="P4" s="2"/>
      <c r="Q4" s="2"/>
      <c r="R4" s="2"/>
      <c r="S4" s="2"/>
      <c r="T4" s="2"/>
    </row>
    <row r="5" spans="1:20" ht="30" customHeight="1" x14ac:dyDescent="0.2">
      <c r="B5" s="94" t="s">
        <v>0</v>
      </c>
      <c r="C5" s="95"/>
      <c r="D5" s="96"/>
      <c r="E5" s="96"/>
      <c r="F5" s="96"/>
      <c r="G5" s="96"/>
      <c r="H5" s="96"/>
      <c r="I5" s="96"/>
      <c r="J5" s="97"/>
      <c r="K5" s="98"/>
    </row>
    <row r="6" spans="1:20" s="3" customFormat="1" ht="30" customHeight="1" x14ac:dyDescent="0.2">
      <c r="B6" s="105" t="s">
        <v>7</v>
      </c>
      <c r="C6" s="106"/>
      <c r="D6" s="102"/>
      <c r="E6" s="102"/>
      <c r="F6" s="102"/>
      <c r="G6" s="102"/>
      <c r="H6" s="102"/>
      <c r="I6" s="102"/>
      <c r="J6" s="103"/>
      <c r="K6" s="104"/>
      <c r="M6" s="17"/>
      <c r="N6" s="17"/>
    </row>
    <row r="7" spans="1:20" s="3" customFormat="1" ht="48" customHeight="1" x14ac:dyDescent="0.2">
      <c r="B7" s="105" t="s">
        <v>2</v>
      </c>
      <c r="C7" s="106"/>
      <c r="D7" s="99" t="s">
        <v>26</v>
      </c>
      <c r="E7" s="99"/>
      <c r="F7" s="99"/>
      <c r="G7" s="99"/>
      <c r="H7" s="99"/>
      <c r="I7" s="99"/>
      <c r="J7" s="100"/>
      <c r="K7" s="101"/>
      <c r="M7" s="17"/>
      <c r="N7" s="17"/>
    </row>
    <row r="8" spans="1:20" s="3" customFormat="1" ht="25.5" customHeight="1" x14ac:dyDescent="0.2">
      <c r="B8" s="107" t="s">
        <v>6</v>
      </c>
      <c r="C8" s="108"/>
      <c r="D8" s="38" t="s">
        <v>17</v>
      </c>
      <c r="E8" s="38" t="s">
        <v>1</v>
      </c>
      <c r="F8" s="38" t="s">
        <v>22</v>
      </c>
      <c r="G8" s="22" t="s">
        <v>24</v>
      </c>
      <c r="H8" s="23" t="s">
        <v>25</v>
      </c>
      <c r="I8" s="22" t="s">
        <v>3</v>
      </c>
      <c r="J8" s="56" t="s">
        <v>23</v>
      </c>
      <c r="K8" s="26" t="s">
        <v>13</v>
      </c>
      <c r="M8" s="17"/>
      <c r="N8" s="17"/>
    </row>
    <row r="9" spans="1:20" s="3" customFormat="1" ht="11.25" customHeight="1" x14ac:dyDescent="0.2">
      <c r="A9" s="31"/>
      <c r="B9" s="109" t="s">
        <v>76</v>
      </c>
      <c r="C9" s="110"/>
      <c r="D9" s="111"/>
      <c r="E9" s="24"/>
      <c r="F9" s="24"/>
      <c r="G9" s="24"/>
      <c r="H9" s="25"/>
      <c r="I9" s="25"/>
      <c r="J9" s="57"/>
      <c r="K9" s="27"/>
      <c r="M9" s="17"/>
      <c r="N9" s="17"/>
    </row>
    <row r="10" spans="1:20" s="3" customFormat="1" ht="25.5" x14ac:dyDescent="0.2">
      <c r="A10" s="34"/>
      <c r="B10" s="36">
        <v>1</v>
      </c>
      <c r="C10" s="51" t="s">
        <v>27</v>
      </c>
      <c r="D10" s="35" t="s">
        <v>72</v>
      </c>
      <c r="E10" s="12">
        <v>5</v>
      </c>
      <c r="F10" s="48"/>
      <c r="G10" s="28"/>
      <c r="H10" s="29">
        <f t="shared" ref="H10:H54" si="0">+G10*19%</f>
        <v>0</v>
      </c>
      <c r="I10" s="29">
        <f t="shared" ref="I10" si="1">+G10+H10</f>
        <v>0</v>
      </c>
      <c r="J10" s="58">
        <f>+H10*E10</f>
        <v>0</v>
      </c>
      <c r="K10" s="30">
        <f>+E10*G10</f>
        <v>0</v>
      </c>
      <c r="M10" s="17"/>
      <c r="N10" s="17"/>
    </row>
    <row r="11" spans="1:20" s="3" customFormat="1" ht="25.5" x14ac:dyDescent="0.2">
      <c r="A11" s="34"/>
      <c r="B11" s="45">
        <v>2</v>
      </c>
      <c r="C11" s="51" t="s">
        <v>28</v>
      </c>
      <c r="D11" s="46" t="s">
        <v>72</v>
      </c>
      <c r="E11" s="47">
        <v>5</v>
      </c>
      <c r="F11" s="49"/>
      <c r="G11" s="28"/>
      <c r="H11" s="29">
        <f t="shared" si="0"/>
        <v>0</v>
      </c>
      <c r="I11" s="29">
        <f t="shared" ref="I11:I54" si="2">+G11+H11</f>
        <v>0</v>
      </c>
      <c r="J11" s="58">
        <f t="shared" ref="J11:J53" si="3">+H11*E11</f>
        <v>0</v>
      </c>
      <c r="K11" s="30">
        <f>+E11*G11</f>
        <v>0</v>
      </c>
      <c r="M11" s="17"/>
      <c r="N11" s="17"/>
    </row>
    <row r="12" spans="1:20" s="3" customFormat="1" ht="38.25" x14ac:dyDescent="0.2">
      <c r="A12" s="34"/>
      <c r="B12" s="45">
        <v>3</v>
      </c>
      <c r="C12" s="51" t="s">
        <v>29</v>
      </c>
      <c r="D12" s="46" t="s">
        <v>72</v>
      </c>
      <c r="E12" s="47">
        <v>1</v>
      </c>
      <c r="F12" s="49"/>
      <c r="G12" s="28"/>
      <c r="H12" s="29">
        <f t="shared" si="0"/>
        <v>0</v>
      </c>
      <c r="I12" s="29">
        <f t="shared" si="2"/>
        <v>0</v>
      </c>
      <c r="J12" s="58">
        <f t="shared" si="3"/>
        <v>0</v>
      </c>
      <c r="K12" s="30">
        <f>+E12*G12</f>
        <v>0</v>
      </c>
      <c r="M12" s="17"/>
      <c r="N12" s="17"/>
    </row>
    <row r="13" spans="1:20" s="3" customFormat="1" ht="15.75" x14ac:dyDescent="0.2">
      <c r="A13" s="34"/>
      <c r="B13" s="36">
        <v>4</v>
      </c>
      <c r="C13" s="51" t="s">
        <v>30</v>
      </c>
      <c r="D13" s="46" t="s">
        <v>72</v>
      </c>
      <c r="E13" s="47">
        <v>1</v>
      </c>
      <c r="F13" s="49"/>
      <c r="G13" s="28"/>
      <c r="H13" s="29">
        <f t="shared" si="0"/>
        <v>0</v>
      </c>
      <c r="I13" s="29">
        <f t="shared" ref="I13:I53" si="4">+G13+H13</f>
        <v>0</v>
      </c>
      <c r="J13" s="58">
        <f t="shared" si="3"/>
        <v>0</v>
      </c>
      <c r="K13" s="30">
        <f t="shared" ref="K13:K53" si="5">+E13*G13</f>
        <v>0</v>
      </c>
      <c r="M13" s="17"/>
      <c r="N13" s="17"/>
    </row>
    <row r="14" spans="1:20" s="3" customFormat="1" ht="15.75" x14ac:dyDescent="0.2">
      <c r="A14" s="34"/>
      <c r="B14" s="45">
        <v>5</v>
      </c>
      <c r="C14" s="51" t="s">
        <v>31</v>
      </c>
      <c r="D14" s="46" t="s">
        <v>72</v>
      </c>
      <c r="E14" s="47">
        <v>6</v>
      </c>
      <c r="F14" s="49"/>
      <c r="G14" s="28"/>
      <c r="H14" s="29">
        <f t="shared" si="0"/>
        <v>0</v>
      </c>
      <c r="I14" s="29">
        <f t="shared" si="4"/>
        <v>0</v>
      </c>
      <c r="J14" s="58">
        <f t="shared" si="3"/>
        <v>0</v>
      </c>
      <c r="K14" s="30">
        <f t="shared" si="5"/>
        <v>0</v>
      </c>
      <c r="M14" s="17"/>
      <c r="N14" s="17"/>
    </row>
    <row r="15" spans="1:20" s="3" customFormat="1" ht="15.75" x14ac:dyDescent="0.2">
      <c r="A15" s="34"/>
      <c r="B15" s="45">
        <v>6</v>
      </c>
      <c r="C15" s="51" t="s">
        <v>32</v>
      </c>
      <c r="D15" s="46" t="s">
        <v>72</v>
      </c>
      <c r="E15" s="47">
        <v>10</v>
      </c>
      <c r="F15" s="49"/>
      <c r="G15" s="28"/>
      <c r="H15" s="29">
        <f t="shared" si="0"/>
        <v>0</v>
      </c>
      <c r="I15" s="29">
        <f t="shared" si="4"/>
        <v>0</v>
      </c>
      <c r="J15" s="58">
        <f t="shared" si="3"/>
        <v>0</v>
      </c>
      <c r="K15" s="30">
        <f t="shared" si="5"/>
        <v>0</v>
      </c>
      <c r="M15" s="17"/>
      <c r="N15" s="17"/>
    </row>
    <row r="16" spans="1:20" s="3" customFormat="1" ht="15.75" x14ac:dyDescent="0.2">
      <c r="A16" s="34"/>
      <c r="B16" s="36">
        <v>7</v>
      </c>
      <c r="C16" s="51" t="s">
        <v>33</v>
      </c>
      <c r="D16" s="46" t="s">
        <v>72</v>
      </c>
      <c r="E16" s="47">
        <v>1</v>
      </c>
      <c r="F16" s="49"/>
      <c r="G16" s="28"/>
      <c r="H16" s="29">
        <f t="shared" si="0"/>
        <v>0</v>
      </c>
      <c r="I16" s="29">
        <f t="shared" si="4"/>
        <v>0</v>
      </c>
      <c r="J16" s="58">
        <f t="shared" si="3"/>
        <v>0</v>
      </c>
      <c r="K16" s="30">
        <f t="shared" si="5"/>
        <v>0</v>
      </c>
      <c r="M16" s="17"/>
      <c r="N16" s="17"/>
    </row>
    <row r="17" spans="1:14" s="3" customFormat="1" ht="102" x14ac:dyDescent="0.2">
      <c r="A17" s="34"/>
      <c r="B17" s="45">
        <v>8</v>
      </c>
      <c r="C17" s="51" t="s">
        <v>34</v>
      </c>
      <c r="D17" s="46" t="s">
        <v>72</v>
      </c>
      <c r="E17" s="47">
        <v>5</v>
      </c>
      <c r="F17" s="49"/>
      <c r="G17" s="28"/>
      <c r="H17" s="29">
        <f t="shared" si="0"/>
        <v>0</v>
      </c>
      <c r="I17" s="29">
        <f t="shared" si="4"/>
        <v>0</v>
      </c>
      <c r="J17" s="58">
        <f t="shared" si="3"/>
        <v>0</v>
      </c>
      <c r="K17" s="30">
        <f t="shared" si="5"/>
        <v>0</v>
      </c>
      <c r="M17" s="17"/>
      <c r="N17" s="17"/>
    </row>
    <row r="18" spans="1:14" s="3" customFormat="1" ht="89.25" x14ac:dyDescent="0.2">
      <c r="A18" s="34"/>
      <c r="B18" s="45">
        <v>9</v>
      </c>
      <c r="C18" s="51" t="s">
        <v>35</v>
      </c>
      <c r="D18" s="46" t="s">
        <v>72</v>
      </c>
      <c r="E18" s="47">
        <v>10</v>
      </c>
      <c r="F18" s="49"/>
      <c r="G18" s="28"/>
      <c r="H18" s="29">
        <f t="shared" si="0"/>
        <v>0</v>
      </c>
      <c r="I18" s="29">
        <f t="shared" si="4"/>
        <v>0</v>
      </c>
      <c r="J18" s="58">
        <f t="shared" si="3"/>
        <v>0</v>
      </c>
      <c r="K18" s="30">
        <f t="shared" si="5"/>
        <v>0</v>
      </c>
      <c r="M18" s="17"/>
      <c r="N18" s="17"/>
    </row>
    <row r="19" spans="1:14" s="3" customFormat="1" ht="102" x14ac:dyDescent="0.2">
      <c r="A19" s="34"/>
      <c r="B19" s="36">
        <v>10</v>
      </c>
      <c r="C19" s="51" t="s">
        <v>36</v>
      </c>
      <c r="D19" s="46" t="s">
        <v>72</v>
      </c>
      <c r="E19" s="47">
        <v>5</v>
      </c>
      <c r="F19" s="49"/>
      <c r="G19" s="28"/>
      <c r="H19" s="29">
        <f t="shared" si="0"/>
        <v>0</v>
      </c>
      <c r="I19" s="29">
        <f t="shared" si="4"/>
        <v>0</v>
      </c>
      <c r="J19" s="58">
        <f t="shared" si="3"/>
        <v>0</v>
      </c>
      <c r="K19" s="30">
        <f t="shared" si="5"/>
        <v>0</v>
      </c>
      <c r="M19" s="17"/>
      <c r="N19" s="17"/>
    </row>
    <row r="20" spans="1:14" s="3" customFormat="1" ht="114.75" x14ac:dyDescent="0.2">
      <c r="A20" s="34"/>
      <c r="B20" s="45">
        <v>11</v>
      </c>
      <c r="C20" s="51" t="s">
        <v>37</v>
      </c>
      <c r="D20" s="46" t="s">
        <v>72</v>
      </c>
      <c r="E20" s="47">
        <v>3</v>
      </c>
      <c r="F20" s="49"/>
      <c r="G20" s="28"/>
      <c r="H20" s="29">
        <f t="shared" si="0"/>
        <v>0</v>
      </c>
      <c r="I20" s="29">
        <f t="shared" si="4"/>
        <v>0</v>
      </c>
      <c r="J20" s="58">
        <f t="shared" si="3"/>
        <v>0</v>
      </c>
      <c r="K20" s="30">
        <f t="shared" si="5"/>
        <v>0</v>
      </c>
      <c r="M20" s="17"/>
      <c r="N20" s="17"/>
    </row>
    <row r="21" spans="1:14" s="3" customFormat="1" ht="25.5" x14ac:dyDescent="0.2">
      <c r="A21" s="34"/>
      <c r="B21" s="45">
        <v>12</v>
      </c>
      <c r="C21" s="51" t="s">
        <v>38</v>
      </c>
      <c r="D21" s="46" t="s">
        <v>73</v>
      </c>
      <c r="E21" s="47">
        <v>1</v>
      </c>
      <c r="F21" s="49"/>
      <c r="G21" s="28"/>
      <c r="H21" s="29">
        <f t="shared" si="0"/>
        <v>0</v>
      </c>
      <c r="I21" s="29">
        <f t="shared" si="4"/>
        <v>0</v>
      </c>
      <c r="J21" s="58">
        <f t="shared" si="3"/>
        <v>0</v>
      </c>
      <c r="K21" s="30">
        <f t="shared" si="5"/>
        <v>0</v>
      </c>
      <c r="M21" s="17"/>
      <c r="N21" s="17"/>
    </row>
    <row r="22" spans="1:14" s="3" customFormat="1" ht="15.75" x14ac:dyDescent="0.2">
      <c r="A22" s="34"/>
      <c r="B22" s="36">
        <v>13</v>
      </c>
      <c r="C22" s="51" t="s">
        <v>39</v>
      </c>
      <c r="D22" s="46" t="s">
        <v>74</v>
      </c>
      <c r="E22" s="47">
        <v>3</v>
      </c>
      <c r="F22" s="49"/>
      <c r="G22" s="28"/>
      <c r="H22" s="29">
        <f t="shared" si="0"/>
        <v>0</v>
      </c>
      <c r="I22" s="29">
        <f t="shared" si="4"/>
        <v>0</v>
      </c>
      <c r="J22" s="58">
        <f t="shared" si="3"/>
        <v>0</v>
      </c>
      <c r="K22" s="30">
        <f t="shared" si="5"/>
        <v>0</v>
      </c>
      <c r="M22" s="17"/>
      <c r="N22" s="17"/>
    </row>
    <row r="23" spans="1:14" s="3" customFormat="1" ht="15.75" x14ac:dyDescent="0.2">
      <c r="A23" s="34"/>
      <c r="B23" s="45">
        <v>14</v>
      </c>
      <c r="C23" s="51" t="s">
        <v>40</v>
      </c>
      <c r="D23" s="46" t="s">
        <v>74</v>
      </c>
      <c r="E23" s="47">
        <v>3</v>
      </c>
      <c r="F23" s="49"/>
      <c r="G23" s="28"/>
      <c r="H23" s="29">
        <f t="shared" si="0"/>
        <v>0</v>
      </c>
      <c r="I23" s="29">
        <f t="shared" si="4"/>
        <v>0</v>
      </c>
      <c r="J23" s="58">
        <f t="shared" si="3"/>
        <v>0</v>
      </c>
      <c r="K23" s="30">
        <f t="shared" si="5"/>
        <v>0</v>
      </c>
      <c r="M23" s="17"/>
      <c r="N23" s="17"/>
    </row>
    <row r="24" spans="1:14" s="3" customFormat="1" ht="15.75" x14ac:dyDescent="0.2">
      <c r="A24" s="34"/>
      <c r="B24" s="45">
        <v>15</v>
      </c>
      <c r="C24" s="51" t="s">
        <v>41</v>
      </c>
      <c r="D24" s="46" t="s">
        <v>72</v>
      </c>
      <c r="E24" s="47">
        <v>1</v>
      </c>
      <c r="F24" s="49"/>
      <c r="G24" s="28"/>
      <c r="H24" s="29">
        <f t="shared" si="0"/>
        <v>0</v>
      </c>
      <c r="I24" s="29">
        <f t="shared" si="4"/>
        <v>0</v>
      </c>
      <c r="J24" s="58">
        <f t="shared" si="3"/>
        <v>0</v>
      </c>
      <c r="K24" s="30">
        <f t="shared" si="5"/>
        <v>0</v>
      </c>
      <c r="M24" s="17"/>
      <c r="N24" s="17"/>
    </row>
    <row r="25" spans="1:14" s="3" customFormat="1" ht="25.5" x14ac:dyDescent="0.2">
      <c r="A25" s="34"/>
      <c r="B25" s="36">
        <v>16</v>
      </c>
      <c r="C25" s="51" t="s">
        <v>42</v>
      </c>
      <c r="D25" s="46" t="s">
        <v>72</v>
      </c>
      <c r="E25" s="47">
        <v>1</v>
      </c>
      <c r="F25" s="49"/>
      <c r="G25" s="28"/>
      <c r="H25" s="29">
        <f t="shared" si="0"/>
        <v>0</v>
      </c>
      <c r="I25" s="29">
        <f t="shared" si="4"/>
        <v>0</v>
      </c>
      <c r="J25" s="58">
        <f t="shared" si="3"/>
        <v>0</v>
      </c>
      <c r="K25" s="30">
        <f t="shared" si="5"/>
        <v>0</v>
      </c>
      <c r="M25" s="17"/>
      <c r="N25" s="17"/>
    </row>
    <row r="26" spans="1:14" s="3" customFormat="1" ht="38.25" x14ac:dyDescent="0.2">
      <c r="A26" s="34"/>
      <c r="B26" s="45">
        <v>17</v>
      </c>
      <c r="C26" s="51" t="s">
        <v>43</v>
      </c>
      <c r="D26" s="46" t="s">
        <v>72</v>
      </c>
      <c r="E26" s="47">
        <v>5</v>
      </c>
      <c r="F26" s="49"/>
      <c r="G26" s="28"/>
      <c r="H26" s="29">
        <f t="shared" si="0"/>
        <v>0</v>
      </c>
      <c r="I26" s="29">
        <f t="shared" si="4"/>
        <v>0</v>
      </c>
      <c r="J26" s="58">
        <f t="shared" si="3"/>
        <v>0</v>
      </c>
      <c r="K26" s="30">
        <f t="shared" si="5"/>
        <v>0</v>
      </c>
      <c r="M26" s="17"/>
      <c r="N26" s="17"/>
    </row>
    <row r="27" spans="1:14" s="3" customFormat="1" ht="38.25" x14ac:dyDescent="0.2">
      <c r="A27" s="34"/>
      <c r="B27" s="45">
        <v>18</v>
      </c>
      <c r="C27" s="51" t="s">
        <v>44</v>
      </c>
      <c r="D27" s="46" t="s">
        <v>72</v>
      </c>
      <c r="E27" s="47">
        <v>3</v>
      </c>
      <c r="F27" s="49"/>
      <c r="G27" s="28"/>
      <c r="H27" s="29">
        <f t="shared" si="0"/>
        <v>0</v>
      </c>
      <c r="I27" s="29">
        <f t="shared" si="4"/>
        <v>0</v>
      </c>
      <c r="J27" s="58">
        <f t="shared" si="3"/>
        <v>0</v>
      </c>
      <c r="K27" s="30">
        <f t="shared" si="5"/>
        <v>0</v>
      </c>
      <c r="M27" s="17"/>
      <c r="N27" s="17"/>
    </row>
    <row r="28" spans="1:14" s="3" customFormat="1" ht="38.25" x14ac:dyDescent="0.2">
      <c r="A28" s="34"/>
      <c r="B28" s="36">
        <v>19</v>
      </c>
      <c r="C28" s="51" t="s">
        <v>45</v>
      </c>
      <c r="D28" s="46" t="s">
        <v>72</v>
      </c>
      <c r="E28" s="47">
        <v>5</v>
      </c>
      <c r="F28" s="49"/>
      <c r="G28" s="28"/>
      <c r="H28" s="29">
        <f t="shared" si="0"/>
        <v>0</v>
      </c>
      <c r="I28" s="29">
        <f t="shared" si="4"/>
        <v>0</v>
      </c>
      <c r="J28" s="58">
        <f t="shared" si="3"/>
        <v>0</v>
      </c>
      <c r="K28" s="30">
        <f t="shared" si="5"/>
        <v>0</v>
      </c>
      <c r="M28" s="17"/>
      <c r="N28" s="17"/>
    </row>
    <row r="29" spans="1:14" s="3" customFormat="1" ht="140.25" x14ac:dyDescent="0.2">
      <c r="A29" s="34"/>
      <c r="B29" s="45">
        <v>20</v>
      </c>
      <c r="C29" s="51" t="s">
        <v>46</v>
      </c>
      <c r="D29" s="46" t="s">
        <v>72</v>
      </c>
      <c r="E29" s="47">
        <v>5</v>
      </c>
      <c r="F29" s="49"/>
      <c r="G29" s="28"/>
      <c r="H29" s="29">
        <f t="shared" si="0"/>
        <v>0</v>
      </c>
      <c r="I29" s="29">
        <f t="shared" si="4"/>
        <v>0</v>
      </c>
      <c r="J29" s="58">
        <f t="shared" si="3"/>
        <v>0</v>
      </c>
      <c r="K29" s="30">
        <f t="shared" si="5"/>
        <v>0</v>
      </c>
      <c r="M29" s="17"/>
      <c r="N29" s="17"/>
    </row>
    <row r="30" spans="1:14" s="3" customFormat="1" ht="38.25" x14ac:dyDescent="0.2">
      <c r="A30" s="34"/>
      <c r="B30" s="45">
        <v>21</v>
      </c>
      <c r="C30" s="51" t="s">
        <v>47</v>
      </c>
      <c r="D30" s="46" t="s">
        <v>72</v>
      </c>
      <c r="E30" s="47">
        <v>10</v>
      </c>
      <c r="F30" s="49"/>
      <c r="G30" s="28"/>
      <c r="H30" s="29">
        <f t="shared" si="0"/>
        <v>0</v>
      </c>
      <c r="I30" s="29">
        <f t="shared" si="4"/>
        <v>0</v>
      </c>
      <c r="J30" s="58">
        <f t="shared" si="3"/>
        <v>0</v>
      </c>
      <c r="K30" s="30">
        <f t="shared" si="5"/>
        <v>0</v>
      </c>
      <c r="M30" s="17"/>
      <c r="N30" s="17"/>
    </row>
    <row r="31" spans="1:14" s="3" customFormat="1" ht="15.75" x14ac:dyDescent="0.2">
      <c r="A31" s="34"/>
      <c r="B31" s="36">
        <v>22</v>
      </c>
      <c r="C31" s="51" t="s">
        <v>48</v>
      </c>
      <c r="D31" s="46" t="s">
        <v>72</v>
      </c>
      <c r="E31" s="47">
        <v>1</v>
      </c>
      <c r="F31" s="49"/>
      <c r="G31" s="28"/>
      <c r="H31" s="29">
        <f t="shared" si="0"/>
        <v>0</v>
      </c>
      <c r="I31" s="29">
        <f t="shared" si="4"/>
        <v>0</v>
      </c>
      <c r="J31" s="58">
        <f t="shared" si="3"/>
        <v>0</v>
      </c>
      <c r="K31" s="30">
        <f t="shared" si="5"/>
        <v>0</v>
      </c>
      <c r="M31" s="17"/>
      <c r="N31" s="17"/>
    </row>
    <row r="32" spans="1:14" s="3" customFormat="1" ht="15.75" x14ac:dyDescent="0.2">
      <c r="A32" s="34"/>
      <c r="B32" s="45">
        <v>23</v>
      </c>
      <c r="C32" s="51" t="s">
        <v>49</v>
      </c>
      <c r="D32" s="46" t="s">
        <v>72</v>
      </c>
      <c r="E32" s="47">
        <v>1</v>
      </c>
      <c r="F32" s="49"/>
      <c r="G32" s="28"/>
      <c r="H32" s="29">
        <f t="shared" si="0"/>
        <v>0</v>
      </c>
      <c r="I32" s="29">
        <f t="shared" si="4"/>
        <v>0</v>
      </c>
      <c r="J32" s="58">
        <f t="shared" si="3"/>
        <v>0</v>
      </c>
      <c r="K32" s="30">
        <f t="shared" si="5"/>
        <v>0</v>
      </c>
      <c r="M32" s="17"/>
      <c r="N32" s="17"/>
    </row>
    <row r="33" spans="1:14" s="3" customFormat="1" ht="15.75" x14ac:dyDescent="0.2">
      <c r="A33" s="34"/>
      <c r="B33" s="45">
        <v>24</v>
      </c>
      <c r="C33" s="51" t="s">
        <v>50</v>
      </c>
      <c r="D33" s="46" t="s">
        <v>72</v>
      </c>
      <c r="E33" s="47">
        <v>1</v>
      </c>
      <c r="F33" s="49"/>
      <c r="G33" s="28"/>
      <c r="H33" s="29">
        <f t="shared" si="0"/>
        <v>0</v>
      </c>
      <c r="I33" s="29">
        <f t="shared" si="4"/>
        <v>0</v>
      </c>
      <c r="J33" s="58">
        <f t="shared" si="3"/>
        <v>0</v>
      </c>
      <c r="K33" s="30">
        <f t="shared" si="5"/>
        <v>0</v>
      </c>
      <c r="M33" s="17"/>
      <c r="N33" s="17"/>
    </row>
    <row r="34" spans="1:14" s="3" customFormat="1" ht="89.25" x14ac:dyDescent="0.2">
      <c r="A34" s="34"/>
      <c r="B34" s="36">
        <v>25</v>
      </c>
      <c r="C34" s="51" t="s">
        <v>51</v>
      </c>
      <c r="D34" s="46" t="s">
        <v>72</v>
      </c>
      <c r="E34" s="47">
        <v>10</v>
      </c>
      <c r="F34" s="49"/>
      <c r="G34" s="28"/>
      <c r="H34" s="29">
        <f t="shared" si="0"/>
        <v>0</v>
      </c>
      <c r="I34" s="29">
        <f t="shared" si="4"/>
        <v>0</v>
      </c>
      <c r="J34" s="58">
        <f t="shared" si="3"/>
        <v>0</v>
      </c>
      <c r="K34" s="30">
        <f t="shared" si="5"/>
        <v>0</v>
      </c>
      <c r="M34" s="17"/>
      <c r="N34" s="17"/>
    </row>
    <row r="35" spans="1:14" s="3" customFormat="1" ht="15.75" x14ac:dyDescent="0.2">
      <c r="A35" s="34"/>
      <c r="B35" s="45">
        <v>26</v>
      </c>
      <c r="C35" s="51" t="s">
        <v>52</v>
      </c>
      <c r="D35" s="46" t="s">
        <v>72</v>
      </c>
      <c r="E35" s="47">
        <v>1</v>
      </c>
      <c r="F35" s="49"/>
      <c r="G35" s="28"/>
      <c r="H35" s="29">
        <f t="shared" si="0"/>
        <v>0</v>
      </c>
      <c r="I35" s="29">
        <f t="shared" si="4"/>
        <v>0</v>
      </c>
      <c r="J35" s="58">
        <f t="shared" si="3"/>
        <v>0</v>
      </c>
      <c r="K35" s="30">
        <f t="shared" si="5"/>
        <v>0</v>
      </c>
      <c r="M35" s="17"/>
      <c r="N35" s="17"/>
    </row>
    <row r="36" spans="1:14" s="3" customFormat="1" ht="51" x14ac:dyDescent="0.2">
      <c r="A36" s="34"/>
      <c r="B36" s="45">
        <v>27</v>
      </c>
      <c r="C36" s="51" t="s">
        <v>53</v>
      </c>
      <c r="D36" s="46" t="s">
        <v>72</v>
      </c>
      <c r="E36" s="47">
        <v>1</v>
      </c>
      <c r="F36" s="49"/>
      <c r="G36" s="28"/>
      <c r="H36" s="29">
        <f t="shared" si="0"/>
        <v>0</v>
      </c>
      <c r="I36" s="29">
        <f t="shared" si="4"/>
        <v>0</v>
      </c>
      <c r="J36" s="58">
        <f t="shared" si="3"/>
        <v>0</v>
      </c>
      <c r="K36" s="30">
        <f t="shared" si="5"/>
        <v>0</v>
      </c>
      <c r="M36" s="17"/>
      <c r="N36" s="17"/>
    </row>
    <row r="37" spans="1:14" s="3" customFormat="1" ht="15.75" x14ac:dyDescent="0.2">
      <c r="A37" s="34"/>
      <c r="B37" s="36">
        <v>28</v>
      </c>
      <c r="C37" s="51" t="s">
        <v>54</v>
      </c>
      <c r="D37" s="46" t="s">
        <v>72</v>
      </c>
      <c r="E37" s="47">
        <v>2</v>
      </c>
      <c r="F37" s="49"/>
      <c r="G37" s="28"/>
      <c r="H37" s="29">
        <f t="shared" si="0"/>
        <v>0</v>
      </c>
      <c r="I37" s="29">
        <f t="shared" si="4"/>
        <v>0</v>
      </c>
      <c r="J37" s="58">
        <f t="shared" si="3"/>
        <v>0</v>
      </c>
      <c r="K37" s="30">
        <f t="shared" si="5"/>
        <v>0</v>
      </c>
      <c r="M37" s="17"/>
      <c r="N37" s="17"/>
    </row>
    <row r="38" spans="1:14" s="3" customFormat="1" ht="51" x14ac:dyDescent="0.2">
      <c r="A38" s="34"/>
      <c r="B38" s="45">
        <v>29</v>
      </c>
      <c r="C38" s="51" t="s">
        <v>55</v>
      </c>
      <c r="D38" s="46" t="s">
        <v>72</v>
      </c>
      <c r="E38" s="47">
        <v>1</v>
      </c>
      <c r="F38" s="49"/>
      <c r="G38" s="28"/>
      <c r="H38" s="29">
        <f t="shared" si="0"/>
        <v>0</v>
      </c>
      <c r="I38" s="29">
        <f t="shared" si="4"/>
        <v>0</v>
      </c>
      <c r="J38" s="58">
        <f t="shared" si="3"/>
        <v>0</v>
      </c>
      <c r="K38" s="30">
        <f t="shared" si="5"/>
        <v>0</v>
      </c>
      <c r="M38" s="17"/>
      <c r="N38" s="17"/>
    </row>
    <row r="39" spans="1:14" s="3" customFormat="1" ht="25.5" x14ac:dyDescent="0.2">
      <c r="A39" s="34"/>
      <c r="B39" s="45">
        <v>30</v>
      </c>
      <c r="C39" s="51" t="s">
        <v>56</v>
      </c>
      <c r="D39" s="46" t="s">
        <v>72</v>
      </c>
      <c r="E39" s="47">
        <v>1</v>
      </c>
      <c r="F39" s="49"/>
      <c r="G39" s="28"/>
      <c r="H39" s="29">
        <f t="shared" si="0"/>
        <v>0</v>
      </c>
      <c r="I39" s="29">
        <f t="shared" si="4"/>
        <v>0</v>
      </c>
      <c r="J39" s="58">
        <f t="shared" si="3"/>
        <v>0</v>
      </c>
      <c r="K39" s="30">
        <f t="shared" si="5"/>
        <v>0</v>
      </c>
      <c r="M39" s="17"/>
      <c r="N39" s="17"/>
    </row>
    <row r="40" spans="1:14" s="3" customFormat="1" ht="25.5" x14ac:dyDescent="0.2">
      <c r="A40" s="34"/>
      <c r="B40" s="36">
        <v>31</v>
      </c>
      <c r="C40" s="51" t="s">
        <v>57</v>
      </c>
      <c r="D40" s="46" t="s">
        <v>72</v>
      </c>
      <c r="E40" s="47">
        <v>1</v>
      </c>
      <c r="F40" s="49"/>
      <c r="G40" s="28"/>
      <c r="H40" s="29">
        <f t="shared" si="0"/>
        <v>0</v>
      </c>
      <c r="I40" s="29">
        <f t="shared" si="4"/>
        <v>0</v>
      </c>
      <c r="J40" s="58">
        <f t="shared" si="3"/>
        <v>0</v>
      </c>
      <c r="K40" s="30">
        <f t="shared" si="5"/>
        <v>0</v>
      </c>
      <c r="M40" s="17"/>
      <c r="N40" s="17"/>
    </row>
    <row r="41" spans="1:14" s="3" customFormat="1" ht="15.75" x14ac:dyDescent="0.2">
      <c r="A41" s="34"/>
      <c r="B41" s="45">
        <v>32</v>
      </c>
      <c r="C41" s="51" t="s">
        <v>58</v>
      </c>
      <c r="D41" s="46" t="s">
        <v>72</v>
      </c>
      <c r="E41" s="47">
        <v>5</v>
      </c>
      <c r="F41" s="49"/>
      <c r="G41" s="28"/>
      <c r="H41" s="29">
        <f t="shared" si="0"/>
        <v>0</v>
      </c>
      <c r="I41" s="29">
        <f t="shared" si="4"/>
        <v>0</v>
      </c>
      <c r="J41" s="58">
        <f t="shared" si="3"/>
        <v>0</v>
      </c>
      <c r="K41" s="30">
        <f t="shared" si="5"/>
        <v>0</v>
      </c>
      <c r="M41" s="17"/>
      <c r="N41" s="17"/>
    </row>
    <row r="42" spans="1:14" s="3" customFormat="1" ht="15.75" x14ac:dyDescent="0.2">
      <c r="A42" s="34"/>
      <c r="B42" s="45">
        <v>33</v>
      </c>
      <c r="C42" s="51" t="s">
        <v>59</v>
      </c>
      <c r="D42" s="46" t="s">
        <v>72</v>
      </c>
      <c r="E42" s="47">
        <v>5</v>
      </c>
      <c r="F42" s="49"/>
      <c r="G42" s="28"/>
      <c r="H42" s="29">
        <f t="shared" si="0"/>
        <v>0</v>
      </c>
      <c r="I42" s="29">
        <f t="shared" si="4"/>
        <v>0</v>
      </c>
      <c r="J42" s="58">
        <f t="shared" si="3"/>
        <v>0</v>
      </c>
      <c r="K42" s="30">
        <f t="shared" si="5"/>
        <v>0</v>
      </c>
      <c r="M42" s="17"/>
      <c r="N42" s="17"/>
    </row>
    <row r="43" spans="1:14" s="3" customFormat="1" ht="51" x14ac:dyDescent="0.2">
      <c r="A43" s="34"/>
      <c r="B43" s="36">
        <v>34</v>
      </c>
      <c r="C43" s="51" t="s">
        <v>60</v>
      </c>
      <c r="D43" s="46" t="s">
        <v>72</v>
      </c>
      <c r="E43" s="47">
        <v>1</v>
      </c>
      <c r="F43" s="49"/>
      <c r="G43" s="28"/>
      <c r="H43" s="29">
        <f t="shared" si="0"/>
        <v>0</v>
      </c>
      <c r="I43" s="29">
        <f t="shared" si="4"/>
        <v>0</v>
      </c>
      <c r="J43" s="58">
        <f t="shared" si="3"/>
        <v>0</v>
      </c>
      <c r="K43" s="30">
        <f t="shared" si="5"/>
        <v>0</v>
      </c>
      <c r="M43" s="17"/>
      <c r="N43" s="17"/>
    </row>
    <row r="44" spans="1:14" s="3" customFormat="1" ht="25.5" x14ac:dyDescent="0.2">
      <c r="A44" s="34"/>
      <c r="B44" s="45">
        <v>35</v>
      </c>
      <c r="C44" s="51" t="s">
        <v>61</v>
      </c>
      <c r="D44" s="46" t="s">
        <v>72</v>
      </c>
      <c r="E44" s="47">
        <v>4</v>
      </c>
      <c r="F44" s="49"/>
      <c r="G44" s="28"/>
      <c r="H44" s="29">
        <f t="shared" si="0"/>
        <v>0</v>
      </c>
      <c r="I44" s="29">
        <f t="shared" si="4"/>
        <v>0</v>
      </c>
      <c r="J44" s="58">
        <f t="shared" si="3"/>
        <v>0</v>
      </c>
      <c r="K44" s="30">
        <f t="shared" si="5"/>
        <v>0</v>
      </c>
      <c r="M44" s="17"/>
      <c r="N44" s="17"/>
    </row>
    <row r="45" spans="1:14" s="3" customFormat="1" ht="51" x14ac:dyDescent="0.2">
      <c r="A45" s="34"/>
      <c r="B45" s="45">
        <v>36</v>
      </c>
      <c r="C45" s="51" t="s">
        <v>62</v>
      </c>
      <c r="D45" s="46" t="s">
        <v>72</v>
      </c>
      <c r="E45" s="47">
        <v>2</v>
      </c>
      <c r="F45" s="49"/>
      <c r="G45" s="28"/>
      <c r="H45" s="29">
        <f t="shared" si="0"/>
        <v>0</v>
      </c>
      <c r="I45" s="29">
        <f t="shared" si="4"/>
        <v>0</v>
      </c>
      <c r="J45" s="58">
        <f t="shared" si="3"/>
        <v>0</v>
      </c>
      <c r="K45" s="30">
        <f t="shared" si="5"/>
        <v>0</v>
      </c>
      <c r="M45" s="17"/>
      <c r="N45" s="17"/>
    </row>
    <row r="46" spans="1:14" s="3" customFormat="1" ht="89.25" x14ac:dyDescent="0.2">
      <c r="A46" s="34"/>
      <c r="B46" s="45">
        <v>37</v>
      </c>
      <c r="C46" s="51" t="s">
        <v>63</v>
      </c>
      <c r="D46" s="46" t="s">
        <v>72</v>
      </c>
      <c r="E46" s="47">
        <v>1</v>
      </c>
      <c r="F46" s="49"/>
      <c r="G46" s="28"/>
      <c r="H46" s="29">
        <f t="shared" si="0"/>
        <v>0</v>
      </c>
      <c r="I46" s="29">
        <f t="shared" si="4"/>
        <v>0</v>
      </c>
      <c r="J46" s="58">
        <f t="shared" si="3"/>
        <v>0</v>
      </c>
      <c r="K46" s="30">
        <f t="shared" si="5"/>
        <v>0</v>
      </c>
      <c r="M46" s="17"/>
      <c r="N46" s="17"/>
    </row>
    <row r="47" spans="1:14" s="3" customFormat="1" ht="51" x14ac:dyDescent="0.2">
      <c r="A47" s="34"/>
      <c r="B47" s="45">
        <v>38</v>
      </c>
      <c r="C47" s="51" t="s">
        <v>64</v>
      </c>
      <c r="D47" s="46" t="s">
        <v>75</v>
      </c>
      <c r="E47" s="47">
        <v>5</v>
      </c>
      <c r="F47" s="49"/>
      <c r="G47" s="28"/>
      <c r="H47" s="29">
        <f t="shared" si="0"/>
        <v>0</v>
      </c>
      <c r="I47" s="29">
        <f t="shared" si="4"/>
        <v>0</v>
      </c>
      <c r="J47" s="58">
        <f t="shared" si="3"/>
        <v>0</v>
      </c>
      <c r="K47" s="30">
        <f t="shared" si="5"/>
        <v>0</v>
      </c>
      <c r="M47" s="17"/>
      <c r="N47" s="17"/>
    </row>
    <row r="48" spans="1:14" s="3" customFormat="1" ht="63.75" x14ac:dyDescent="0.2">
      <c r="A48" s="34"/>
      <c r="B48" s="45">
        <v>39</v>
      </c>
      <c r="C48" s="51" t="s">
        <v>65</v>
      </c>
      <c r="D48" s="46" t="s">
        <v>72</v>
      </c>
      <c r="E48" s="47">
        <v>1</v>
      </c>
      <c r="F48" s="49"/>
      <c r="G48" s="28"/>
      <c r="H48" s="29">
        <f t="shared" si="0"/>
        <v>0</v>
      </c>
      <c r="I48" s="29">
        <f t="shared" si="4"/>
        <v>0</v>
      </c>
      <c r="J48" s="58">
        <f t="shared" si="3"/>
        <v>0</v>
      </c>
      <c r="K48" s="30">
        <f t="shared" si="5"/>
        <v>0</v>
      </c>
      <c r="M48" s="17"/>
      <c r="N48" s="17"/>
    </row>
    <row r="49" spans="1:14" s="3" customFormat="1" ht="38.25" x14ac:dyDescent="0.2">
      <c r="A49" s="34"/>
      <c r="B49" s="45">
        <v>40</v>
      </c>
      <c r="C49" s="51" t="s">
        <v>66</v>
      </c>
      <c r="D49" s="46" t="s">
        <v>72</v>
      </c>
      <c r="E49" s="47">
        <v>5</v>
      </c>
      <c r="F49" s="49"/>
      <c r="G49" s="28"/>
      <c r="H49" s="29">
        <f t="shared" si="0"/>
        <v>0</v>
      </c>
      <c r="I49" s="29">
        <f t="shared" si="4"/>
        <v>0</v>
      </c>
      <c r="J49" s="58">
        <f t="shared" si="3"/>
        <v>0</v>
      </c>
      <c r="K49" s="30">
        <f t="shared" si="5"/>
        <v>0</v>
      </c>
      <c r="M49" s="17"/>
      <c r="N49" s="17"/>
    </row>
    <row r="50" spans="1:14" s="3" customFormat="1" ht="15.75" x14ac:dyDescent="0.2">
      <c r="A50" s="34"/>
      <c r="B50" s="45">
        <v>41</v>
      </c>
      <c r="C50" s="51" t="s">
        <v>67</v>
      </c>
      <c r="D50" s="46" t="s">
        <v>73</v>
      </c>
      <c r="E50" s="47">
        <v>1</v>
      </c>
      <c r="F50" s="49"/>
      <c r="G50" s="28"/>
      <c r="H50" s="29">
        <f t="shared" si="0"/>
        <v>0</v>
      </c>
      <c r="I50" s="29">
        <f t="shared" si="4"/>
        <v>0</v>
      </c>
      <c r="J50" s="58">
        <f t="shared" si="3"/>
        <v>0</v>
      </c>
      <c r="K50" s="30">
        <f t="shared" si="5"/>
        <v>0</v>
      </c>
      <c r="M50" s="17"/>
      <c r="N50" s="17"/>
    </row>
    <row r="51" spans="1:14" s="3" customFormat="1" ht="25.5" x14ac:dyDescent="0.2">
      <c r="A51" s="34"/>
      <c r="B51" s="45">
        <v>42</v>
      </c>
      <c r="C51" s="51" t="s">
        <v>68</v>
      </c>
      <c r="D51" s="46" t="s">
        <v>73</v>
      </c>
      <c r="E51" s="47">
        <v>1</v>
      </c>
      <c r="F51" s="49"/>
      <c r="G51" s="28"/>
      <c r="H51" s="29">
        <f t="shared" si="0"/>
        <v>0</v>
      </c>
      <c r="I51" s="29">
        <f t="shared" si="4"/>
        <v>0</v>
      </c>
      <c r="J51" s="58">
        <f t="shared" si="3"/>
        <v>0</v>
      </c>
      <c r="K51" s="30">
        <f t="shared" si="5"/>
        <v>0</v>
      </c>
      <c r="M51" s="17"/>
      <c r="N51" s="17"/>
    </row>
    <row r="52" spans="1:14" s="3" customFormat="1" ht="25.5" x14ac:dyDescent="0.2">
      <c r="A52" s="34"/>
      <c r="B52" s="45">
        <v>43</v>
      </c>
      <c r="C52" s="51" t="s">
        <v>69</v>
      </c>
      <c r="D52" s="46" t="s">
        <v>73</v>
      </c>
      <c r="E52" s="47">
        <v>1</v>
      </c>
      <c r="F52" s="49"/>
      <c r="G52" s="28"/>
      <c r="H52" s="29">
        <f t="shared" si="0"/>
        <v>0</v>
      </c>
      <c r="I52" s="29">
        <f t="shared" si="4"/>
        <v>0</v>
      </c>
      <c r="J52" s="58">
        <f t="shared" si="3"/>
        <v>0</v>
      </c>
      <c r="K52" s="30">
        <f t="shared" si="5"/>
        <v>0</v>
      </c>
      <c r="M52" s="17"/>
      <c r="N52" s="17"/>
    </row>
    <row r="53" spans="1:14" s="3" customFormat="1" ht="178.5" x14ac:dyDescent="0.2">
      <c r="A53" s="34"/>
      <c r="B53" s="45">
        <v>44</v>
      </c>
      <c r="C53" s="51" t="s">
        <v>70</v>
      </c>
      <c r="D53" s="46" t="s">
        <v>72</v>
      </c>
      <c r="E53" s="47">
        <v>2</v>
      </c>
      <c r="F53" s="49"/>
      <c r="G53" s="28"/>
      <c r="H53" s="29">
        <f t="shared" si="0"/>
        <v>0</v>
      </c>
      <c r="I53" s="29">
        <f t="shared" si="4"/>
        <v>0</v>
      </c>
      <c r="J53" s="58">
        <f t="shared" si="3"/>
        <v>0</v>
      </c>
      <c r="K53" s="30">
        <f t="shared" si="5"/>
        <v>0</v>
      </c>
      <c r="M53" s="17"/>
      <c r="N53" s="17"/>
    </row>
    <row r="54" spans="1:14" s="3" customFormat="1" ht="153.75" thickBot="1" x14ac:dyDescent="0.25">
      <c r="A54" s="34"/>
      <c r="B54" s="42">
        <v>45</v>
      </c>
      <c r="C54" s="52" t="s">
        <v>71</v>
      </c>
      <c r="D54" s="43" t="s">
        <v>72</v>
      </c>
      <c r="E54" s="44">
        <v>5</v>
      </c>
      <c r="F54" s="50"/>
      <c r="G54" s="28"/>
      <c r="H54" s="29">
        <f t="shared" si="0"/>
        <v>0</v>
      </c>
      <c r="I54" s="29">
        <f t="shared" si="2"/>
        <v>0</v>
      </c>
      <c r="J54" s="58">
        <f t="shared" ref="J54" si="6">+H54*E54</f>
        <v>0</v>
      </c>
      <c r="K54" s="30">
        <f>+E54*G54</f>
        <v>0</v>
      </c>
      <c r="M54" s="17"/>
      <c r="N54" s="17"/>
    </row>
    <row r="55" spans="1:14" s="3" customFormat="1" ht="27.6" customHeight="1" x14ac:dyDescent="0.2">
      <c r="A55" s="31"/>
      <c r="B55" s="69" t="s">
        <v>15</v>
      </c>
      <c r="C55" s="70"/>
      <c r="D55" s="75" t="s">
        <v>13</v>
      </c>
      <c r="E55" s="76"/>
      <c r="F55" s="76"/>
      <c r="G55" s="76"/>
      <c r="H55" s="76"/>
      <c r="I55" s="76"/>
      <c r="J55" s="77"/>
      <c r="K55" s="40">
        <f>SUM(K10:K54)</f>
        <v>0</v>
      </c>
      <c r="M55" s="17"/>
      <c r="N55" s="17"/>
    </row>
    <row r="56" spans="1:14" s="3" customFormat="1" ht="27.6" customHeight="1" x14ac:dyDescent="0.2">
      <c r="A56" s="31"/>
      <c r="B56" s="71"/>
      <c r="C56" s="72"/>
      <c r="D56" s="78" t="s">
        <v>12</v>
      </c>
      <c r="E56" s="79"/>
      <c r="F56" s="79"/>
      <c r="G56" s="79"/>
      <c r="H56" s="79"/>
      <c r="I56" s="79"/>
      <c r="J56" s="80"/>
      <c r="K56" s="37">
        <f>SUM(J10:J54)</f>
        <v>0</v>
      </c>
      <c r="M56" s="33"/>
      <c r="N56" s="17"/>
    </row>
    <row r="57" spans="1:14" s="3" customFormat="1" ht="29.25" customHeight="1" thickBot="1" x14ac:dyDescent="0.25">
      <c r="A57" s="31"/>
      <c r="B57" s="73"/>
      <c r="C57" s="74"/>
      <c r="D57" s="81" t="s">
        <v>14</v>
      </c>
      <c r="E57" s="82"/>
      <c r="F57" s="82"/>
      <c r="G57" s="82"/>
      <c r="H57" s="82"/>
      <c r="I57" s="82"/>
      <c r="J57" s="83"/>
      <c r="K57" s="41">
        <f>+K55+K56</f>
        <v>0</v>
      </c>
      <c r="M57" s="17"/>
      <c r="N57" s="17"/>
    </row>
    <row r="58" spans="1:14" s="3" customFormat="1" ht="8.25" customHeight="1" thickBot="1" x14ac:dyDescent="0.25">
      <c r="A58" s="31"/>
      <c r="B58" s="2"/>
      <c r="C58" s="2"/>
      <c r="D58" s="5"/>
      <c r="E58" s="5"/>
      <c r="F58" s="5"/>
      <c r="G58" s="2"/>
      <c r="H58" s="2"/>
      <c r="I58" s="2"/>
      <c r="J58" s="2"/>
      <c r="K58" s="2"/>
      <c r="M58" s="17"/>
      <c r="N58" s="17"/>
    </row>
    <row r="59" spans="1:14" s="3" customFormat="1" x14ac:dyDescent="0.2">
      <c r="A59" s="31"/>
      <c r="B59" s="14" t="s">
        <v>20</v>
      </c>
      <c r="C59" s="53"/>
      <c r="D59" s="66"/>
      <c r="E59" s="67"/>
      <c r="F59" s="67"/>
      <c r="G59" s="67"/>
      <c r="H59" s="67"/>
      <c r="I59" s="67"/>
      <c r="J59" s="67"/>
      <c r="K59" s="68"/>
      <c r="M59" s="17"/>
      <c r="N59" s="17"/>
    </row>
    <row r="60" spans="1:14" s="3" customFormat="1" ht="25.5" customHeight="1" x14ac:dyDescent="0.2">
      <c r="A60" s="31"/>
      <c r="B60" s="13" t="s">
        <v>21</v>
      </c>
      <c r="C60" s="54"/>
      <c r="D60" s="63"/>
      <c r="E60" s="64"/>
      <c r="F60" s="64"/>
      <c r="G60" s="64"/>
      <c r="H60" s="64"/>
      <c r="I60" s="64"/>
      <c r="J60" s="64"/>
      <c r="K60" s="65"/>
      <c r="M60" s="17"/>
      <c r="N60" s="17"/>
    </row>
    <row r="61" spans="1:14" ht="27" customHeight="1" thickBot="1" x14ac:dyDescent="0.25">
      <c r="A61" s="32"/>
      <c r="B61" s="21" t="s">
        <v>5</v>
      </c>
      <c r="C61" s="55"/>
      <c r="D61" s="60"/>
      <c r="E61" s="60"/>
      <c r="F61" s="60"/>
      <c r="G61" s="60"/>
      <c r="H61" s="60"/>
      <c r="I61" s="60"/>
      <c r="J61" s="61"/>
      <c r="K61" s="62"/>
    </row>
    <row r="62" spans="1:14" ht="3.75" customHeight="1" x14ac:dyDescent="0.2">
      <c r="B62" s="2"/>
      <c r="C62" s="2"/>
      <c r="D62" s="5"/>
      <c r="E62" s="5"/>
      <c r="F62" s="5"/>
      <c r="G62" s="2"/>
      <c r="H62" s="2"/>
      <c r="I62" s="2"/>
      <c r="J62" s="2"/>
      <c r="K62" s="2"/>
    </row>
    <row r="63" spans="1:14" ht="12" customHeight="1" x14ac:dyDescent="0.2">
      <c r="B63" s="9" t="s">
        <v>4</v>
      </c>
      <c r="C63" s="9"/>
      <c r="D63" s="10"/>
      <c r="E63" s="10"/>
      <c r="F63" s="10"/>
      <c r="G63" s="11"/>
      <c r="H63" s="11"/>
      <c r="I63" s="11"/>
      <c r="J63" s="11"/>
      <c r="K63" s="11"/>
    </row>
    <row r="64" spans="1:14" ht="25.5" customHeight="1" x14ac:dyDescent="0.2">
      <c r="B64" s="59" t="s">
        <v>11</v>
      </c>
      <c r="C64" s="59"/>
      <c r="D64" s="59"/>
      <c r="E64" s="59"/>
      <c r="F64" s="59"/>
      <c r="G64" s="59"/>
      <c r="H64" s="19"/>
      <c r="I64" s="19"/>
      <c r="J64" s="19"/>
      <c r="K64" s="19"/>
    </row>
    <row r="65" spans="2:11" ht="21" customHeight="1" x14ac:dyDescent="0.3">
      <c r="B65" s="6"/>
      <c r="C65" s="6"/>
      <c r="D65" s="7"/>
      <c r="E65" s="7"/>
      <c r="F65" s="7"/>
      <c r="G65" s="8"/>
      <c r="H65" s="20" t="s">
        <v>8</v>
      </c>
      <c r="I65" s="8"/>
      <c r="J65" s="8"/>
      <c r="K65" s="8"/>
    </row>
    <row r="66" spans="2:11" ht="25.5" customHeight="1" x14ac:dyDescent="0.2">
      <c r="B66" s="59" t="s">
        <v>10</v>
      </c>
      <c r="C66" s="59"/>
      <c r="D66" s="59"/>
      <c r="E66" s="59"/>
      <c r="F66" s="59"/>
      <c r="G66" s="59"/>
      <c r="H66" s="18" t="s">
        <v>18</v>
      </c>
      <c r="I66" s="18"/>
      <c r="J66" s="18"/>
      <c r="K66" s="18"/>
    </row>
    <row r="67" spans="2:11" ht="17.25" x14ac:dyDescent="0.2">
      <c r="B67" s="6"/>
      <c r="C67" s="6"/>
      <c r="D67" s="7"/>
      <c r="E67" s="7"/>
      <c r="F67" s="7"/>
      <c r="G67" s="8"/>
      <c r="H67" s="18" t="s">
        <v>9</v>
      </c>
      <c r="I67" s="18"/>
      <c r="J67" s="18"/>
      <c r="K67" s="8"/>
    </row>
    <row r="68" spans="2:11" ht="2.25" customHeight="1" x14ac:dyDescent="0.2">
      <c r="B68" s="6"/>
      <c r="C68" s="6"/>
      <c r="D68" s="7"/>
      <c r="E68" s="7"/>
      <c r="F68" s="7"/>
      <c r="G68" s="8"/>
      <c r="H68" s="8"/>
      <c r="I68" s="8"/>
      <c r="J68" s="8"/>
      <c r="K68" s="8"/>
    </row>
    <row r="69" spans="2:11" ht="6" customHeight="1" x14ac:dyDescent="0.2"/>
    <row r="71" spans="2:11" x14ac:dyDescent="0.2">
      <c r="B71" s="39" t="s">
        <v>16</v>
      </c>
      <c r="C71" s="39"/>
    </row>
  </sheetData>
  <sheetProtection selectLockedCells="1"/>
  <mergeCells count="17">
    <mergeCell ref="B55:C57"/>
    <mergeCell ref="D55:J55"/>
    <mergeCell ref="D56:J56"/>
    <mergeCell ref="D57:J57"/>
    <mergeCell ref="B2:K4"/>
    <mergeCell ref="B5:K5"/>
    <mergeCell ref="D7:K7"/>
    <mergeCell ref="D6:K6"/>
    <mergeCell ref="B6:C6"/>
    <mergeCell ref="B7:C7"/>
    <mergeCell ref="B8:C8"/>
    <mergeCell ref="B9:D9"/>
    <mergeCell ref="B66:G66"/>
    <mergeCell ref="B64:G64"/>
    <mergeCell ref="D61:K61"/>
    <mergeCell ref="D60:K60"/>
    <mergeCell ref="D59:K59"/>
  </mergeCells>
  <phoneticPr fontId="4" type="noConversion"/>
  <printOptions horizontalCentered="1" verticalCentered="1"/>
  <pageMargins left="0" right="0" top="0.19685039370078741" bottom="0.19685039370078741" header="0" footer="0"/>
  <pageSetup scale="6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</vt:lpstr>
      <vt:lpstr>'FORMATO PROPUESTA ECONOMICA'!Área_de_impresión</vt:lpstr>
    </vt:vector>
  </TitlesOfParts>
  <Company>DANE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EliteDesk 705 G3</cp:lastModifiedBy>
  <cp:lastPrinted>2022-09-02T20:43:04Z</cp:lastPrinted>
  <dcterms:created xsi:type="dcterms:W3CDTF">2012-03-05T20:09:33Z</dcterms:created>
  <dcterms:modified xsi:type="dcterms:W3CDTF">2022-09-02T20:56:35Z</dcterms:modified>
</cp:coreProperties>
</file>