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naduque/Documents/Colegio mayor/Mínima cuantía/2022/Estudios previos/Juegos nacionales/"/>
    </mc:Choice>
  </mc:AlternateContent>
  <xr:revisionPtr revIDLastSave="0" documentId="13_ncr:1_{6ED76E35-A9B0-844F-BD3C-B996859A6056}" xr6:coauthVersionLast="36" xr6:coauthVersionMax="36" xr10:uidLastSave="{00000000-0000-0000-0000-000000000000}"/>
  <bookViews>
    <workbookView xWindow="280" yWindow="460" windowWidth="18020" windowHeight="13260" xr2:uid="{E1F775A1-030A-3940-8AD7-EF7C02025CB8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K8" i="1"/>
  <c r="K7" i="1"/>
  <c r="K6" i="1"/>
  <c r="J4" i="1" l="1"/>
  <c r="J3" i="1"/>
  <c r="H4" i="1"/>
  <c r="H3" i="1"/>
  <c r="F4" i="1"/>
  <c r="F3" i="1"/>
  <c r="D4" i="1"/>
  <c r="K4" i="1" s="1"/>
  <c r="D3" i="1"/>
  <c r="K3" i="1" s="1"/>
</calcChain>
</file>

<file path=xl/sharedStrings.xml><?xml version="1.0" encoding="utf-8"?>
<sst xmlns="http://schemas.openxmlformats.org/spreadsheetml/2006/main" count="17" uniqueCount="17">
  <si>
    <t>Verificación valores</t>
  </si>
  <si>
    <t>Personas</t>
  </si>
  <si>
    <t>Noches</t>
  </si>
  <si>
    <t xml:space="preserve">Transporte áreo </t>
  </si>
  <si>
    <t>Transporte terrestre</t>
  </si>
  <si>
    <t>Total transporte áreo</t>
  </si>
  <si>
    <t>Total transporte terrestre</t>
  </si>
  <si>
    <t>Transporte interno x día x persona</t>
  </si>
  <si>
    <t>Total transporte interno x deporte</t>
  </si>
  <si>
    <t>Costo alojamiento y alimentación x día x persona</t>
  </si>
  <si>
    <t>Total alojamiento y alimentación x deporte</t>
  </si>
  <si>
    <t>Total Plan de Viaje</t>
  </si>
  <si>
    <t>Refrigerios</t>
  </si>
  <si>
    <t>IVA 19 %</t>
  </si>
  <si>
    <t>Retención IES 6 %</t>
  </si>
  <si>
    <t>Subtotal</t>
  </si>
  <si>
    <t>Costo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</si>
</sst>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4" formatCode="_-&quot;$&quot;* #,##0.00_-;\-&quot;$&quot;* #,##0.00_-;_-&quot;$&quot;* &quot;-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0CBFF"/>
        <bgColor indexed="64"/>
      </patternFill>
    </fill>
    <fill>
      <patternFill patternType="solid">
        <fgColor rgb="FFD5FFFC"/>
        <bgColor indexed="64"/>
      </patternFill>
    </fill>
    <fill>
      <patternFill patternType="solid">
        <fgColor rgb="FFD1FFE2"/>
        <bgColor indexed="64"/>
      </patternFill>
    </fill>
    <fill>
      <patternFill patternType="solid">
        <fgColor rgb="FFFBFFCB"/>
        <bgColor indexed="64"/>
      </patternFill>
    </fill>
    <fill>
      <patternFill patternType="solid">
        <fgColor rgb="FFFFE8F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1" applyNumberFormat="1" applyFont="1"/>
    <xf numFmtId="0" fontId="2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 vertical="center"/>
    </xf>
    <xf numFmtId="164" fontId="2" fillId="2" borderId="0" xfId="1" applyNumberFormat="1" applyFont="1" applyFill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64" fontId="2" fillId="5" borderId="0" xfId="1" applyNumberFormat="1" applyFont="1" applyFill="1"/>
    <xf numFmtId="164" fontId="2" fillId="6" borderId="0" xfId="1" applyNumberFormat="1" applyFont="1" applyFill="1"/>
    <xf numFmtId="164" fontId="2" fillId="5" borderId="0" xfId="1" applyNumberFormat="1" applyFont="1" applyFill="1" applyAlignment="1">
      <alignment vertical="center"/>
    </xf>
    <xf numFmtId="0" fontId="2" fillId="2" borderId="0" xfId="0" applyFont="1" applyFill="1"/>
    <xf numFmtId="0" fontId="3" fillId="4" borderId="0" xfId="0" applyFont="1" applyFill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FFCF1"/>
      <color rgb="FFF0CBFF"/>
      <color rgb="FFD1FFE2"/>
      <color rgb="FFFFE8DF"/>
      <color rgb="FFFFE8F3"/>
      <color rgb="FFFBFFCB"/>
      <color rgb="FFF3FFD4"/>
      <color rgb="FFD5FF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B0729-953F-4D4A-9ADD-126EABEBAD21}">
  <dimension ref="A1:M22"/>
  <sheetViews>
    <sheetView tabSelected="1" topLeftCell="C1" workbookViewId="0">
      <selection activeCell="K10" sqref="K10"/>
    </sheetView>
  </sheetViews>
  <sheetFormatPr baseColWidth="10" defaultRowHeight="16" x14ac:dyDescent="0.2"/>
  <cols>
    <col min="1" max="1" width="9.33203125" customWidth="1"/>
    <col min="2" max="2" width="11" bestFit="1" customWidth="1"/>
    <col min="3" max="3" width="16" customWidth="1"/>
    <col min="4" max="4" width="16.83203125" customWidth="1"/>
    <col min="5" max="5" width="12.83203125" bestFit="1" customWidth="1"/>
    <col min="6" max="6" width="14" bestFit="1" customWidth="1"/>
    <col min="7" max="7" width="12.83203125" bestFit="1" customWidth="1"/>
    <col min="8" max="8" width="15.1640625" customWidth="1"/>
    <col min="9" max="9" width="16.83203125" customWidth="1"/>
    <col min="10" max="10" width="15.5" customWidth="1"/>
    <col min="11" max="11" width="17" bestFit="1" customWidth="1"/>
  </cols>
  <sheetData>
    <row r="1" spans="1:13" x14ac:dyDescent="0.2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4"/>
      <c r="M1" s="4"/>
    </row>
    <row r="2" spans="1:13" ht="68" x14ac:dyDescent="0.2">
      <c r="A2" s="6" t="s">
        <v>1</v>
      </c>
      <c r="B2" s="6" t="s">
        <v>2</v>
      </c>
      <c r="C2" s="6" t="s">
        <v>3</v>
      </c>
      <c r="D2" s="7" t="s">
        <v>5</v>
      </c>
      <c r="E2" s="7" t="s">
        <v>4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4"/>
      <c r="M2" s="4"/>
    </row>
    <row r="3" spans="1:13" x14ac:dyDescent="0.2">
      <c r="A3" s="11">
        <v>3</v>
      </c>
      <c r="B3" s="11">
        <v>4</v>
      </c>
      <c r="C3" s="3">
        <v>560000</v>
      </c>
      <c r="D3" s="5">
        <f>C3*A3</f>
        <v>1680000</v>
      </c>
      <c r="E3" s="3">
        <v>50000</v>
      </c>
      <c r="F3" s="5">
        <f>E3*A3</f>
        <v>150000</v>
      </c>
      <c r="G3" s="3">
        <v>30000</v>
      </c>
      <c r="H3" s="5">
        <f>G3*A3*B3</f>
        <v>360000</v>
      </c>
      <c r="I3" s="3">
        <v>160000</v>
      </c>
      <c r="J3" s="5">
        <f>I3*B3*A3</f>
        <v>1920000</v>
      </c>
      <c r="K3" s="8">
        <f>D3+F3+H3+J3</f>
        <v>4110000</v>
      </c>
      <c r="L3" s="3"/>
      <c r="M3" s="2"/>
    </row>
    <row r="4" spans="1:13" x14ac:dyDescent="0.2">
      <c r="A4" s="2"/>
      <c r="B4" s="2"/>
      <c r="C4" s="3">
        <v>560000</v>
      </c>
      <c r="D4" s="5">
        <f>C4*3</f>
        <v>1680000</v>
      </c>
      <c r="E4" s="3">
        <v>50000</v>
      </c>
      <c r="F4" s="5">
        <f>E4*A3</f>
        <v>150000</v>
      </c>
      <c r="G4" s="3">
        <v>30000</v>
      </c>
      <c r="H4" s="5">
        <f>G4*A3*B3</f>
        <v>360000</v>
      </c>
      <c r="I4" s="3">
        <v>160000</v>
      </c>
      <c r="J4" s="5">
        <f>I4*A3*B3</f>
        <v>1920000</v>
      </c>
      <c r="K4" s="8">
        <f>D4+F4+H4+J4</f>
        <v>4110000</v>
      </c>
      <c r="L4" s="3"/>
      <c r="M4" s="2"/>
    </row>
    <row r="5" spans="1:13" ht="17" x14ac:dyDescent="0.2">
      <c r="A5" s="2"/>
      <c r="B5" s="2"/>
      <c r="C5" s="3"/>
      <c r="D5" s="3"/>
      <c r="E5" s="3"/>
      <c r="F5" s="3"/>
      <c r="G5" s="3"/>
      <c r="H5" s="3"/>
      <c r="I5" s="3"/>
      <c r="J5" s="7" t="s">
        <v>12</v>
      </c>
      <c r="K5" s="8">
        <v>576000</v>
      </c>
      <c r="L5" s="3"/>
      <c r="M5" s="2"/>
    </row>
    <row r="6" spans="1:13" ht="17" x14ac:dyDescent="0.2">
      <c r="A6" s="2"/>
      <c r="B6" s="2"/>
      <c r="C6" s="3"/>
      <c r="D6" s="3"/>
      <c r="E6" s="3"/>
      <c r="F6" s="3"/>
      <c r="G6" s="3"/>
      <c r="H6" s="3"/>
      <c r="I6" s="3"/>
      <c r="J6" s="7" t="s">
        <v>15</v>
      </c>
      <c r="K6" s="8">
        <f>SUM(K3:K5)</f>
        <v>8796000</v>
      </c>
      <c r="L6" s="3"/>
      <c r="M6" s="2"/>
    </row>
    <row r="7" spans="1:13" ht="17" x14ac:dyDescent="0.2">
      <c r="A7" s="2"/>
      <c r="B7" s="2"/>
      <c r="C7" s="3"/>
      <c r="D7" s="3"/>
      <c r="E7" s="3"/>
      <c r="F7" s="3"/>
      <c r="G7" s="3"/>
      <c r="H7" s="3"/>
      <c r="I7" s="3"/>
      <c r="J7" s="7" t="s">
        <v>13</v>
      </c>
      <c r="K7" s="8">
        <f>K6*0.19</f>
        <v>1671240</v>
      </c>
      <c r="L7" s="3"/>
      <c r="M7" s="2"/>
    </row>
    <row r="8" spans="1:13" ht="34" x14ac:dyDescent="0.2">
      <c r="A8" s="2"/>
      <c r="B8" s="2"/>
      <c r="C8" s="3"/>
      <c r="D8" s="3"/>
      <c r="E8" s="3"/>
      <c r="F8" s="3"/>
      <c r="G8" s="3"/>
      <c r="H8" s="3"/>
      <c r="I8" s="3"/>
      <c r="J8" s="7" t="s">
        <v>14</v>
      </c>
      <c r="K8" s="10">
        <f>K6*0.06</f>
        <v>527760</v>
      </c>
      <c r="L8" s="3"/>
      <c r="M8" s="2"/>
    </row>
    <row r="9" spans="1:13" ht="17" x14ac:dyDescent="0.2">
      <c r="A9" s="2"/>
      <c r="B9" s="2"/>
      <c r="C9" s="3"/>
      <c r="D9" s="3"/>
      <c r="E9" s="3"/>
      <c r="F9" s="3"/>
      <c r="G9" s="3"/>
      <c r="H9" s="3"/>
      <c r="I9" s="3"/>
      <c r="J9" s="7" t="s">
        <v>16</v>
      </c>
      <c r="K9" s="9">
        <f>SUM(K6:K8)</f>
        <v>10995000</v>
      </c>
      <c r="L9" s="3"/>
      <c r="M9" s="2"/>
    </row>
    <row r="10" spans="1:13" x14ac:dyDescent="0.2">
      <c r="A10" s="2"/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 x14ac:dyDescent="0.2">
      <c r="A11" s="2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2"/>
    </row>
    <row r="12" spans="1:13" x14ac:dyDescent="0.2">
      <c r="A12" s="2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2"/>
    </row>
    <row r="13" spans="1:13" x14ac:dyDescent="0.2">
      <c r="A13" s="2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2"/>
    </row>
    <row r="14" spans="1:13" x14ac:dyDescent="0.2">
      <c r="A14" s="2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2"/>
    </row>
    <row r="15" spans="1:13" x14ac:dyDescent="0.2">
      <c r="A15" s="2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2"/>
    </row>
    <row r="16" spans="1:13" x14ac:dyDescent="0.2">
      <c r="A16" s="2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2"/>
    </row>
    <row r="17" spans="1:13" x14ac:dyDescent="0.2">
      <c r="A17" s="2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2"/>
    </row>
    <row r="18" spans="1:13" x14ac:dyDescent="0.2">
      <c r="A18" s="2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2"/>
    </row>
    <row r="19" spans="1:13" x14ac:dyDescent="0.2">
      <c r="A19" s="2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2"/>
    </row>
    <row r="20" spans="1:13" x14ac:dyDescent="0.2">
      <c r="A20" s="2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2"/>
    </row>
    <row r="21" spans="1:13" x14ac:dyDescent="0.2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2"/>
    </row>
    <row r="22" spans="1:13" x14ac:dyDescent="0.2"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Duque Vélez</dc:creator>
  <cp:lastModifiedBy>Mariana Duque Vélez</cp:lastModifiedBy>
  <dcterms:created xsi:type="dcterms:W3CDTF">2022-08-24T19:04:25Z</dcterms:created>
  <dcterms:modified xsi:type="dcterms:W3CDTF">2022-08-25T16:38:24Z</dcterms:modified>
</cp:coreProperties>
</file>