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LCALDIA\2022\INFRAESTRUCTURA\REHABILITACION CRA 17\7-09-2022\"/>
    </mc:Choice>
  </mc:AlternateContent>
  <xr:revisionPtr revIDLastSave="0" documentId="8_{64AC97E6-E153-4D27-935D-F6F9EA009E1B}" xr6:coauthVersionLast="47" xr6:coauthVersionMax="47" xr10:uidLastSave="{00000000-0000-0000-0000-000000000000}"/>
  <bookViews>
    <workbookView xWindow="-110" yWindow="-110" windowWidth="19420" windowHeight="10300" xr2:uid="{C66C4275-DAB3-4D21-80D3-4D8A9F4FF057}"/>
  </bookViews>
  <sheets>
    <sheet name="APU 4,06" sheetId="1" r:id="rId1"/>
    <sheet name="APU 4,01" sheetId="2" r:id="rId2"/>
    <sheet name="APU 4,08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______key2" localSheetId="2" hidden="1">[1]INST!#REF!</definedName>
    <definedName name="_________key2" hidden="1">[1]INST!#REF!</definedName>
    <definedName name="________key2" localSheetId="2" hidden="1">[2]INST!#REF!</definedName>
    <definedName name="________key2" hidden="1">[2]INST!#REF!</definedName>
    <definedName name="________key3" localSheetId="2" hidden="1">#REF!</definedName>
    <definedName name="________key3" hidden="1">#REF!</definedName>
    <definedName name="___key2" localSheetId="2" hidden="1">[2]INST!#REF!</definedName>
    <definedName name="___key2" hidden="1">[2]INST!#REF!</definedName>
    <definedName name="___key3" localSheetId="2" hidden="1">#REF!</definedName>
    <definedName name="___key3" hidden="1">#REF!</definedName>
    <definedName name="___key31" localSheetId="2" hidden="1">#REF!</definedName>
    <definedName name="___key31" hidden="1">#REF!</definedName>
    <definedName name="__123Graph_A" localSheetId="2" hidden="1">#REF!</definedName>
    <definedName name="__123Graph_A" hidden="1">#REF!</definedName>
    <definedName name="__123Graph_B" localSheetId="2" hidden="1">#REF!</definedName>
    <definedName name="__123Graph_B" hidden="1">#REF!</definedName>
    <definedName name="__key2" localSheetId="2" hidden="1">[3]INST!#REF!</definedName>
    <definedName name="__key2" hidden="1">[3]INST!#REF!</definedName>
    <definedName name="__key21" localSheetId="2" hidden="1">[2]INST!#REF!</definedName>
    <definedName name="__key21" hidden="1">[2]INST!#REF!</definedName>
    <definedName name="__key3" localSheetId="2" hidden="1">#REF!</definedName>
    <definedName name="__key3" hidden="1">#REF!</definedName>
    <definedName name="__key31" localSheetId="2" hidden="1">#REF!</definedName>
    <definedName name="__key31" hidden="1">#REF!</definedName>
    <definedName name="__xlfn.BAHTTEXT" hidden="1">#NAME?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2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2" hidden="1">{#N/A,#N/A,TRUE,"1842CWN0"}</definedName>
    <definedName name="_abc2" hidden="1">{#N/A,#N/A,TRUE,"1842CWN0"}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2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[4]INSUMOS!#REF!</definedName>
    <definedName name="_Key11" hidden="1">[5]INST!#REF!</definedName>
    <definedName name="_Key2" localSheetId="2" hidden="1">#REF!</definedName>
    <definedName name="_Key2" hidden="1">#REF!</definedName>
    <definedName name="_Key21" localSheetId="2" hidden="1">#REF!</definedName>
    <definedName name="_Key21" hidden="1">#REF!</definedName>
    <definedName name="_key3" localSheetId="2" hidden="1">#REF!</definedName>
    <definedName name="_key3" hidden="1">#REF!</definedName>
    <definedName name="_key31" localSheetId="2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'[6]7422CW00'!#REF!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ort" hidden="1">[4]INSUMOS!#REF!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localSheetId="2" hidden="1">#REF!</definedName>
    <definedName name="ABCD" hidden="1">#REF!</definedName>
    <definedName name="ABCDE" localSheetId="2" hidden="1">#REF!</definedName>
    <definedName name="ABCDE" hidden="1">#REF!</definedName>
    <definedName name="AccessDatabase" hidden="1">"C:\C-314\VOLUMENES\volfin4.mdb"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nscount" hidden="1">1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'APU 4,01'!$A$1:$J$55</definedName>
    <definedName name="_xlnm.Print_Area" localSheetId="0">'APU 4,06'!$A$1:$J$55</definedName>
    <definedName name="_xlnm.Print_Area" localSheetId="2">'APU 4,08'!$A$1:$J$58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'[7]3'!#REF!,'[7]3'!#REF!</definedName>
    <definedName name="ASDF" hidden="1">'[7]3'!#REF!,'[7]3'!#REF!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localSheetId="2" hidden="1">#REF!</definedName>
    <definedName name="BLPH1" hidden="1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ACAC" localSheetId="2" hidden="1">'[7]3'!#REF!,'[7]3'!#REF!</definedName>
    <definedName name="CACAC" hidden="1">'[7]3'!#REF!,'[7]3'!#REF!</definedName>
    <definedName name="CACACACCA" localSheetId="2" hidden="1">'[7]3'!#REF!,'[7]3'!#REF!</definedName>
    <definedName name="CACACACCA" hidden="1">'[7]3'!#REF!,'[7]3'!#REF!</definedName>
    <definedName name="CBWorkbookPriority" hidden="1">-1602700874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2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jsa" localSheetId="2" hidden="1">#REF!</definedName>
    <definedName name="cjsa" hidden="1">#REF!</definedName>
    <definedName name="ConsMaestro" localSheetId="2" hidden="1">#REF!</definedName>
    <definedName name="ConsMaestro" hidden="1">#REF!</definedName>
    <definedName name="costo2" localSheetId="2" hidden="1">#REF!</definedName>
    <definedName name="costo2" hidden="1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vbcvbf" localSheetId="1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ED" localSheetId="2" hidden="1">#REF!</definedName>
    <definedName name="DEED" hidden="1">#REF!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fg" localSheetId="1" hidden="1">{#N/A,#N/A,FALSE,"Hoja1";#N/A,#N/A,FALSE,"Hoja2"}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localSheetId="1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2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2" hidden="1">#REF!</definedName>
    <definedName name="EX" hidden="1">#REF!</definedName>
    <definedName name="EX_1" localSheetId="2" hidden="1">#REF!</definedName>
    <definedName name="EX_1" hidden="1">#REF!</definedName>
    <definedName name="FAC" localSheetId="2" hidden="1">#REF!</definedName>
    <definedName name="FAC" hidden="1">#REF!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2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localSheetId="2" hidden="1">#REF!</definedName>
    <definedName name="fill1" hidden="1">#REF!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2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2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g" localSheetId="1" hidden="1">{#N/A,#N/A,TRUE,"1842CWN0"}</definedName>
    <definedName name="hhg" localSheetId="2" hidden="1">{#N/A,#N/A,TRUE,"1842CWN0"}</definedName>
    <definedName name="hhg" hidden="1">{#N/A,#N/A,TRUE,"1842CWN0"}</definedName>
    <definedName name="HHH" localSheetId="2" hidden="1">#REF!</definedName>
    <definedName name="HHH" hidden="1">#REF!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localSheetId="2" hidden="1">#REF!</definedName>
    <definedName name="INGENIERIA1" hidden="1">#REF!</definedName>
    <definedName name="INGENIERIA11" localSheetId="2" hidden="1">#REF!</definedName>
    <definedName name="INGENIERIA11" hidden="1">#REF!</definedName>
    <definedName name="irng" localSheetId="2" hidden="1">#REF!</definedName>
    <definedName name="irng" hidden="1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iro" localSheetId="2" hidden="1">#REF!</definedName>
    <definedName name="jairo" hidden="1">#REF!</definedName>
    <definedName name="jairo2" localSheetId="2" hidden="1">#REF!</definedName>
    <definedName name="jairo2" hidden="1">#REF!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2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localSheetId="2" hidden="1">#REF!</definedName>
    <definedName name="kdmfm" hidden="1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me" localSheetId="2" hidden="1">#REF!</definedName>
    <definedName name="lame" hidden="1">#REF!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" localSheetId="2" hidden="1">#REF!</definedName>
    <definedName name="MEDIA" hidden="1">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MM" localSheetId="2" hidden="1">#REF!</definedName>
    <definedName name="MMMMMMMMMMMMMMMMM" hidden="1">#REF!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localSheetId="2" hidden="1">{#N/A,#N/A,FALSE,"Hoja1";#N/A,#N/A,FALSE,"Hoja2"}</definedName>
    <definedName name="MOA" hidden="1">{#N/A,#N/A,FALSE,"Hoja1";#N/A,#N/A,FALSE,"Hoja2"}</definedName>
    <definedName name="MODIVejec" localSheetId="1" hidden="1">{#N/A,#N/A,FALSE,"Hoja1";#N/A,#N/A,FALSE,"Hoja2"}</definedName>
    <definedName name="MODIVejec" localSheetId="2" hidden="1">{#N/A,#N/A,FALSE,"Hoja1";#N/A,#N/A,FALSE,"Hoja2"}</definedName>
    <definedName name="MODIVejec" hidden="1">{#N/A,#N/A,FALSE,"Hoja1";#N/A,#N/A,FALSE,"Hoja2"}</definedName>
    <definedName name="MOE" localSheetId="1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BB" localSheetId="2" hidden="1">'[7]3'!#REF!,'[7]3'!#REF!</definedName>
    <definedName name="NNNNBB" hidden="1">'[7]3'!#REF!,'[7]3'!#REF!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ÑÑ" localSheetId="2" hidden="1">#REF!</definedName>
    <definedName name="ÑÑÑ" hidden="1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ras" localSheetId="2" hidden="1">#REF!</definedName>
    <definedName name="obras" hidden="1">#REF!</definedName>
    <definedName name="obras11" localSheetId="2" hidden="1">#REF!</definedName>
    <definedName name="obras11" hidden="1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PP" localSheetId="2" hidden="1">#REF!</definedName>
    <definedName name="PPP" hidden="1">#REF!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OG" localSheetId="2" hidden="1">#REF!</definedName>
    <definedName name="PROG" hidden="1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FB" localSheetId="2" hidden="1">#REF!</definedName>
    <definedName name="QEFB" hidden="1">#REF!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" hidden="1">{#N/A,#N/A,TRUE,"1842CWN0"}</definedName>
    <definedName name="qwewertet" localSheetId="2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2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2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2" hidden="1">{#N/A,#N/A,TRUE,"1842CWN0"}</definedName>
    <definedName name="sdsdfsdff" hidden="1">{#N/A,#N/A,TRUE,"1842CWN0"}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K_1" hidden="1">[5]INST!#REF!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2" hidden="1">#REF!</definedName>
    <definedName name="TUBERIA" hidden="1">#REF!</definedName>
    <definedName name="TUBERIA1" localSheetId="2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localSheetId="2" hidden="1">'[7]3'!#REF!,'[7]3'!#REF!</definedName>
    <definedName name="VDVDVDV" hidden="1">'[7]3'!#REF!,'[7]3'!#REF!</definedName>
    <definedName name="VDVDVDVD" localSheetId="2" hidden="1">'[7]3'!#REF!,'[7]3'!#REF!</definedName>
    <definedName name="VDVDVDVD" hidden="1">'[7]3'!#REF!,'[7]3'!#REF!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2" hidden="1">#REF!</definedName>
    <definedName name="w" hidden="1">#REF!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localSheetId="2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W" localSheetId="1" hidden="1">{#N/A,#N/A,TRUE,"1842CWN0"}</definedName>
    <definedName name="XSW" localSheetId="2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2" hidden="1">#REF!</definedName>
    <definedName name="XXX" hidden="1">#REF!</definedName>
    <definedName name="XXXX" localSheetId="2" hidden="1">#REF!</definedName>
    <definedName name="XXXX" hidden="1">#REF!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S" localSheetId="2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_235A93C1_87C6_11D4_BB51_444553540000_.wvu.Cols" localSheetId="2" hidden="1">'[7]3'!#REF!,'[7]3'!#REF!</definedName>
    <definedName name="Z_235A93C1_87C6_11D4_BB51_444553540000_.wvu.Cols" hidden="1">'[7]3'!#REF!,'[7]3'!#REF!</definedName>
    <definedName name="Z_235A93C2_87C6_11D4_BB51_444553540000_.wvu.Cols" localSheetId="2" hidden="1">'[7]3'!#REF!,'[7]3'!#REF!</definedName>
    <definedName name="Z_235A93C2_87C6_11D4_BB51_444553540000_.wvu.Cols" hidden="1">'[7]3'!#REF!,'[7]3'!#REF!</definedName>
    <definedName name="Z_235A93C3_87C6_11D4_BB51_444553540000_.wvu.Cols" localSheetId="2" hidden="1">'[7]3'!#REF!,'[7]3'!#REF!</definedName>
    <definedName name="Z_235A93C3_87C6_11D4_BB51_444553540000_.wvu.Cols" hidden="1">'[7]3'!#REF!,'[7]3'!#REF!</definedName>
    <definedName name="Z_235A93C4_87C6_11D4_BB51_444553540000_.wvu.Cols" localSheetId="2" hidden="1">'[7]3'!#REF!,'[7]3'!#REF!</definedName>
    <definedName name="Z_235A93C4_87C6_11D4_BB51_444553540000_.wvu.Cols" hidden="1">'[7]3'!#REF!,'[7]3'!#REF!</definedName>
    <definedName name="Z_235A93C5_87C6_11D4_BB51_444553540000_.wvu.Cols" localSheetId="2" hidden="1">'[7]3'!#REF!,'[7]3'!#REF!</definedName>
    <definedName name="Z_235A93C5_87C6_11D4_BB51_444553540000_.wvu.Cols" hidden="1">'[7]3'!#REF!,'[7]3'!#REF!</definedName>
    <definedName name="Z_235A93C6_87C6_11D4_BB51_444553540000_.wvu.Cols" localSheetId="2" hidden="1">'[7]3'!#REF!,'[7]3'!#REF!</definedName>
    <definedName name="Z_235A93C6_87C6_11D4_BB51_444553540000_.wvu.Cols" hidden="1">'[7]3'!#REF!,'[7]3'!#REF!</definedName>
    <definedName name="Z_235A93C7_87C6_11D4_BB51_444553540000_.wvu.Cols" localSheetId="2" hidden="1">'[7]3'!#REF!,'[7]3'!#REF!</definedName>
    <definedName name="Z_235A93C7_87C6_11D4_BB51_444553540000_.wvu.Cols" hidden="1">'[7]3'!#REF!,'[7]3'!#REF!</definedName>
    <definedName name="Z_6CDBE1A1_8642_11D4_8E16_005004999978_.wvu.PrintTitles" localSheetId="2" hidden="1">#REF!</definedName>
    <definedName name="Z_6CDBE1A1_8642_11D4_8E16_005004999978_.wvu.PrintTitles" hidden="1">#REF!</definedName>
    <definedName name="Z_6CDBE1A1_8642_11D4_8E16_005004999978_.wvu.Rows" localSheetId="2" hidden="1">#REF!,#REF!,#REF!,#REF!,#REF!</definedName>
    <definedName name="Z_6CDBE1A1_8642_11D4_8E16_005004999978_.wvu.Rows" hidden="1">#REF!,#REF!,#REF!,#REF!,#REF!</definedName>
    <definedName name="Z_6CDBE1A2_8642_11D4_8E16_005004999978_.wvu.PrintTitles" localSheetId="2" hidden="1">#REF!</definedName>
    <definedName name="Z_6CDBE1A2_8642_11D4_8E16_005004999978_.wvu.PrintTitles" hidden="1">#REF!</definedName>
    <definedName name="Z_6CDBE1A2_8642_11D4_8E16_005004999978_.wvu.Rows" localSheetId="2" hidden="1">#REF!,#REF!,#REF!,#REF!,#REF!</definedName>
    <definedName name="Z_6CDBE1A2_8642_11D4_8E16_005004999978_.wvu.Rows" hidden="1">#REF!,#REF!,#REF!,#REF!,#REF!</definedName>
    <definedName name="Z_6CDBE1AE_8642_11D4_8E16_005004999978_.wvu.Cols" localSheetId="2" hidden="1">'[7]3'!#REF!,'[7]3'!#REF!</definedName>
    <definedName name="Z_6CDBE1AE_8642_11D4_8E16_005004999978_.wvu.Cols" hidden="1">'[7]3'!#REF!,'[7]3'!#REF!</definedName>
    <definedName name="Z_6CDBE1AE_8642_11D4_8E16_005004999978_.wvu.PrintArea" localSheetId="2" hidden="1">'[7]3'!#REF!</definedName>
    <definedName name="Z_6CDBE1AE_8642_11D4_8E16_005004999978_.wvu.PrintArea" hidden="1">'[7]3'!#REF!</definedName>
    <definedName name="Z_6CDBE1AE_8642_11D4_8E16_005004999978_.wvu.Rows" localSheetId="2" hidden="1">#REF!,#REF!,#REF!,#REF!,#REF!</definedName>
    <definedName name="Z_6CDBE1AE_8642_11D4_8E16_005004999978_.wvu.Rows" hidden="1">#REF!,#REF!,#REF!,#REF!,#REF!</definedName>
    <definedName name="Z_6CDBE1AF_8642_11D4_8E16_005004999978_.wvu.Cols" localSheetId="2" hidden="1">'[7]3'!#REF!,'[7]3'!#REF!</definedName>
    <definedName name="Z_6CDBE1AF_8642_11D4_8E16_005004999978_.wvu.Cols" hidden="1">'[7]3'!#REF!,'[7]3'!#REF!</definedName>
    <definedName name="Z_6CDBE1AF_8642_11D4_8E16_005004999978_.wvu.Rows" localSheetId="2" hidden="1">#REF!,#REF!,#REF!,#REF!,#REF!</definedName>
    <definedName name="Z_6CDBE1AF_8642_11D4_8E16_005004999978_.wvu.Rows" hidden="1">#REF!,#REF!,#REF!,#REF!,#REF!</definedName>
    <definedName name="ZAQ" localSheetId="1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0" i="3" l="1"/>
  <c r="H41" i="3"/>
  <c r="H14" i="1"/>
  <c r="H15" i="1"/>
  <c r="H16" i="1"/>
  <c r="H17" i="1"/>
  <c r="H25" i="1"/>
  <c r="H26" i="1"/>
  <c r="H27" i="1"/>
  <c r="H28" i="1"/>
  <c r="H34" i="1"/>
  <c r="H35" i="1"/>
  <c r="H36" i="1"/>
  <c r="H37" i="1"/>
  <c r="H44" i="1"/>
  <c r="H45" i="1"/>
  <c r="H46" i="1"/>
  <c r="H47" i="1"/>
  <c r="H48" i="1"/>
  <c r="H49" i="1"/>
  <c r="H13" i="2"/>
  <c r="H14" i="2"/>
  <c r="H15" i="2"/>
  <c r="H16" i="2"/>
  <c r="H46" i="2"/>
  <c r="H47" i="2"/>
  <c r="H48" i="2"/>
  <c r="H49" i="2"/>
  <c r="H34" i="2"/>
  <c r="H35" i="2"/>
  <c r="H36" i="2"/>
  <c r="H37" i="2"/>
  <c r="H38" i="2"/>
  <c r="H24" i="2"/>
  <c r="H25" i="2"/>
  <c r="H26" i="2"/>
  <c r="H27" i="2"/>
  <c r="H28" i="2"/>
  <c r="H54" i="3"/>
  <c r="H53" i="3"/>
  <c r="H52" i="3"/>
  <c r="H51" i="3"/>
  <c r="H50" i="3"/>
  <c r="H49" i="3"/>
  <c r="H48" i="3"/>
  <c r="H47" i="3"/>
  <c r="H43" i="3"/>
  <c r="H42" i="3"/>
  <c r="H39" i="3"/>
  <c r="H38" i="3"/>
  <c r="H37" i="3"/>
  <c r="H36" i="3"/>
  <c r="H32" i="3"/>
  <c r="H31" i="3"/>
  <c r="H30" i="3"/>
  <c r="H29" i="3"/>
  <c r="H28" i="3"/>
  <c r="H27" i="3"/>
  <c r="H26" i="3"/>
  <c r="H25" i="3"/>
  <c r="H24" i="3"/>
  <c r="H20" i="3"/>
  <c r="H19" i="3"/>
  <c r="H18" i="3"/>
  <c r="H17" i="3"/>
  <c r="H16" i="3"/>
  <c r="H15" i="3"/>
  <c r="H14" i="3"/>
  <c r="H13" i="3"/>
  <c r="H12" i="3"/>
  <c r="I55" i="3" l="1"/>
  <c r="I44" i="3"/>
  <c r="I21" i="3"/>
  <c r="I33" i="3"/>
  <c r="H51" i="2"/>
  <c r="H50" i="2"/>
  <c r="H45" i="2"/>
  <c r="H44" i="2"/>
  <c r="H40" i="2"/>
  <c r="H39" i="2"/>
  <c r="H33" i="2"/>
  <c r="H29" i="2"/>
  <c r="H23" i="2"/>
  <c r="H22" i="2"/>
  <c r="H18" i="2"/>
  <c r="H17" i="2"/>
  <c r="H12" i="2"/>
  <c r="H51" i="1"/>
  <c r="H50" i="1"/>
  <c r="H43" i="1"/>
  <c r="H39" i="1"/>
  <c r="H38" i="1"/>
  <c r="H33" i="1"/>
  <c r="H29" i="1"/>
  <c r="H24" i="1"/>
  <c r="H23" i="1"/>
  <c r="H22" i="1"/>
  <c r="H18" i="1"/>
  <c r="H13" i="1"/>
  <c r="H12" i="1"/>
  <c r="I57" i="3" l="1"/>
  <c r="I40" i="1"/>
  <c r="I19" i="1"/>
  <c r="I52" i="1"/>
  <c r="I41" i="2"/>
  <c r="I52" i="2"/>
  <c r="I30" i="1"/>
  <c r="I19" i="2"/>
  <c r="I30" i="2"/>
  <c r="I54" i="1" l="1"/>
  <c r="I54" i="2"/>
</calcChain>
</file>

<file path=xl/sharedStrings.xml><?xml version="1.0" encoding="utf-8"?>
<sst xmlns="http://schemas.openxmlformats.org/spreadsheetml/2006/main" count="340" uniqueCount="54">
  <si>
    <t>OBJETO: CONSTRUCCIÓN Y REHABILITACIÓN DE LA CARRERA 17 ENTRE AVENIDA LAS PALMAS Y CALLE 17B COMUNA OCCIDENTAL EN EL MUNICIPIO DE FUSAGASUGÁ.</t>
  </si>
  <si>
    <t>VERSION 1</t>
  </si>
  <si>
    <t>CAPITULO: OBRAS DE URBANISMO</t>
  </si>
  <si>
    <t>ITEM:</t>
  </si>
  <si>
    <t>DESCRIPCIÓN</t>
  </si>
  <si>
    <t>UNIDAD</t>
  </si>
  <si>
    <t>ICCU URBANISMO</t>
  </si>
  <si>
    <t>SARDINEL PREFABRICADO A-10</t>
  </si>
  <si>
    <t>ML</t>
  </si>
  <si>
    <t>I. EQUIPOS</t>
  </si>
  <si>
    <t>Descripción</t>
  </si>
  <si>
    <t>Tipo</t>
  </si>
  <si>
    <t>Tarifa</t>
  </si>
  <si>
    <t>Rendimiento</t>
  </si>
  <si>
    <t>Valor-Unit.</t>
  </si>
  <si>
    <t>HERRAMIENTA MENOR</t>
  </si>
  <si>
    <t>GL</t>
  </si>
  <si>
    <t/>
  </si>
  <si>
    <t>Sub-Total</t>
  </si>
  <si>
    <t>II. MATERIALES</t>
  </si>
  <si>
    <t>Unidad</t>
  </si>
  <si>
    <t>Precio-Unit.</t>
  </si>
  <si>
    <t>Cantidad</t>
  </si>
  <si>
    <t>SARDINEL PREFABRICADO A-10 (800X200X500MM)</t>
  </si>
  <si>
    <t>BASE GRANULAR</t>
  </si>
  <si>
    <t>M3</t>
  </si>
  <si>
    <t>MORTERO 1:5 ELABORADO EN OBRA</t>
  </si>
  <si>
    <t>III. TRANSPORTE</t>
  </si>
  <si>
    <t>Materiales</t>
  </si>
  <si>
    <t>Vol-peso ó Cant.</t>
  </si>
  <si>
    <t>Distancia</t>
  </si>
  <si>
    <t>M3-Km</t>
  </si>
  <si>
    <t>TRANS. BASE</t>
  </si>
  <si>
    <t>Sub-total</t>
  </si>
  <si>
    <t>IV. MANO DE OBRA</t>
  </si>
  <si>
    <t>Jornal</t>
  </si>
  <si>
    <t>Prestaciones</t>
  </si>
  <si>
    <t>Jornal Total</t>
  </si>
  <si>
    <t>Rendimiento/Dia</t>
  </si>
  <si>
    <t>MANO DE OBRA AA</t>
  </si>
  <si>
    <t>Total Costo Directo</t>
  </si>
  <si>
    <t>RELLENO TIPO 6 "RAJÓN-PIEDRA"</t>
  </si>
  <si>
    <t>RAJÓN</t>
  </si>
  <si>
    <t>TRANS. RAJÓN</t>
  </si>
  <si>
    <t>AYUDANTE (2) AA</t>
  </si>
  <si>
    <t>FRANJA DE AJUSTE FUNDIDA IN-SITU H=0.2M, E=0.2M,CONCRETO DE 3000 PSI</t>
  </si>
  <si>
    <t>5,13 BASE</t>
  </si>
  <si>
    <t>FORMALETA METÁLICA SARDINEL (ML)</t>
  </si>
  <si>
    <t>D</t>
  </si>
  <si>
    <t>CONCRETO 3000 PSI</t>
  </si>
  <si>
    <t>ADITIVOS</t>
  </si>
  <si>
    <t>LT</t>
  </si>
  <si>
    <t xml:space="preserve">5,15 BASE </t>
  </si>
  <si>
    <t>2,8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</si>
</sst>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Item &quot;@"/>
    <numFmt numFmtId="165" formatCode="&quot;Item ICCU &quot;@"/>
    <numFmt numFmtId="166" formatCode="_-* #,##0_-;\-* #,##0_-;_-* &quot;-&quot;??_-;_-@_-"/>
    <numFmt numFmtId="167" formatCode="_ * #.##0_ ;_ * \-#.##0_ ;_ * &quot;-&quot;_ ;_ @_ "/>
    <numFmt numFmtId="168" formatCode="_(* #,##0.00_);_(* \(#,##0.00\);_(* &quot;-&quot;??_);_(@_)"/>
    <numFmt numFmtId="169" formatCode="_-* #,##0.000_-;\-* #,##0.000_-;_-* &quot;-&quot;??_-;_-@_-"/>
    <numFmt numFmtId="170" formatCode="_ &quot;$&quot;\ * #.##0_ ;_ &quot;$&quot;\ * \-#.##0_ ;_ &quot;$&quot;\ * &quot;-&quot;_ ;_ @_ "/>
    <numFmt numFmtId="171" formatCode="_(&quot;$&quot;* #,##0.00_);_(&quot;$&quot;* \(#,##0.00\);_(&quot;$&quot;* &quot;-&quot;??_);_(@_)"/>
    <numFmt numFmtId="172" formatCode="_-* #,##0.0000_-;\-* #,##0.00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name val="Arial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b/>
      <sz val="10"/>
      <name val="Arial"/>
      <family val="2"/>
    </font>
    <font>
      <sz val="10"/>
      <color theme="1"/>
      <name val="Times New Roman"/>
      <family val="1"/>
    </font>
    <font>
      <sz val="11"/>
      <color theme="1"/>
      <name val="Calibri Light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Times New Roman"/>
      <family val="1"/>
    </font>
    <font>
      <b/>
      <sz val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11" fillId="0" borderId="0"/>
    <xf numFmtId="0" fontId="14" fillId="0" borderId="0" applyNumberFormat="0" applyFont="0" applyFill="0" applyBorder="0" applyProtection="0">
      <alignment horizontal="centerContinuous" vertical="center" wrapText="1"/>
    </xf>
    <xf numFmtId="167" fontId="1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1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2" applyAlignment="1">
      <alignment vertical="center"/>
    </xf>
    <xf numFmtId="0" fontId="8" fillId="0" borderId="10" xfId="3" applyFont="1" applyBorder="1" applyAlignment="1" applyProtection="1">
      <alignment horizontal="centerContinuous" vertical="center"/>
      <protection locked="0"/>
    </xf>
    <xf numFmtId="0" fontId="8" fillId="0" borderId="11" xfId="3" applyFont="1" applyBorder="1" applyAlignment="1" applyProtection="1">
      <alignment horizontal="centerContinuous" vertical="center"/>
      <protection locked="0"/>
    </xf>
    <xf numFmtId="0" fontId="8" fillId="0" borderId="12" xfId="3" applyFont="1" applyBorder="1" applyAlignment="1" applyProtection="1">
      <alignment horizontal="centerContinuous" vertical="center"/>
      <protection locked="0"/>
    </xf>
    <xf numFmtId="0" fontId="2" fillId="0" borderId="0" xfId="2" applyAlignment="1">
      <alignment horizontal="center" vertical="center"/>
    </xf>
    <xf numFmtId="0" fontId="9" fillId="2" borderId="4" xfId="5" applyFont="1" applyFill="1" applyBorder="1" applyAlignment="1" applyProtection="1">
      <alignment horizontal="center" vertical="center"/>
      <protection locked="0"/>
    </xf>
    <xf numFmtId="0" fontId="9" fillId="2" borderId="13" xfId="5" applyFont="1" applyFill="1" applyBorder="1" applyAlignment="1" applyProtection="1">
      <alignment horizontal="centerContinuous" vertical="center"/>
      <protection locked="0"/>
    </xf>
    <xf numFmtId="0" fontId="9" fillId="2" borderId="14" xfId="5" applyFont="1" applyFill="1" applyBorder="1" applyAlignment="1" applyProtection="1">
      <alignment horizontal="centerContinuous" vertical="center"/>
      <protection locked="0"/>
    </xf>
    <xf numFmtId="0" fontId="9" fillId="2" borderId="5" xfId="5" applyFont="1" applyFill="1" applyBorder="1" applyAlignment="1" applyProtection="1">
      <alignment horizontal="centerContinuous" vertical="center"/>
      <protection locked="0"/>
    </xf>
    <xf numFmtId="0" fontId="9" fillId="2" borderId="15" xfId="5" applyFont="1" applyFill="1" applyBorder="1" applyAlignment="1" applyProtection="1">
      <alignment horizontal="center" vertical="center" wrapText="1"/>
      <protection locked="0"/>
    </xf>
    <xf numFmtId="164" fontId="10" fillId="2" borderId="6" xfId="5" applyNumberFormat="1" applyFont="1" applyFill="1" applyBorder="1" applyAlignment="1" applyProtection="1">
      <alignment horizontal="centerContinuous" vertical="center" wrapText="1"/>
      <protection locked="0"/>
    </xf>
    <xf numFmtId="165" fontId="10" fillId="2" borderId="6" xfId="5" applyNumberFormat="1" applyFont="1" applyFill="1" applyBorder="1" applyAlignment="1" applyProtection="1">
      <alignment horizontal="centerContinuous" vertical="center" wrapText="1"/>
      <protection locked="0"/>
    </xf>
    <xf numFmtId="0" fontId="12" fillId="0" borderId="0" xfId="6" applyFont="1" applyAlignment="1">
      <alignment vertical="center"/>
    </xf>
    <xf numFmtId="0" fontId="13" fillId="0" borderId="7" xfId="5" applyFont="1" applyBorder="1" applyAlignment="1" applyProtection="1">
      <alignment horizontal="center" vertical="center"/>
      <protection locked="0"/>
    </xf>
    <xf numFmtId="0" fontId="15" fillId="0" borderId="16" xfId="7" applyFont="1" applyBorder="1" applyProtection="1">
      <alignment horizontal="centerContinuous" vertical="center" wrapText="1"/>
      <protection locked="0"/>
    </xf>
    <xf numFmtId="0" fontId="15" fillId="0" borderId="17" xfId="7" applyFont="1" applyBorder="1" applyProtection="1">
      <alignment horizontal="centerContinuous" vertical="center" wrapText="1"/>
      <protection locked="0"/>
    </xf>
    <xf numFmtId="0" fontId="15" fillId="0" borderId="8" xfId="5" applyFont="1" applyBorder="1" applyAlignment="1" applyProtection="1">
      <alignment horizontal="centerContinuous" vertical="center" wrapText="1"/>
      <protection locked="0"/>
    </xf>
    <xf numFmtId="166" fontId="16" fillId="0" borderId="8" xfId="5" applyNumberFormat="1" applyFont="1" applyBorder="1" applyAlignment="1" applyProtection="1">
      <alignment horizontal="center" vertical="center"/>
      <protection locked="0"/>
    </xf>
    <xf numFmtId="0" fontId="13" fillId="0" borderId="18" xfId="5" applyFont="1" applyBorder="1" applyAlignment="1" applyProtection="1">
      <alignment horizontal="centerContinuous" vertical="center"/>
      <protection locked="0"/>
    </xf>
    <xf numFmtId="0" fontId="17" fillId="0" borderId="0" xfId="6" applyFont="1"/>
    <xf numFmtId="0" fontId="18" fillId="0" borderId="0" xfId="6" applyFont="1"/>
    <xf numFmtId="168" fontId="18" fillId="0" borderId="0" xfId="8" applyNumberFormat="1" applyFont="1" applyFill="1" applyBorder="1"/>
    <xf numFmtId="0" fontId="18" fillId="3" borderId="1" xfId="6" applyFont="1" applyFill="1" applyBorder="1" applyAlignment="1">
      <alignment horizontal="centerContinuous" vertical="center"/>
    </xf>
    <xf numFmtId="0" fontId="18" fillId="3" borderId="2" xfId="6" applyFont="1" applyFill="1" applyBorder="1" applyAlignment="1">
      <alignment horizontal="centerContinuous" vertical="center"/>
    </xf>
    <xf numFmtId="0" fontId="18" fillId="3" borderId="2" xfId="6" applyFont="1" applyFill="1" applyBorder="1" applyAlignment="1">
      <alignment horizontal="center" vertical="center"/>
    </xf>
    <xf numFmtId="0" fontId="18" fillId="3" borderId="3" xfId="6" applyFont="1" applyFill="1" applyBorder="1" applyAlignment="1">
      <alignment horizontal="centerContinuous" vertical="center"/>
    </xf>
    <xf numFmtId="168" fontId="18" fillId="0" borderId="19" xfId="8" applyNumberFormat="1" applyFont="1" applyFill="1" applyBorder="1"/>
    <xf numFmtId="0" fontId="19" fillId="0" borderId="10" xfId="7" applyFont="1" applyBorder="1" applyProtection="1">
      <alignment horizontal="centerContinuous" vertical="center" wrapText="1"/>
      <protection locked="0"/>
    </xf>
    <xf numFmtId="0" fontId="20" fillId="0" borderId="11" xfId="6" applyFont="1" applyBorder="1" applyAlignment="1">
      <alignment horizontal="centerContinuous"/>
    </xf>
    <xf numFmtId="0" fontId="20" fillId="0" borderId="14" xfId="6" applyFont="1" applyBorder="1" applyAlignment="1">
      <alignment horizontal="centerContinuous"/>
    </xf>
    <xf numFmtId="0" fontId="20" fillId="0" borderId="20" xfId="3" applyFont="1" applyBorder="1" applyAlignment="1" applyProtection="1">
      <alignment horizontal="center" vertical="center"/>
      <protection locked="0"/>
    </xf>
    <xf numFmtId="168" fontId="20" fillId="0" borderId="5" xfId="9" applyFont="1" applyBorder="1" applyAlignment="1" applyProtection="1">
      <alignment horizontal="right" vertical="center"/>
      <protection locked="0"/>
    </xf>
    <xf numFmtId="169" fontId="20" fillId="0" borderId="6" xfId="9" applyNumberFormat="1" applyFont="1" applyBorder="1" applyAlignment="1" applyProtection="1">
      <alignment horizontal="right" vertical="center"/>
      <protection locked="0"/>
    </xf>
    <xf numFmtId="168" fontId="20" fillId="0" borderId="21" xfId="8" applyNumberFormat="1" applyFont="1" applyFill="1" applyBorder="1"/>
    <xf numFmtId="0" fontId="19" fillId="0" borderId="22" xfId="7" applyFont="1" applyBorder="1" applyProtection="1">
      <alignment horizontal="centerContinuous" vertical="center" wrapText="1"/>
      <protection locked="0"/>
    </xf>
    <xf numFmtId="0" fontId="20" fillId="0" borderId="23" xfId="6" applyFont="1" applyBorder="1" applyAlignment="1">
      <alignment horizontal="centerContinuous"/>
    </xf>
    <xf numFmtId="0" fontId="20" fillId="0" borderId="17" xfId="6" applyFont="1" applyBorder="1" applyAlignment="1">
      <alignment horizontal="centerContinuous"/>
    </xf>
    <xf numFmtId="0" fontId="20" fillId="0" borderId="24" xfId="3" applyFont="1" applyBorder="1" applyAlignment="1" applyProtection="1">
      <alignment horizontal="center" vertical="center"/>
      <protection locked="0"/>
    </xf>
    <xf numFmtId="168" fontId="20" fillId="0" borderId="8" xfId="9" applyFont="1" applyBorder="1" applyAlignment="1" applyProtection="1">
      <alignment horizontal="right" vertical="center"/>
      <protection locked="0"/>
    </xf>
    <xf numFmtId="169" fontId="20" fillId="0" borderId="9" xfId="9" applyNumberFormat="1" applyFont="1" applyBorder="1" applyAlignment="1" applyProtection="1">
      <alignment horizontal="right" vertical="center"/>
      <protection locked="0"/>
    </xf>
    <xf numFmtId="168" fontId="20" fillId="0" borderId="25" xfId="8" applyNumberFormat="1" applyFont="1" applyFill="1" applyBorder="1"/>
    <xf numFmtId="0" fontId="20" fillId="0" borderId="0" xfId="6" applyFont="1"/>
    <xf numFmtId="0" fontId="20" fillId="0" borderId="0" xfId="6" applyFont="1" applyAlignment="1">
      <alignment horizontal="right" vertical="center"/>
    </xf>
    <xf numFmtId="171" fontId="20" fillId="0" borderId="26" xfId="10" applyNumberFormat="1" applyFont="1" applyFill="1" applyBorder="1"/>
    <xf numFmtId="0" fontId="20" fillId="0" borderId="11" xfId="6" applyFont="1" applyBorder="1" applyAlignment="1">
      <alignment horizontal="centerContinuous" vertical="justify"/>
    </xf>
    <xf numFmtId="0" fontId="20" fillId="0" borderId="14" xfId="6" applyFont="1" applyBorder="1" applyAlignment="1">
      <alignment horizontal="centerContinuous" vertical="justify"/>
    </xf>
    <xf numFmtId="172" fontId="20" fillId="0" borderId="5" xfId="9" applyNumberFormat="1" applyFont="1" applyBorder="1" applyAlignment="1" applyProtection="1">
      <alignment horizontal="right" vertical="center"/>
      <protection locked="0"/>
    </xf>
    <xf numFmtId="168" fontId="20" fillId="0" borderId="6" xfId="9" applyFont="1" applyBorder="1" applyAlignment="1" applyProtection="1">
      <alignment horizontal="right" vertical="center"/>
      <protection locked="0"/>
    </xf>
    <xf numFmtId="0" fontId="20" fillId="0" borderId="23" xfId="6" applyFont="1" applyBorder="1" applyAlignment="1">
      <alignment horizontal="centerContinuous" vertical="justify"/>
    </xf>
    <xf numFmtId="0" fontId="20" fillId="0" borderId="17" xfId="6" applyFont="1" applyBorder="1" applyAlignment="1">
      <alignment horizontal="centerContinuous" vertical="justify"/>
    </xf>
    <xf numFmtId="172" fontId="20" fillId="0" borderId="8" xfId="9" applyNumberFormat="1" applyFont="1" applyBorder="1" applyAlignment="1" applyProtection="1">
      <alignment horizontal="right" vertical="center"/>
      <protection locked="0"/>
    </xf>
    <xf numFmtId="168" fontId="20" fillId="0" borderId="9" xfId="9" applyFont="1" applyBorder="1" applyAlignment="1" applyProtection="1">
      <alignment horizontal="right" vertical="center"/>
      <protection locked="0"/>
    </xf>
    <xf numFmtId="0" fontId="20" fillId="3" borderId="1" xfId="6" applyFont="1" applyFill="1" applyBorder="1" applyAlignment="1">
      <alignment horizontal="centerContinuous" vertical="distributed"/>
    </xf>
    <xf numFmtId="0" fontId="20" fillId="3" borderId="2" xfId="6" applyFont="1" applyFill="1" applyBorder="1" applyAlignment="1">
      <alignment horizontal="centerContinuous" vertical="distributed"/>
    </xf>
    <xf numFmtId="0" fontId="20" fillId="3" borderId="2" xfId="6" applyFont="1" applyFill="1" applyBorder="1" applyAlignment="1">
      <alignment horizontal="center" vertical="center"/>
    </xf>
    <xf numFmtId="0" fontId="20" fillId="3" borderId="3" xfId="6" applyFont="1" applyFill="1" applyBorder="1" applyAlignment="1">
      <alignment horizontal="centerContinuous" vertical="center"/>
    </xf>
    <xf numFmtId="168" fontId="20" fillId="0" borderId="19" xfId="8" applyNumberFormat="1" applyFont="1" applyFill="1" applyBorder="1"/>
    <xf numFmtId="0" fontId="19" fillId="0" borderId="10" xfId="7" applyNumberFormat="1" applyFont="1" applyBorder="1" applyProtection="1">
      <alignment horizontal="centerContinuous" vertical="center" wrapText="1"/>
      <protection locked="0"/>
    </xf>
    <xf numFmtId="168" fontId="21" fillId="0" borderId="5" xfId="9" applyFont="1" applyBorder="1" applyAlignment="1" applyProtection="1">
      <alignment horizontal="right" vertical="center"/>
      <protection locked="0"/>
    </xf>
    <xf numFmtId="0" fontId="19" fillId="0" borderId="22" xfId="7" applyNumberFormat="1" applyFont="1" applyBorder="1" applyProtection="1">
      <alignment horizontal="centerContinuous" vertical="center" wrapText="1"/>
      <protection locked="0"/>
    </xf>
    <xf numFmtId="168" fontId="21" fillId="0" borderId="8" xfId="9" applyFont="1" applyBorder="1" applyAlignment="1" applyProtection="1">
      <alignment horizontal="right" vertical="center"/>
      <protection locked="0"/>
    </xf>
    <xf numFmtId="0" fontId="20" fillId="3" borderId="1" xfId="6" applyFont="1" applyFill="1" applyBorder="1" applyAlignment="1">
      <alignment horizontal="centerContinuous" vertical="center"/>
    </xf>
    <xf numFmtId="0" fontId="20" fillId="3" borderId="2" xfId="6" applyFont="1" applyFill="1" applyBorder="1" applyAlignment="1">
      <alignment horizontal="centerContinuous" vertical="center"/>
    </xf>
    <xf numFmtId="0" fontId="19" fillId="0" borderId="14" xfId="7" applyFont="1" applyBorder="1" applyProtection="1">
      <alignment horizontal="centerContinuous" vertical="center" wrapText="1"/>
      <protection locked="0"/>
    </xf>
    <xf numFmtId="10" fontId="20" fillId="0" borderId="5" xfId="1" applyNumberFormat="1" applyFont="1" applyBorder="1" applyAlignment="1" applyProtection="1">
      <alignment horizontal="center" vertical="center"/>
      <protection locked="0"/>
    </xf>
    <xf numFmtId="169" fontId="20" fillId="0" borderId="5" xfId="9" applyNumberFormat="1" applyFont="1" applyBorder="1" applyAlignment="1" applyProtection="1">
      <alignment horizontal="right" vertical="center"/>
      <protection locked="0"/>
    </xf>
    <xf numFmtId="0" fontId="19" fillId="0" borderId="17" xfId="7" applyFont="1" applyBorder="1" applyProtection="1">
      <alignment horizontal="centerContinuous" vertical="center" wrapText="1"/>
      <protection locked="0"/>
    </xf>
    <xf numFmtId="10" fontId="20" fillId="0" borderId="8" xfId="1" applyNumberFormat="1" applyFont="1" applyBorder="1" applyAlignment="1" applyProtection="1">
      <alignment horizontal="center" vertical="center"/>
      <protection locked="0"/>
    </xf>
    <xf numFmtId="169" fontId="20" fillId="0" borderId="8" xfId="9" applyNumberFormat="1" applyFont="1" applyBorder="1" applyAlignment="1" applyProtection="1">
      <alignment horizontal="right" vertical="center"/>
      <protection locked="0"/>
    </xf>
    <xf numFmtId="0" fontId="20" fillId="0" borderId="0" xfId="6" applyFont="1" applyAlignment="1">
      <alignment horizontal="right"/>
    </xf>
    <xf numFmtId="0" fontId="20" fillId="0" borderId="0" xfId="6" applyFont="1" applyAlignment="1">
      <alignment horizontal="center"/>
    </xf>
    <xf numFmtId="0" fontId="22" fillId="0" borderId="0" xfId="6" applyFont="1" applyAlignment="1">
      <alignment horizontal="right"/>
    </xf>
    <xf numFmtId="171" fontId="22" fillId="0" borderId="26" xfId="10" applyNumberFormat="1" applyFont="1" applyFill="1" applyBorder="1"/>
    <xf numFmtId="0" fontId="19" fillId="0" borderId="27" xfId="7" applyFont="1" applyBorder="1" applyProtection="1">
      <alignment horizontal="centerContinuous" vertical="center" wrapText="1"/>
      <protection locked="0"/>
    </xf>
    <xf numFmtId="0" fontId="20" fillId="0" borderId="28" xfId="6" applyFont="1" applyBorder="1" applyAlignment="1">
      <alignment horizontal="centerContinuous" vertical="justify"/>
    </xf>
    <xf numFmtId="0" fontId="20" fillId="0" borderId="29" xfId="6" applyFont="1" applyBorder="1" applyAlignment="1">
      <alignment horizontal="centerContinuous" vertical="justify"/>
    </xf>
    <xf numFmtId="168" fontId="20" fillId="0" borderId="15" xfId="9" applyFont="1" applyBorder="1" applyAlignment="1" applyProtection="1">
      <alignment horizontal="right" vertical="center"/>
      <protection locked="0"/>
    </xf>
    <xf numFmtId="172" fontId="20" fillId="0" borderId="15" xfId="9" applyNumberFormat="1" applyFont="1" applyBorder="1" applyAlignment="1" applyProtection="1">
      <alignment horizontal="right" vertical="center"/>
      <protection locked="0"/>
    </xf>
    <xf numFmtId="0" fontId="20" fillId="0" borderId="28" xfId="6" applyFont="1" applyBorder="1" applyAlignment="1">
      <alignment horizontal="centerContinuous"/>
    </xf>
    <xf numFmtId="0" fontId="20" fillId="0" borderId="29" xfId="6" applyFont="1" applyBorder="1" applyAlignment="1">
      <alignment horizontal="centerContinuous"/>
    </xf>
    <xf numFmtId="0" fontId="3" fillId="0" borderId="1" xfId="3" applyFont="1" applyBorder="1" applyAlignment="1">
      <alignment horizontal="center"/>
    </xf>
    <xf numFmtId="0" fontId="3" fillId="0" borderId="2" xfId="3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3" fillId="0" borderId="7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5" fillId="0" borderId="2" xfId="4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/>
    </xf>
  </cellXfs>
  <cellStyles count="11">
    <cellStyle name="Centrar en seleccion" xfId="7" xr:uid="{180BD325-8807-4D01-B08E-FE143F54D7CB}"/>
    <cellStyle name="Hipervínculo" xfId="4" builtinId="8"/>
    <cellStyle name="Millares 2 2 2" xfId="8" xr:uid="{DB8E8CF9-8B97-4C39-B163-C8440C593518}"/>
    <cellStyle name="Millares 4" xfId="9" xr:uid="{14130F3C-9821-47FC-8556-F9F308D2F1F0}"/>
    <cellStyle name="Moneda 2 2" xfId="10" xr:uid="{5D2BD414-88D9-4C71-B1D0-957470DF4959}"/>
    <cellStyle name="Normal" xfId="0" builtinId="0"/>
    <cellStyle name="Normal 2 2" xfId="3" xr:uid="{A6079E41-169A-4573-B181-4A08DB6195B0}"/>
    <cellStyle name="Normal 2_Presupuesto Unidades Sanitarias" xfId="6" xr:uid="{87D6C857-9023-4C60-9FEF-08235D00C308}"/>
    <cellStyle name="Normal 3 3" xfId="2" xr:uid="{95583B8D-83C8-4C93-B35C-2C1C56BAE328}"/>
    <cellStyle name="Normal 4 2" xfId="5" xr:uid="{ABF2ADD4-12A4-4090-83FD-3A970F8A2F9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513497</xdr:colOff>
      <xdr:row>1</xdr:row>
      <xdr:rowOff>21772</xdr:rowOff>
    </xdr:from>
    <xdr:ext cx="683079" cy="773893"/>
    <xdr:pic>
      <xdr:nvPicPr>
        <xdr:cNvPr id="4" name="Imagen 3">
          <a:extLst>
            <a:ext uri="{FF2B5EF4-FFF2-40B4-BE49-F238E27FC236}">
              <a16:creationId xmlns:a16="http://schemas.microsoft.com/office/drawing/2014/main" id="{83EE70F4-D7B0-48E8-98D1-7622B0AC27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60" b="6102"/>
        <a:stretch/>
      </xdr:blipFill>
      <xdr:spPr>
        <a:xfrm>
          <a:off x="627797" y="221797"/>
          <a:ext cx="683079" cy="77389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513497</xdr:colOff>
      <xdr:row>1</xdr:row>
      <xdr:rowOff>21772</xdr:rowOff>
    </xdr:from>
    <xdr:ext cx="683079" cy="773893"/>
    <xdr:pic>
      <xdr:nvPicPr>
        <xdr:cNvPr id="4" name="Imagen 3">
          <a:extLst>
            <a:ext uri="{FF2B5EF4-FFF2-40B4-BE49-F238E27FC236}">
              <a16:creationId xmlns:a16="http://schemas.microsoft.com/office/drawing/2014/main" id="{C2989731-4C70-4EDD-A633-A8DE82A962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60" b="6102"/>
        <a:stretch/>
      </xdr:blipFill>
      <xdr:spPr>
        <a:xfrm>
          <a:off x="627797" y="221797"/>
          <a:ext cx="683079" cy="77389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513497</xdr:colOff>
      <xdr:row>1</xdr:row>
      <xdr:rowOff>21772</xdr:rowOff>
    </xdr:from>
    <xdr:ext cx="683079" cy="773893"/>
    <xdr:pic>
      <xdr:nvPicPr>
        <xdr:cNvPr id="2" name="Imagen 1">
          <a:extLst>
            <a:ext uri="{FF2B5EF4-FFF2-40B4-BE49-F238E27FC236}">
              <a16:creationId xmlns:a16="http://schemas.microsoft.com/office/drawing/2014/main" id="{3B45FD7A-00A0-492B-9B7D-8D93D32460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60" b="6102"/>
        <a:stretch/>
      </xdr:blipFill>
      <xdr:spPr>
        <a:xfrm>
          <a:off x="627797" y="221797"/>
          <a:ext cx="683079" cy="77389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Mis%20documentos\Excel\Base%20de%20Da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Gerencias"/>
      <sheetName val="P"/>
      <sheetName val="P S"/>
      <sheetName val="C.C."/>
      <sheetName val="Fuentes"/>
      <sheetName val="Programas"/>
      <sheetName val="BVTL"/>
      <sheetName val="PBQ"/>
      <sheetName val="Rub Inv"/>
      <sheetName val="3"/>
      <sheetName val="Proy Empr"/>
      <sheetName val="PERSONAL"/>
      <sheetName val="MATERIALES"/>
      <sheetName val="LIST. EQUIPOS"/>
      <sheetName val="Presupuesto  (obra)"/>
      <sheetName val="Presupuesto DUITAMA"/>
      <sheetName val="Lista Base"/>
      <sheetName val="Niples"/>
      <sheetName val="Ins_MO"/>
      <sheetName val="Ins_Mat"/>
      <sheetName val="Ins_TR"/>
      <sheetName val="Ins_EH"/>
      <sheetName val="Print"/>
      <sheetName val="1.1.1"/>
      <sheetName val="1.2.1 "/>
      <sheetName val="1.2.2"/>
      <sheetName val="1.6.1 "/>
      <sheetName val="1.6.2 "/>
      <sheetName val="1.6.3"/>
      <sheetName val="1.6.4 "/>
      <sheetName val="1.6.5 "/>
      <sheetName val="1.6.6 "/>
      <sheetName val="1.6.7 "/>
      <sheetName val="1.6.8 "/>
      <sheetName val="1.6.9"/>
      <sheetName val="1.6.10"/>
      <sheetName val="1.6.11 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7.1.1"/>
      <sheetName val="1.7.1.2"/>
      <sheetName val="1.7.1.3"/>
      <sheetName val="1.7.1.4"/>
      <sheetName val="1.7.2.1"/>
      <sheetName val="1.7.2.2"/>
      <sheetName val="1.7.2.3"/>
      <sheetName val="1.7.3.1"/>
      <sheetName val="1.7.3.2"/>
      <sheetName val="1.7.3.3"/>
      <sheetName val="1.7.4.1 "/>
      <sheetName val="1.7.4.2"/>
      <sheetName val="1.7.4.3"/>
      <sheetName val="1.7.5.1"/>
      <sheetName val="1.7.5.2"/>
      <sheetName val="1.7.5.3"/>
      <sheetName val="1.7.6.1"/>
      <sheetName val="1.7.6.2"/>
      <sheetName val="1.7.6.3"/>
      <sheetName val="1.7.7.1"/>
      <sheetName val="1.7.6.2 (2)"/>
      <sheetName val="1.7.6.3 (2)"/>
      <sheetName val="1.8.1"/>
      <sheetName val="1.9.1"/>
      <sheetName val="1.9.2"/>
      <sheetName val="1.9.3"/>
      <sheetName val="1.9.4"/>
      <sheetName val="6.4.2.519"/>
      <sheetName val="6.4.2.520"/>
      <sheetName val="1.2.35B"/>
      <sheetName val="1.2.35A"/>
      <sheetName val="1.2.36B1"/>
      <sheetName val="1.2.36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276ED-D58C-4014-A7FE-FB65C9D4AB6C}">
  <sheetPr>
    <tabColor rgb="FFFF0000"/>
    <pageSetUpPr fitToPage="1"/>
  </sheetPr>
  <dimension ref="A1:AR54"/>
  <sheetViews>
    <sheetView showGridLines="0" tabSelected="1" view="pageBreakPreview" zoomScaleNormal="100" zoomScaleSheetLayoutView="100" workbookViewId="0">
      <selection activeCell="N20" sqref="N20"/>
    </sheetView>
  </sheetViews>
  <sheetFormatPr baseColWidth="10" defaultColWidth="11.453125" defaultRowHeight="14.5" x14ac:dyDescent="0.35"/>
  <cols>
    <col min="1" max="1" width="1.7265625" style="1" customWidth="1"/>
    <col min="2" max="3" width="12.81640625" style="1" customWidth="1"/>
    <col min="4" max="4" width="13.7265625" style="1" bestFit="1" customWidth="1"/>
    <col min="5" max="5" width="11.453125" style="1"/>
    <col min="6" max="6" width="12.26953125" style="1" bestFit="1" customWidth="1"/>
    <col min="7" max="7" width="14.54296875" style="1" bestFit="1" customWidth="1"/>
    <col min="8" max="9" width="12.81640625" style="1" customWidth="1"/>
    <col min="10" max="11" width="1.7265625" style="1" customWidth="1"/>
    <col min="12" max="12" width="7.1796875" bestFit="1" customWidth="1"/>
    <col min="13" max="13" width="13.81640625" bestFit="1" customWidth="1"/>
    <col min="14" max="14" width="13.453125" customWidth="1"/>
    <col min="15" max="15" width="10.90625"/>
    <col min="16" max="16" width="9.81640625" bestFit="1" customWidth="1"/>
    <col min="17" max="17" width="4.54296875" customWidth="1"/>
    <col min="18" max="18" width="10.7265625" bestFit="1" customWidth="1"/>
    <col min="19" max="19" width="3" bestFit="1" customWidth="1"/>
    <col min="20" max="21" width="10.90625"/>
    <col min="22" max="22" width="13.81640625" customWidth="1"/>
    <col min="23" max="44" width="10.90625" customWidth="1"/>
    <col min="45" max="16384" width="11.453125" style="1"/>
  </cols>
  <sheetData>
    <row r="1" spans="1:11" ht="15" thickBot="1" x14ac:dyDescent="0.4"/>
    <row r="2" spans="1:11" ht="15" customHeight="1" x14ac:dyDescent="0.35">
      <c r="B2" s="81"/>
      <c r="C2" s="82"/>
      <c r="D2" s="87" t="s">
        <v>0</v>
      </c>
      <c r="E2" s="88"/>
      <c r="F2" s="88"/>
      <c r="G2" s="88"/>
      <c r="H2" s="91" t="s">
        <v>1</v>
      </c>
      <c r="I2" s="92"/>
    </row>
    <row r="3" spans="1:11" x14ac:dyDescent="0.35">
      <c r="B3" s="83"/>
      <c r="C3" s="84"/>
      <c r="D3" s="89"/>
      <c r="E3" s="89"/>
      <c r="F3" s="89"/>
      <c r="G3" s="89"/>
      <c r="H3" s="93"/>
      <c r="I3" s="94"/>
    </row>
    <row r="4" spans="1:11" x14ac:dyDescent="0.35">
      <c r="B4" s="83"/>
      <c r="C4" s="84"/>
      <c r="D4" s="89"/>
      <c r="E4" s="89"/>
      <c r="F4" s="89"/>
      <c r="G4" s="89"/>
      <c r="H4" s="93"/>
      <c r="I4" s="94"/>
    </row>
    <row r="5" spans="1:11" x14ac:dyDescent="0.35">
      <c r="B5" s="83"/>
      <c r="C5" s="84"/>
      <c r="D5" s="89"/>
      <c r="E5" s="89"/>
      <c r="F5" s="89"/>
      <c r="G5" s="89"/>
      <c r="H5" s="93"/>
      <c r="I5" s="94"/>
    </row>
    <row r="6" spans="1:11" ht="15" thickBot="1" x14ac:dyDescent="0.4">
      <c r="B6" s="85"/>
      <c r="C6" s="86"/>
      <c r="D6" s="90"/>
      <c r="E6" s="90"/>
      <c r="F6" s="90"/>
      <c r="G6" s="90"/>
      <c r="H6" s="95"/>
      <c r="I6" s="96"/>
    </row>
    <row r="7" spans="1:11" ht="15" customHeight="1" x14ac:dyDescent="0.35">
      <c r="B7" s="2" t="s">
        <v>2</v>
      </c>
      <c r="C7" s="3"/>
      <c r="D7" s="3"/>
      <c r="E7" s="3"/>
      <c r="F7" s="3"/>
      <c r="G7" s="3"/>
      <c r="H7" s="3"/>
      <c r="I7" s="4"/>
      <c r="J7" s="5"/>
    </row>
    <row r="8" spans="1:11" x14ac:dyDescent="0.35">
      <c r="B8" s="6" t="s">
        <v>3</v>
      </c>
      <c r="C8" s="7" t="s">
        <v>4</v>
      </c>
      <c r="D8" s="8"/>
      <c r="E8" s="9"/>
      <c r="F8" s="9"/>
      <c r="G8" s="10" t="s">
        <v>5</v>
      </c>
      <c r="H8" s="11" t="s">
        <v>6</v>
      </c>
      <c r="I8" s="12"/>
      <c r="K8" s="13"/>
    </row>
    <row r="9" spans="1:11" ht="15" thickBot="1" x14ac:dyDescent="0.4">
      <c r="B9" s="14">
        <v>4.0599999999999996</v>
      </c>
      <c r="C9" s="15" t="s">
        <v>7</v>
      </c>
      <c r="D9" s="16"/>
      <c r="E9" s="17"/>
      <c r="F9" s="17"/>
      <c r="G9" s="18" t="s">
        <v>8</v>
      </c>
      <c r="H9" s="19" t="s">
        <v>52</v>
      </c>
      <c r="I9" s="19"/>
      <c r="K9" s="13"/>
    </row>
    <row r="10" spans="1:11" ht="15" thickBot="1" x14ac:dyDescent="0.4">
      <c r="B10" s="20" t="s">
        <v>9</v>
      </c>
      <c r="C10" s="20"/>
      <c r="D10" s="21"/>
      <c r="E10" s="21"/>
      <c r="F10" s="21"/>
      <c r="G10" s="21"/>
      <c r="H10" s="21"/>
      <c r="I10" s="22"/>
      <c r="K10"/>
    </row>
    <row r="11" spans="1:11" ht="13.5" customHeight="1" x14ac:dyDescent="0.35">
      <c r="A11"/>
      <c r="B11" s="23" t="s">
        <v>10</v>
      </c>
      <c r="C11" s="24"/>
      <c r="D11" s="24"/>
      <c r="E11" s="25" t="s">
        <v>11</v>
      </c>
      <c r="F11" s="25" t="s">
        <v>12</v>
      </c>
      <c r="G11" s="25" t="s">
        <v>13</v>
      </c>
      <c r="H11" s="26" t="s">
        <v>14</v>
      </c>
      <c r="I11" s="27"/>
      <c r="J11"/>
      <c r="K11"/>
    </row>
    <row r="12" spans="1:11" x14ac:dyDescent="0.35">
      <c r="A12"/>
      <c r="B12" s="28" t="s">
        <v>15</v>
      </c>
      <c r="C12" s="29"/>
      <c r="D12" s="30"/>
      <c r="E12" s="31" t="s">
        <v>16</v>
      </c>
      <c r="F12" s="32">
        <v>597.66999999999996</v>
      </c>
      <c r="G12" s="32">
        <v>1</v>
      </c>
      <c r="H12" s="33">
        <f>IFERROR(ROUND(F12/G12,2),0)</f>
        <v>597.66999999999996</v>
      </c>
      <c r="I12" s="34"/>
      <c r="J12"/>
      <c r="K12"/>
    </row>
    <row r="13" spans="1:11" x14ac:dyDescent="0.35">
      <c r="A13"/>
      <c r="B13" s="28" t="s">
        <v>17</v>
      </c>
      <c r="C13" s="29"/>
      <c r="D13" s="30"/>
      <c r="E13" s="31" t="s">
        <v>17</v>
      </c>
      <c r="F13" s="32">
        <v>0</v>
      </c>
      <c r="G13" s="32" t="s">
        <v>17</v>
      </c>
      <c r="H13" s="33">
        <f>IFERROR(ROUND(F13/G13,2),0)</f>
        <v>0</v>
      </c>
      <c r="I13" s="34"/>
      <c r="J13"/>
      <c r="K13"/>
    </row>
    <row r="14" spans="1:11" x14ac:dyDescent="0.35">
      <c r="A14"/>
      <c r="B14" s="74"/>
      <c r="C14" s="79"/>
      <c r="D14" s="80"/>
      <c r="E14" s="31" t="s">
        <v>17</v>
      </c>
      <c r="F14" s="77"/>
      <c r="G14" s="77"/>
      <c r="H14" s="33">
        <f t="shared" ref="H14:H17" si="0">IFERROR(ROUND(F14/G14,2),0)</f>
        <v>0</v>
      </c>
      <c r="I14" s="34"/>
      <c r="J14"/>
      <c r="K14"/>
    </row>
    <row r="15" spans="1:11" x14ac:dyDescent="0.35">
      <c r="A15"/>
      <c r="B15" s="74"/>
      <c r="C15" s="79"/>
      <c r="D15" s="80"/>
      <c r="E15" s="31" t="s">
        <v>17</v>
      </c>
      <c r="F15" s="77"/>
      <c r="G15" s="77"/>
      <c r="H15" s="33">
        <f t="shared" si="0"/>
        <v>0</v>
      </c>
      <c r="I15" s="34"/>
      <c r="J15"/>
      <c r="K15"/>
    </row>
    <row r="16" spans="1:11" x14ac:dyDescent="0.35">
      <c r="A16"/>
      <c r="B16" s="74"/>
      <c r="C16" s="79"/>
      <c r="D16" s="80"/>
      <c r="E16" s="31" t="s">
        <v>17</v>
      </c>
      <c r="F16" s="77"/>
      <c r="G16" s="77"/>
      <c r="H16" s="33">
        <f t="shared" si="0"/>
        <v>0</v>
      </c>
      <c r="I16" s="34"/>
      <c r="J16"/>
      <c r="K16"/>
    </row>
    <row r="17" spans="1:11" x14ac:dyDescent="0.35">
      <c r="A17"/>
      <c r="B17" s="74"/>
      <c r="C17" s="79"/>
      <c r="D17" s="80"/>
      <c r="E17" s="31" t="s">
        <v>17</v>
      </c>
      <c r="F17" s="77"/>
      <c r="G17" s="77"/>
      <c r="H17" s="33">
        <f t="shared" si="0"/>
        <v>0</v>
      </c>
      <c r="I17" s="34"/>
      <c r="J17"/>
      <c r="K17"/>
    </row>
    <row r="18" spans="1:11" ht="15" thickBot="1" x14ac:dyDescent="0.4">
      <c r="A18"/>
      <c r="B18" s="35" t="s">
        <v>17</v>
      </c>
      <c r="C18" s="36"/>
      <c r="D18" s="37"/>
      <c r="E18" s="38" t="s">
        <v>17</v>
      </c>
      <c r="F18" s="39" t="s">
        <v>17</v>
      </c>
      <c r="G18" s="39" t="s">
        <v>17</v>
      </c>
      <c r="H18" s="40">
        <f>IFERROR(ROUND(F18/G18,2),0)</f>
        <v>0</v>
      </c>
      <c r="I18" s="41"/>
      <c r="J18"/>
      <c r="K18"/>
    </row>
    <row r="19" spans="1:11" ht="15" thickBot="1" x14ac:dyDescent="0.4">
      <c r="A19"/>
      <c r="B19" s="42"/>
      <c r="C19" s="42"/>
      <c r="D19" s="42"/>
      <c r="E19" s="42"/>
      <c r="F19" s="42"/>
      <c r="G19" s="42"/>
      <c r="H19" s="43" t="s">
        <v>18</v>
      </c>
      <c r="I19" s="44">
        <f>SUM(H12:H18)</f>
        <v>597.66999999999996</v>
      </c>
      <c r="J19"/>
      <c r="K19"/>
    </row>
    <row r="20" spans="1:11" ht="15" thickBot="1" x14ac:dyDescent="0.4">
      <c r="A20"/>
      <c r="B20" s="20" t="s">
        <v>19</v>
      </c>
      <c r="C20" s="21"/>
      <c r="D20" s="21"/>
      <c r="E20" s="21"/>
      <c r="F20" s="21"/>
      <c r="G20" s="21"/>
      <c r="H20" s="21"/>
      <c r="I20" s="22"/>
      <c r="J20"/>
      <c r="K20"/>
    </row>
    <row r="21" spans="1:11" x14ac:dyDescent="0.35">
      <c r="A21"/>
      <c r="B21" s="23" t="s">
        <v>10</v>
      </c>
      <c r="C21" s="24"/>
      <c r="D21" s="24"/>
      <c r="E21" s="25" t="s">
        <v>20</v>
      </c>
      <c r="F21" s="25" t="s">
        <v>21</v>
      </c>
      <c r="G21" s="25" t="s">
        <v>22</v>
      </c>
      <c r="H21" s="26" t="s">
        <v>14</v>
      </c>
      <c r="I21" s="27"/>
      <c r="J21"/>
      <c r="K21"/>
    </row>
    <row r="22" spans="1:11" x14ac:dyDescent="0.35">
      <c r="A22"/>
      <c r="B22" s="28" t="s">
        <v>23</v>
      </c>
      <c r="C22" s="45"/>
      <c r="D22" s="46"/>
      <c r="E22" s="31" t="s">
        <v>8</v>
      </c>
      <c r="F22" s="32">
        <v>60634</v>
      </c>
      <c r="G22" s="47">
        <v>1.25</v>
      </c>
      <c r="H22" s="48">
        <f>IFERROR(ROUND(G22*F22,2),0)</f>
        <v>75792.5</v>
      </c>
      <c r="I22" s="34"/>
      <c r="J22"/>
      <c r="K22"/>
    </row>
    <row r="23" spans="1:11" x14ac:dyDescent="0.35">
      <c r="A23"/>
      <c r="B23" s="28" t="s">
        <v>24</v>
      </c>
      <c r="C23" s="45"/>
      <c r="D23" s="46"/>
      <c r="E23" s="31" t="s">
        <v>25</v>
      </c>
      <c r="F23" s="32">
        <v>94478</v>
      </c>
      <c r="G23" s="47">
        <v>0.19999999999999998</v>
      </c>
      <c r="H23" s="48">
        <f>IFERROR(ROUND(G23*F23,2),0)</f>
        <v>18895.599999999999</v>
      </c>
      <c r="I23" s="34"/>
      <c r="J23" s="13"/>
      <c r="K23"/>
    </row>
    <row r="24" spans="1:11" x14ac:dyDescent="0.35">
      <c r="A24"/>
      <c r="B24" s="28" t="s">
        <v>26</v>
      </c>
      <c r="C24" s="45"/>
      <c r="D24" s="46"/>
      <c r="E24" s="31" t="s">
        <v>25</v>
      </c>
      <c r="F24" s="32">
        <v>458686</v>
      </c>
      <c r="G24" s="47">
        <v>9.9999999999999985E-3</v>
      </c>
      <c r="H24" s="48">
        <f>IFERROR(ROUND(G24*F24,2),0)</f>
        <v>4586.8599999999997</v>
      </c>
      <c r="I24" s="34"/>
      <c r="J24"/>
      <c r="K24"/>
    </row>
    <row r="25" spans="1:11" x14ac:dyDescent="0.35">
      <c r="A25"/>
      <c r="B25" s="74"/>
      <c r="C25" s="75"/>
      <c r="D25" s="76"/>
      <c r="E25" s="31"/>
      <c r="F25" s="77"/>
      <c r="G25" s="78"/>
      <c r="H25" s="48">
        <f t="shared" ref="H25:H28" si="1">IFERROR(ROUND(G25*F25,2),0)</f>
        <v>0</v>
      </c>
      <c r="I25" s="34"/>
      <c r="J25"/>
      <c r="K25"/>
    </row>
    <row r="26" spans="1:11" x14ac:dyDescent="0.35">
      <c r="A26"/>
      <c r="B26" s="74"/>
      <c r="C26" s="75"/>
      <c r="D26" s="76"/>
      <c r="E26" s="31"/>
      <c r="F26" s="77"/>
      <c r="G26" s="78"/>
      <c r="H26" s="48">
        <f t="shared" si="1"/>
        <v>0</v>
      </c>
      <c r="I26" s="34"/>
      <c r="J26"/>
      <c r="K26"/>
    </row>
    <row r="27" spans="1:11" x14ac:dyDescent="0.35">
      <c r="A27"/>
      <c r="B27" s="74"/>
      <c r="C27" s="75"/>
      <c r="D27" s="76"/>
      <c r="E27" s="31"/>
      <c r="F27" s="77"/>
      <c r="G27" s="78"/>
      <c r="H27" s="48">
        <f t="shared" si="1"/>
        <v>0</v>
      </c>
      <c r="I27" s="34"/>
      <c r="J27"/>
      <c r="K27"/>
    </row>
    <row r="28" spans="1:11" x14ac:dyDescent="0.35">
      <c r="A28"/>
      <c r="B28" s="74"/>
      <c r="C28" s="75"/>
      <c r="D28" s="76"/>
      <c r="E28" s="31"/>
      <c r="F28" s="77"/>
      <c r="G28" s="78"/>
      <c r="H28" s="48">
        <f t="shared" si="1"/>
        <v>0</v>
      </c>
      <c r="I28" s="34"/>
      <c r="J28"/>
      <c r="K28"/>
    </row>
    <row r="29" spans="1:11" ht="15" thickBot="1" x14ac:dyDescent="0.4">
      <c r="A29"/>
      <c r="B29" s="35" t="s">
        <v>17</v>
      </c>
      <c r="C29" s="49"/>
      <c r="D29" s="50"/>
      <c r="E29" s="38" t="s">
        <v>17</v>
      </c>
      <c r="F29" s="39" t="s">
        <v>17</v>
      </c>
      <c r="G29" s="51" t="s">
        <v>17</v>
      </c>
      <c r="H29" s="52">
        <f>IFERROR(ROUND(G29*F29,2),0)</f>
        <v>0</v>
      </c>
      <c r="I29" s="41"/>
      <c r="J29"/>
      <c r="K29"/>
    </row>
    <row r="30" spans="1:11" ht="15" thickBot="1" x14ac:dyDescent="0.4">
      <c r="A30"/>
      <c r="B30" s="42"/>
      <c r="C30" s="42"/>
      <c r="D30" s="42"/>
      <c r="E30" s="42"/>
      <c r="F30" s="42"/>
      <c r="G30" s="42"/>
      <c r="H30" s="43" t="s">
        <v>18</v>
      </c>
      <c r="I30" s="44">
        <f>SUM(H22:H29)</f>
        <v>99274.96</v>
      </c>
      <c r="J30"/>
      <c r="K30" s="13"/>
    </row>
    <row r="31" spans="1:11" ht="15" thickBot="1" x14ac:dyDescent="0.4">
      <c r="A31"/>
      <c r="B31" s="20" t="s">
        <v>27</v>
      </c>
      <c r="C31" s="21"/>
      <c r="D31" s="21"/>
      <c r="E31" s="21"/>
      <c r="F31" s="21"/>
      <c r="G31" s="21"/>
      <c r="H31" s="21"/>
      <c r="I31" s="22"/>
      <c r="J31"/>
    </row>
    <row r="32" spans="1:11" x14ac:dyDescent="0.35">
      <c r="A32"/>
      <c r="B32" s="53" t="s">
        <v>28</v>
      </c>
      <c r="C32" s="54"/>
      <c r="D32" s="55" t="s">
        <v>29</v>
      </c>
      <c r="E32" s="55" t="s">
        <v>30</v>
      </c>
      <c r="F32" s="55" t="s">
        <v>31</v>
      </c>
      <c r="G32" s="55" t="s">
        <v>12</v>
      </c>
      <c r="H32" s="56" t="s">
        <v>14</v>
      </c>
      <c r="I32" s="57"/>
      <c r="J32"/>
    </row>
    <row r="33" spans="1:10" x14ac:dyDescent="0.35">
      <c r="A33"/>
      <c r="B33" s="58" t="s">
        <v>32</v>
      </c>
      <c r="C33" s="30"/>
      <c r="D33" s="47">
        <v>0.2</v>
      </c>
      <c r="E33" s="47">
        <v>27.561</v>
      </c>
      <c r="F33" s="59">
        <v>5.5122</v>
      </c>
      <c r="G33" s="32">
        <v>1444</v>
      </c>
      <c r="H33" s="48">
        <f>IFERROR(ROUND(G33*F33,2),0)</f>
        <v>7959.62</v>
      </c>
      <c r="I33" s="34"/>
      <c r="J33"/>
    </row>
    <row r="34" spans="1:10" x14ac:dyDescent="0.35">
      <c r="A34"/>
      <c r="B34" s="58"/>
      <c r="C34" s="30"/>
      <c r="D34" s="47"/>
      <c r="E34" s="47"/>
      <c r="F34" s="59"/>
      <c r="G34" s="32"/>
      <c r="H34" s="48">
        <f t="shared" ref="H34:H37" si="2">IFERROR(ROUND(G34*F34,2),0)</f>
        <v>0</v>
      </c>
      <c r="I34" s="34"/>
      <c r="J34"/>
    </row>
    <row r="35" spans="1:10" x14ac:dyDescent="0.35">
      <c r="A35"/>
      <c r="B35" s="58"/>
      <c r="C35" s="30"/>
      <c r="D35" s="47"/>
      <c r="E35" s="47"/>
      <c r="F35" s="59"/>
      <c r="G35" s="32"/>
      <c r="H35" s="48">
        <f t="shared" si="2"/>
        <v>0</v>
      </c>
      <c r="I35" s="34"/>
      <c r="J35"/>
    </row>
    <row r="36" spans="1:10" x14ac:dyDescent="0.35">
      <c r="A36"/>
      <c r="B36" s="58"/>
      <c r="C36" s="30"/>
      <c r="D36" s="47"/>
      <c r="E36" s="47"/>
      <c r="F36" s="59"/>
      <c r="G36" s="32"/>
      <c r="H36" s="48">
        <f t="shared" si="2"/>
        <v>0</v>
      </c>
      <c r="I36" s="34"/>
      <c r="J36"/>
    </row>
    <row r="37" spans="1:10" x14ac:dyDescent="0.35">
      <c r="A37"/>
      <c r="B37" s="58"/>
      <c r="C37" s="30"/>
      <c r="D37" s="47"/>
      <c r="E37" s="47"/>
      <c r="F37" s="59"/>
      <c r="G37" s="32"/>
      <c r="H37" s="48">
        <f t="shared" si="2"/>
        <v>0</v>
      </c>
      <c r="I37" s="34"/>
      <c r="J37"/>
    </row>
    <row r="38" spans="1:10" x14ac:dyDescent="0.35">
      <c r="B38" s="58" t="s">
        <v>17</v>
      </c>
      <c r="C38" s="30"/>
      <c r="D38" s="47" t="s">
        <v>17</v>
      </c>
      <c r="E38" s="47" t="s">
        <v>17</v>
      </c>
      <c r="F38" s="59" t="s">
        <v>17</v>
      </c>
      <c r="G38" s="32" t="s">
        <v>17</v>
      </c>
      <c r="H38" s="48">
        <f>IFERROR(ROUND(G38*F38,2),0)</f>
        <v>0</v>
      </c>
      <c r="I38" s="34"/>
    </row>
    <row r="39" spans="1:10" ht="15" thickBot="1" x14ac:dyDescent="0.4">
      <c r="B39" s="60" t="s">
        <v>17</v>
      </c>
      <c r="C39" s="37"/>
      <c r="D39" s="51" t="s">
        <v>17</v>
      </c>
      <c r="E39" s="51" t="s">
        <v>17</v>
      </c>
      <c r="F39" s="61" t="s">
        <v>17</v>
      </c>
      <c r="G39" s="39" t="s">
        <v>17</v>
      </c>
      <c r="H39" s="52">
        <f>IFERROR(ROUND(G39*F39,2),0)</f>
        <v>0</v>
      </c>
      <c r="I39" s="41"/>
    </row>
    <row r="40" spans="1:10" ht="15" thickBot="1" x14ac:dyDescent="0.4">
      <c r="B40" s="42"/>
      <c r="C40" s="42"/>
      <c r="D40" s="42"/>
      <c r="E40" s="42"/>
      <c r="F40" s="42"/>
      <c r="G40" s="42"/>
      <c r="H40" s="43" t="s">
        <v>33</v>
      </c>
      <c r="I40" s="44">
        <f>SUM(H33:H39)</f>
        <v>7959.62</v>
      </c>
    </row>
    <row r="41" spans="1:10" ht="15" thickBot="1" x14ac:dyDescent="0.4">
      <c r="B41" s="20" t="s">
        <v>34</v>
      </c>
      <c r="C41" s="21"/>
      <c r="D41" s="21"/>
      <c r="E41" s="21"/>
      <c r="F41" s="21"/>
      <c r="G41" s="21"/>
      <c r="H41" s="21"/>
      <c r="I41" s="22"/>
    </row>
    <row r="42" spans="1:10" x14ac:dyDescent="0.35">
      <c r="B42" s="62" t="s">
        <v>11</v>
      </c>
      <c r="C42" s="63"/>
      <c r="D42" s="55" t="s">
        <v>35</v>
      </c>
      <c r="E42" s="55" t="s">
        <v>36</v>
      </c>
      <c r="F42" s="55" t="s">
        <v>37</v>
      </c>
      <c r="G42" s="55" t="s">
        <v>38</v>
      </c>
      <c r="H42" s="56" t="s">
        <v>14</v>
      </c>
      <c r="I42" s="57"/>
    </row>
    <row r="43" spans="1:10" x14ac:dyDescent="0.35">
      <c r="B43" s="28" t="s">
        <v>39</v>
      </c>
      <c r="C43" s="64"/>
      <c r="D43" s="32">
        <v>108667</v>
      </c>
      <c r="E43" s="65">
        <v>2.2000000000000002</v>
      </c>
      <c r="F43" s="32">
        <v>239067.40000000002</v>
      </c>
      <c r="G43" s="66">
        <v>20</v>
      </c>
      <c r="H43" s="48">
        <f>IFERROR(ROUND(F43/G43,2),0)</f>
        <v>11953.37</v>
      </c>
      <c r="I43" s="34"/>
    </row>
    <row r="44" spans="1:10" x14ac:dyDescent="0.35">
      <c r="B44" s="28"/>
      <c r="C44" s="64"/>
      <c r="D44" s="32"/>
      <c r="E44" s="65"/>
      <c r="F44" s="32"/>
      <c r="G44" s="66"/>
      <c r="H44" s="48">
        <f t="shared" ref="H44:H49" si="3">IFERROR(ROUND(F44/G44,2),0)</f>
        <v>0</v>
      </c>
      <c r="I44" s="34"/>
    </row>
    <row r="45" spans="1:10" x14ac:dyDescent="0.35">
      <c r="B45" s="28"/>
      <c r="C45" s="64"/>
      <c r="D45" s="32"/>
      <c r="E45" s="65"/>
      <c r="F45" s="32"/>
      <c r="G45" s="66"/>
      <c r="H45" s="48">
        <f t="shared" si="3"/>
        <v>0</v>
      </c>
      <c r="I45" s="34"/>
    </row>
    <row r="46" spans="1:10" x14ac:dyDescent="0.35">
      <c r="B46" s="28"/>
      <c r="C46" s="64"/>
      <c r="D46" s="32"/>
      <c r="E46" s="65"/>
      <c r="F46" s="32"/>
      <c r="G46" s="66"/>
      <c r="H46" s="48">
        <f t="shared" si="3"/>
        <v>0</v>
      </c>
      <c r="I46" s="34"/>
    </row>
    <row r="47" spans="1:10" x14ac:dyDescent="0.35">
      <c r="B47" s="28"/>
      <c r="C47" s="64"/>
      <c r="D47" s="32"/>
      <c r="E47" s="65"/>
      <c r="F47" s="32"/>
      <c r="G47" s="66"/>
      <c r="H47" s="48">
        <f t="shared" si="3"/>
        <v>0</v>
      </c>
      <c r="I47" s="34"/>
    </row>
    <row r="48" spans="1:10" x14ac:dyDescent="0.35">
      <c r="B48" s="28"/>
      <c r="C48" s="64"/>
      <c r="D48" s="32"/>
      <c r="E48" s="65"/>
      <c r="F48" s="32"/>
      <c r="G48" s="66"/>
      <c r="H48" s="48">
        <f t="shared" si="3"/>
        <v>0</v>
      </c>
      <c r="I48" s="34"/>
    </row>
    <row r="49" spans="2:9" x14ac:dyDescent="0.35">
      <c r="B49" s="28"/>
      <c r="C49" s="64"/>
      <c r="D49" s="32"/>
      <c r="E49" s="65"/>
      <c r="F49" s="32"/>
      <c r="G49" s="66"/>
      <c r="H49" s="48">
        <f t="shared" si="3"/>
        <v>0</v>
      </c>
      <c r="I49" s="34"/>
    </row>
    <row r="50" spans="2:9" x14ac:dyDescent="0.35">
      <c r="B50" s="28" t="s">
        <v>17</v>
      </c>
      <c r="C50" s="64"/>
      <c r="D50" s="32" t="s">
        <v>17</v>
      </c>
      <c r="E50" s="65" t="s">
        <v>17</v>
      </c>
      <c r="F50" s="32" t="s">
        <v>17</v>
      </c>
      <c r="G50" s="66" t="s">
        <v>17</v>
      </c>
      <c r="H50" s="48">
        <f>IFERROR(ROUND(F50/G50,2),0)</f>
        <v>0</v>
      </c>
      <c r="I50" s="34"/>
    </row>
    <row r="51" spans="2:9" ht="15" thickBot="1" x14ac:dyDescent="0.4">
      <c r="B51" s="35" t="s">
        <v>17</v>
      </c>
      <c r="C51" s="67"/>
      <c r="D51" s="39" t="s">
        <v>17</v>
      </c>
      <c r="E51" s="68" t="s">
        <v>17</v>
      </c>
      <c r="F51" s="39" t="s">
        <v>17</v>
      </c>
      <c r="G51" s="69" t="s">
        <v>17</v>
      </c>
      <c r="H51" s="52">
        <f>IFERROR(ROUND(F51/G51,2),0)</f>
        <v>0</v>
      </c>
      <c r="I51" s="34"/>
    </row>
    <row r="52" spans="2:9" ht="15" thickBot="1" x14ac:dyDescent="0.4">
      <c r="B52" s="42"/>
      <c r="C52" s="42"/>
      <c r="D52" s="42"/>
      <c r="E52" s="42"/>
      <c r="F52" s="42"/>
      <c r="G52" s="42"/>
      <c r="H52" s="70" t="s">
        <v>18</v>
      </c>
      <c r="I52" s="44">
        <f>SUM(H43:H51)</f>
        <v>11953.37</v>
      </c>
    </row>
    <row r="53" spans="2:9" ht="15" thickBot="1" x14ac:dyDescent="0.4"/>
    <row r="54" spans="2:9" ht="15" thickBot="1" x14ac:dyDescent="0.4">
      <c r="B54" s="42"/>
      <c r="C54" s="42"/>
      <c r="D54" s="42"/>
      <c r="E54" s="42"/>
      <c r="F54" s="42"/>
      <c r="G54" s="71"/>
      <c r="H54" s="72" t="s">
        <v>40</v>
      </c>
      <c r="I54" s="73">
        <f>ROUND(SUM(I11:I52),0)</f>
        <v>119786</v>
      </c>
    </row>
  </sheetData>
  <sheetProtection selectLockedCells="1"/>
  <mergeCells count="3">
    <mergeCell ref="B2:C6"/>
    <mergeCell ref="D2:G6"/>
    <mergeCell ref="H2:I6"/>
  </mergeCells>
  <phoneticPr fontId="23" type="noConversion"/>
  <dataValidations count="1">
    <dataValidation type="list" allowBlank="1" showInputMessage="1" showErrorMessage="1" sqref="H8" xr:uid="{81A5F1B0-1238-4C1B-BC95-3390FEAB12A5}">
      <formula1>"APU,ICCU URBANISMO, ICCU CONSTRUCCIÓN,ICCU VÍAS,IDU 2021-1-MO2022"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E1E88-7E3B-42CB-ABAA-9737F8C24148}">
  <sheetPr>
    <tabColor rgb="FFFF0000"/>
    <pageSetUpPr fitToPage="1"/>
  </sheetPr>
  <dimension ref="A1:AR54"/>
  <sheetViews>
    <sheetView showGridLines="0" tabSelected="1" view="pageBreakPreview" zoomScaleNormal="100" zoomScaleSheetLayoutView="100" workbookViewId="0">
      <selection activeCell="N20" sqref="N20"/>
    </sheetView>
  </sheetViews>
  <sheetFormatPr baseColWidth="10" defaultColWidth="11.453125" defaultRowHeight="14.5" x14ac:dyDescent="0.35"/>
  <cols>
    <col min="1" max="1" width="1.7265625" style="1" customWidth="1"/>
    <col min="2" max="3" width="12.81640625" style="1" customWidth="1"/>
    <col min="4" max="4" width="13.7265625" style="1" bestFit="1" customWidth="1"/>
    <col min="5" max="5" width="11.453125" style="1"/>
    <col min="6" max="6" width="12.26953125" style="1" bestFit="1" customWidth="1"/>
    <col min="7" max="7" width="14.54296875" style="1" bestFit="1" customWidth="1"/>
    <col min="8" max="9" width="12.81640625" style="1" customWidth="1"/>
    <col min="10" max="11" width="1.7265625" style="1" customWidth="1"/>
    <col min="12" max="12" width="7.1796875" bestFit="1" customWidth="1"/>
    <col min="13" max="13" width="13.81640625" bestFit="1" customWidth="1"/>
    <col min="14" max="14" width="13.453125" customWidth="1"/>
    <col min="15" max="15" width="10.90625"/>
    <col min="16" max="16" width="9.81640625" bestFit="1" customWidth="1"/>
    <col min="17" max="17" width="4.54296875" customWidth="1"/>
    <col min="18" max="18" width="10.7265625" bestFit="1" customWidth="1"/>
    <col min="19" max="19" width="3" bestFit="1" customWidth="1"/>
    <col min="20" max="21" width="10.90625"/>
    <col min="22" max="22" width="13.81640625" customWidth="1"/>
    <col min="23" max="44" width="10.90625" customWidth="1"/>
    <col min="45" max="16384" width="11.453125" style="1"/>
  </cols>
  <sheetData>
    <row r="1" spans="1:11" ht="15" thickBot="1" x14ac:dyDescent="0.4"/>
    <row r="2" spans="1:11" ht="15" customHeight="1" x14ac:dyDescent="0.35">
      <c r="B2" s="81"/>
      <c r="C2" s="82"/>
      <c r="D2" s="87" t="s">
        <v>0</v>
      </c>
      <c r="E2" s="88"/>
      <c r="F2" s="88"/>
      <c r="G2" s="88"/>
      <c r="H2" s="91" t="s">
        <v>1</v>
      </c>
      <c r="I2" s="92"/>
    </row>
    <row r="3" spans="1:11" x14ac:dyDescent="0.35">
      <c r="B3" s="83"/>
      <c r="C3" s="84"/>
      <c r="D3" s="89"/>
      <c r="E3" s="89"/>
      <c r="F3" s="89"/>
      <c r="G3" s="89"/>
      <c r="H3" s="93"/>
      <c r="I3" s="94"/>
    </row>
    <row r="4" spans="1:11" x14ac:dyDescent="0.35">
      <c r="B4" s="83"/>
      <c r="C4" s="84"/>
      <c r="D4" s="89"/>
      <c r="E4" s="89"/>
      <c r="F4" s="89"/>
      <c r="G4" s="89"/>
      <c r="H4" s="93"/>
      <c r="I4" s="94"/>
    </row>
    <row r="5" spans="1:11" x14ac:dyDescent="0.35">
      <c r="B5" s="83"/>
      <c r="C5" s="84"/>
      <c r="D5" s="89"/>
      <c r="E5" s="89"/>
      <c r="F5" s="89"/>
      <c r="G5" s="89"/>
      <c r="H5" s="93"/>
      <c r="I5" s="94"/>
    </row>
    <row r="6" spans="1:11" ht="15" thickBot="1" x14ac:dyDescent="0.4">
      <c r="B6" s="85"/>
      <c r="C6" s="86"/>
      <c r="D6" s="90"/>
      <c r="E6" s="90"/>
      <c r="F6" s="90"/>
      <c r="G6" s="90"/>
      <c r="H6" s="95"/>
      <c r="I6" s="96"/>
    </row>
    <row r="7" spans="1:11" ht="15" customHeight="1" x14ac:dyDescent="0.35">
      <c r="B7" s="2" t="s">
        <v>2</v>
      </c>
      <c r="C7" s="3"/>
      <c r="D7" s="3"/>
      <c r="E7" s="3"/>
      <c r="F7" s="3"/>
      <c r="G7" s="3"/>
      <c r="H7" s="3"/>
      <c r="I7" s="4"/>
      <c r="J7" s="5"/>
    </row>
    <row r="8" spans="1:11" x14ac:dyDescent="0.35">
      <c r="B8" s="6" t="s">
        <v>3</v>
      </c>
      <c r="C8" s="7" t="s">
        <v>4</v>
      </c>
      <c r="D8" s="8"/>
      <c r="E8" s="9"/>
      <c r="F8" s="9"/>
      <c r="G8" s="10" t="s">
        <v>5</v>
      </c>
      <c r="H8" s="11" t="s">
        <v>6</v>
      </c>
      <c r="I8" s="12"/>
      <c r="K8" s="13"/>
    </row>
    <row r="9" spans="1:11" ht="15" thickBot="1" x14ac:dyDescent="0.4">
      <c r="B9" s="14">
        <v>4.01</v>
      </c>
      <c r="C9" s="15" t="s">
        <v>41</v>
      </c>
      <c r="D9" s="16"/>
      <c r="E9" s="17"/>
      <c r="F9" s="17"/>
      <c r="G9" s="18" t="s">
        <v>25</v>
      </c>
      <c r="H9" s="19" t="s">
        <v>53</v>
      </c>
      <c r="I9" s="19"/>
      <c r="K9" s="13"/>
    </row>
    <row r="10" spans="1:11" ht="15" thickBot="1" x14ac:dyDescent="0.4">
      <c r="B10" s="20" t="s">
        <v>9</v>
      </c>
      <c r="C10" s="20"/>
      <c r="D10" s="21"/>
      <c r="E10" s="21"/>
      <c r="F10" s="21"/>
      <c r="G10" s="21"/>
      <c r="H10" s="21"/>
      <c r="I10" s="22"/>
      <c r="K10"/>
    </row>
    <row r="11" spans="1:11" ht="13.5" customHeight="1" x14ac:dyDescent="0.35">
      <c r="A11"/>
      <c r="B11" s="23" t="s">
        <v>10</v>
      </c>
      <c r="C11" s="24"/>
      <c r="D11" s="24"/>
      <c r="E11" s="25" t="s">
        <v>11</v>
      </c>
      <c r="F11" s="25" t="s">
        <v>12</v>
      </c>
      <c r="G11" s="25" t="s">
        <v>13</v>
      </c>
      <c r="H11" s="26" t="s">
        <v>14</v>
      </c>
      <c r="I11" s="27"/>
      <c r="J11"/>
      <c r="K11"/>
    </row>
    <row r="12" spans="1:11" x14ac:dyDescent="0.35">
      <c r="A12"/>
      <c r="B12" s="28" t="s">
        <v>17</v>
      </c>
      <c r="C12" s="29"/>
      <c r="D12" s="30"/>
      <c r="E12" s="31" t="s">
        <v>17</v>
      </c>
      <c r="F12" s="32">
        <v>0</v>
      </c>
      <c r="G12" s="32" t="s">
        <v>17</v>
      </c>
      <c r="H12" s="33">
        <f>IFERROR(ROUND(F12/G12,2),0)</f>
        <v>0</v>
      </c>
      <c r="I12" s="34"/>
      <c r="J12"/>
      <c r="K12"/>
    </row>
    <row r="13" spans="1:11" x14ac:dyDescent="0.35">
      <c r="A13"/>
      <c r="B13" s="28"/>
      <c r="C13" s="29"/>
      <c r="D13" s="30"/>
      <c r="E13" s="31"/>
      <c r="F13" s="32"/>
      <c r="G13" s="32"/>
      <c r="H13" s="33">
        <f t="shared" ref="H13:H16" si="0">IFERROR(ROUND(F13/G13,2),0)</f>
        <v>0</v>
      </c>
      <c r="I13" s="34"/>
      <c r="J13"/>
      <c r="K13"/>
    </row>
    <row r="14" spans="1:11" x14ac:dyDescent="0.35">
      <c r="A14"/>
      <c r="B14" s="28"/>
      <c r="C14" s="29"/>
      <c r="D14" s="30"/>
      <c r="E14" s="31"/>
      <c r="F14" s="32"/>
      <c r="G14" s="32"/>
      <c r="H14" s="33">
        <f t="shared" si="0"/>
        <v>0</v>
      </c>
      <c r="I14" s="34"/>
      <c r="J14"/>
      <c r="K14"/>
    </row>
    <row r="15" spans="1:11" x14ac:dyDescent="0.35">
      <c r="A15"/>
      <c r="B15" s="28"/>
      <c r="C15" s="29"/>
      <c r="D15" s="30"/>
      <c r="E15" s="31"/>
      <c r="F15" s="32"/>
      <c r="G15" s="32"/>
      <c r="H15" s="33">
        <f t="shared" si="0"/>
        <v>0</v>
      </c>
      <c r="I15" s="34"/>
      <c r="J15"/>
      <c r="K15"/>
    </row>
    <row r="16" spans="1:11" x14ac:dyDescent="0.35">
      <c r="A16"/>
      <c r="B16" s="28"/>
      <c r="C16" s="29"/>
      <c r="D16" s="30"/>
      <c r="E16" s="31"/>
      <c r="F16" s="32"/>
      <c r="G16" s="32"/>
      <c r="H16" s="33">
        <f t="shared" si="0"/>
        <v>0</v>
      </c>
      <c r="I16" s="34"/>
      <c r="J16"/>
      <c r="K16"/>
    </row>
    <row r="17" spans="1:11" x14ac:dyDescent="0.35">
      <c r="A17"/>
      <c r="B17" s="28" t="s">
        <v>17</v>
      </c>
      <c r="C17" s="29"/>
      <c r="D17" s="30"/>
      <c r="E17" s="31" t="s">
        <v>17</v>
      </c>
      <c r="F17" s="32">
        <v>0</v>
      </c>
      <c r="G17" s="32" t="s">
        <v>17</v>
      </c>
      <c r="H17" s="33">
        <f>IFERROR(ROUND(F17/G17,2),0)</f>
        <v>0</v>
      </c>
      <c r="I17" s="34"/>
      <c r="J17"/>
      <c r="K17"/>
    </row>
    <row r="18" spans="1:11" ht="15" thickBot="1" x14ac:dyDescent="0.4">
      <c r="A18"/>
      <c r="B18" s="35" t="s">
        <v>17</v>
      </c>
      <c r="C18" s="36"/>
      <c r="D18" s="37"/>
      <c r="E18" s="38" t="s">
        <v>17</v>
      </c>
      <c r="F18" s="39" t="s">
        <v>17</v>
      </c>
      <c r="G18" s="39" t="s">
        <v>17</v>
      </c>
      <c r="H18" s="40">
        <f>IFERROR(ROUND(F18/G18,2),0)</f>
        <v>0</v>
      </c>
      <c r="I18" s="41"/>
      <c r="J18"/>
      <c r="K18"/>
    </row>
    <row r="19" spans="1:11" ht="15" thickBot="1" x14ac:dyDescent="0.4">
      <c r="A19"/>
      <c r="B19" s="42"/>
      <c r="C19" s="42"/>
      <c r="D19" s="42"/>
      <c r="E19" s="42"/>
      <c r="F19" s="42"/>
      <c r="G19" s="42"/>
      <c r="H19" s="43" t="s">
        <v>18</v>
      </c>
      <c r="I19" s="44">
        <f>SUM(H12:H18)</f>
        <v>0</v>
      </c>
      <c r="J19"/>
      <c r="K19"/>
    </row>
    <row r="20" spans="1:11" ht="15" thickBot="1" x14ac:dyDescent="0.4">
      <c r="A20"/>
      <c r="B20" s="20" t="s">
        <v>19</v>
      </c>
      <c r="C20" s="21"/>
      <c r="D20" s="21"/>
      <c r="E20" s="21"/>
      <c r="F20" s="21"/>
      <c r="G20" s="21"/>
      <c r="H20" s="21"/>
      <c r="I20" s="22"/>
      <c r="J20"/>
      <c r="K20"/>
    </row>
    <row r="21" spans="1:11" x14ac:dyDescent="0.35">
      <c r="A21"/>
      <c r="B21" s="23" t="s">
        <v>10</v>
      </c>
      <c r="C21" s="24"/>
      <c r="D21" s="24"/>
      <c r="E21" s="25" t="s">
        <v>20</v>
      </c>
      <c r="F21" s="25" t="s">
        <v>21</v>
      </c>
      <c r="G21" s="25" t="s">
        <v>22</v>
      </c>
      <c r="H21" s="26" t="s">
        <v>14</v>
      </c>
      <c r="I21" s="27"/>
      <c r="J21"/>
      <c r="K21"/>
    </row>
    <row r="22" spans="1:11" x14ac:dyDescent="0.35">
      <c r="A22"/>
      <c r="B22" s="28" t="s">
        <v>42</v>
      </c>
      <c r="C22" s="45"/>
      <c r="D22" s="46"/>
      <c r="E22" s="31" t="s">
        <v>25</v>
      </c>
      <c r="F22" s="32">
        <v>33936</v>
      </c>
      <c r="G22" s="47">
        <v>1.05</v>
      </c>
      <c r="H22" s="48">
        <f>IFERROR(ROUND(G22*F22,2),0)</f>
        <v>35632.800000000003</v>
      </c>
      <c r="I22" s="34"/>
      <c r="J22"/>
      <c r="K22"/>
    </row>
    <row r="23" spans="1:11" x14ac:dyDescent="0.35">
      <c r="A23"/>
      <c r="B23" s="28" t="s">
        <v>17</v>
      </c>
      <c r="C23" s="45"/>
      <c r="D23" s="46"/>
      <c r="E23" s="31" t="s">
        <v>17</v>
      </c>
      <c r="F23" s="32">
        <v>0</v>
      </c>
      <c r="G23" s="47" t="s">
        <v>17</v>
      </c>
      <c r="H23" s="48">
        <f>IFERROR(ROUND(G23*F23,2),0)</f>
        <v>0</v>
      </c>
      <c r="I23" s="34"/>
      <c r="J23" s="13"/>
      <c r="K23"/>
    </row>
    <row r="24" spans="1:11" x14ac:dyDescent="0.35">
      <c r="A24"/>
      <c r="B24" s="74"/>
      <c r="C24" s="75"/>
      <c r="D24" s="76"/>
      <c r="E24" s="31" t="s">
        <v>17</v>
      </c>
      <c r="F24" s="77"/>
      <c r="G24" s="78"/>
      <c r="H24" s="48">
        <f t="shared" ref="H24:H28" si="1">IFERROR(ROUND(G24*F24,2),0)</f>
        <v>0</v>
      </c>
      <c r="I24" s="34"/>
      <c r="J24" s="13"/>
      <c r="K24"/>
    </row>
    <row r="25" spans="1:11" x14ac:dyDescent="0.35">
      <c r="A25"/>
      <c r="B25" s="74"/>
      <c r="C25" s="75"/>
      <c r="D25" s="76"/>
      <c r="E25" s="31" t="s">
        <v>17</v>
      </c>
      <c r="F25" s="77"/>
      <c r="G25" s="78"/>
      <c r="H25" s="48">
        <f t="shared" si="1"/>
        <v>0</v>
      </c>
      <c r="I25" s="34"/>
      <c r="J25" s="13"/>
      <c r="K25"/>
    </row>
    <row r="26" spans="1:11" x14ac:dyDescent="0.35">
      <c r="A26"/>
      <c r="B26" s="74"/>
      <c r="C26" s="75"/>
      <c r="D26" s="76"/>
      <c r="E26" s="31" t="s">
        <v>17</v>
      </c>
      <c r="F26" s="77"/>
      <c r="G26" s="78"/>
      <c r="H26" s="48">
        <f t="shared" si="1"/>
        <v>0</v>
      </c>
      <c r="I26" s="34"/>
      <c r="J26" s="13"/>
      <c r="K26"/>
    </row>
    <row r="27" spans="1:11" x14ac:dyDescent="0.35">
      <c r="A27"/>
      <c r="B27" s="74"/>
      <c r="C27" s="75"/>
      <c r="D27" s="76"/>
      <c r="E27" s="31" t="s">
        <v>17</v>
      </c>
      <c r="F27" s="77"/>
      <c r="G27" s="78"/>
      <c r="H27" s="48">
        <f t="shared" si="1"/>
        <v>0</v>
      </c>
      <c r="I27" s="34"/>
      <c r="J27" s="13"/>
      <c r="K27"/>
    </row>
    <row r="28" spans="1:11" x14ac:dyDescent="0.35">
      <c r="A28"/>
      <c r="B28" s="74"/>
      <c r="C28" s="75"/>
      <c r="D28" s="76"/>
      <c r="E28" s="31" t="s">
        <v>17</v>
      </c>
      <c r="F28" s="77"/>
      <c r="G28" s="78"/>
      <c r="H28" s="48">
        <f t="shared" si="1"/>
        <v>0</v>
      </c>
      <c r="I28" s="34"/>
      <c r="J28" s="13"/>
      <c r="K28"/>
    </row>
    <row r="29" spans="1:11" ht="15" thickBot="1" x14ac:dyDescent="0.4">
      <c r="A29"/>
      <c r="B29" s="35" t="s">
        <v>17</v>
      </c>
      <c r="C29" s="49"/>
      <c r="D29" s="50"/>
      <c r="E29" s="38" t="s">
        <v>17</v>
      </c>
      <c r="F29" s="39" t="s">
        <v>17</v>
      </c>
      <c r="G29" s="51" t="s">
        <v>17</v>
      </c>
      <c r="H29" s="52">
        <f>IFERROR(ROUND(G29*F29,2),0)</f>
        <v>0</v>
      </c>
      <c r="I29" s="41"/>
      <c r="J29"/>
      <c r="K29"/>
    </row>
    <row r="30" spans="1:11" ht="15" thickBot="1" x14ac:dyDescent="0.4">
      <c r="A30"/>
      <c r="B30" s="42"/>
      <c r="C30" s="42"/>
      <c r="D30" s="42"/>
      <c r="E30" s="42"/>
      <c r="F30" s="42"/>
      <c r="G30" s="42"/>
      <c r="H30" s="43" t="s">
        <v>18</v>
      </c>
      <c r="I30" s="44">
        <f>SUM(H22:H29)</f>
        <v>35632.800000000003</v>
      </c>
      <c r="J30"/>
      <c r="K30" s="13"/>
    </row>
    <row r="31" spans="1:11" ht="15" thickBot="1" x14ac:dyDescent="0.4">
      <c r="A31"/>
      <c r="B31" s="20" t="s">
        <v>27</v>
      </c>
      <c r="C31" s="21"/>
      <c r="D31" s="21"/>
      <c r="E31" s="21"/>
      <c r="F31" s="21"/>
      <c r="G31" s="21"/>
      <c r="H31" s="21"/>
      <c r="I31" s="22"/>
      <c r="J31"/>
    </row>
    <row r="32" spans="1:11" x14ac:dyDescent="0.35">
      <c r="A32"/>
      <c r="B32" s="53" t="s">
        <v>28</v>
      </c>
      <c r="C32" s="54"/>
      <c r="D32" s="55" t="s">
        <v>29</v>
      </c>
      <c r="E32" s="55" t="s">
        <v>30</v>
      </c>
      <c r="F32" s="55" t="s">
        <v>31</v>
      </c>
      <c r="G32" s="55" t="s">
        <v>12</v>
      </c>
      <c r="H32" s="56" t="s">
        <v>14</v>
      </c>
      <c r="I32" s="57"/>
      <c r="J32"/>
    </row>
    <row r="33" spans="1:10" x14ac:dyDescent="0.35">
      <c r="A33"/>
      <c r="B33" s="58" t="s">
        <v>43</v>
      </c>
      <c r="C33" s="30"/>
      <c r="D33" s="47">
        <v>1.05</v>
      </c>
      <c r="E33" s="66">
        <v>10.336</v>
      </c>
      <c r="F33" s="59">
        <v>10.8523</v>
      </c>
      <c r="G33" s="32">
        <v>1444</v>
      </c>
      <c r="H33" s="48">
        <f>IFERROR(ROUND(G33*F33,2),0)</f>
        <v>15670.72</v>
      </c>
      <c r="I33" s="34"/>
      <c r="J33"/>
    </row>
    <row r="34" spans="1:10" x14ac:dyDescent="0.35">
      <c r="A34"/>
      <c r="B34" s="58"/>
      <c r="C34" s="30"/>
      <c r="D34" s="47"/>
      <c r="E34" s="66"/>
      <c r="F34" s="59"/>
      <c r="G34" s="32"/>
      <c r="H34" s="48">
        <f t="shared" ref="H34:H38" si="2">IFERROR(ROUND(G34*F34,2),0)</f>
        <v>0</v>
      </c>
      <c r="I34" s="34"/>
      <c r="J34"/>
    </row>
    <row r="35" spans="1:10" x14ac:dyDescent="0.35">
      <c r="A35"/>
      <c r="B35" s="58"/>
      <c r="C35" s="30"/>
      <c r="D35" s="47"/>
      <c r="E35" s="66"/>
      <c r="F35" s="59"/>
      <c r="G35" s="32"/>
      <c r="H35" s="48">
        <f t="shared" si="2"/>
        <v>0</v>
      </c>
      <c r="I35" s="34"/>
      <c r="J35"/>
    </row>
    <row r="36" spans="1:10" x14ac:dyDescent="0.35">
      <c r="A36"/>
      <c r="B36" s="58"/>
      <c r="C36" s="30"/>
      <c r="D36" s="47"/>
      <c r="E36" s="66"/>
      <c r="F36" s="59"/>
      <c r="G36" s="32"/>
      <c r="H36" s="48">
        <f t="shared" si="2"/>
        <v>0</v>
      </c>
      <c r="I36" s="34"/>
      <c r="J36"/>
    </row>
    <row r="37" spans="1:10" x14ac:dyDescent="0.35">
      <c r="A37"/>
      <c r="B37" s="58"/>
      <c r="C37" s="30"/>
      <c r="D37" s="47"/>
      <c r="E37" s="66"/>
      <c r="F37" s="59"/>
      <c r="G37" s="32"/>
      <c r="H37" s="48">
        <f t="shared" si="2"/>
        <v>0</v>
      </c>
      <c r="I37" s="34"/>
      <c r="J37"/>
    </row>
    <row r="38" spans="1:10" x14ac:dyDescent="0.35">
      <c r="A38"/>
      <c r="B38" s="58"/>
      <c r="C38" s="30"/>
      <c r="D38" s="47"/>
      <c r="E38" s="66"/>
      <c r="F38" s="59"/>
      <c r="G38" s="32"/>
      <c r="H38" s="48">
        <f t="shared" si="2"/>
        <v>0</v>
      </c>
      <c r="I38" s="34"/>
      <c r="J38"/>
    </row>
    <row r="39" spans="1:10" x14ac:dyDescent="0.35">
      <c r="B39" s="58" t="s">
        <v>17</v>
      </c>
      <c r="C39" s="30"/>
      <c r="D39" s="47" t="s">
        <v>17</v>
      </c>
      <c r="E39" s="47" t="s">
        <v>17</v>
      </c>
      <c r="F39" s="59" t="s">
        <v>17</v>
      </c>
      <c r="G39" s="32" t="s">
        <v>17</v>
      </c>
      <c r="H39" s="48">
        <f>IFERROR(ROUND(G39*F39,2),0)</f>
        <v>0</v>
      </c>
      <c r="I39" s="34"/>
    </row>
    <row r="40" spans="1:10" ht="15" thickBot="1" x14ac:dyDescent="0.4">
      <c r="B40" s="60" t="s">
        <v>17</v>
      </c>
      <c r="C40" s="37"/>
      <c r="D40" s="51" t="s">
        <v>17</v>
      </c>
      <c r="E40" s="51" t="s">
        <v>17</v>
      </c>
      <c r="F40" s="61" t="s">
        <v>17</v>
      </c>
      <c r="G40" s="39" t="s">
        <v>17</v>
      </c>
      <c r="H40" s="52">
        <f>IFERROR(ROUND(G40*F40,2),0)</f>
        <v>0</v>
      </c>
      <c r="I40" s="41"/>
    </row>
    <row r="41" spans="1:10" ht="15" thickBot="1" x14ac:dyDescent="0.4">
      <c r="B41" s="42"/>
      <c r="C41" s="42"/>
      <c r="D41" s="42"/>
      <c r="E41" s="42"/>
      <c r="F41" s="42"/>
      <c r="G41" s="42"/>
      <c r="H41" s="43" t="s">
        <v>33</v>
      </c>
      <c r="I41" s="44">
        <f>SUM(H33:H40)</f>
        <v>15670.72</v>
      </c>
    </row>
    <row r="42" spans="1:10" ht="15" thickBot="1" x14ac:dyDescent="0.4">
      <c r="B42" s="20" t="s">
        <v>34</v>
      </c>
      <c r="C42" s="21"/>
      <c r="D42" s="21"/>
      <c r="E42" s="21"/>
      <c r="F42" s="21"/>
      <c r="G42" s="21"/>
      <c r="H42" s="21"/>
      <c r="I42" s="22"/>
    </row>
    <row r="43" spans="1:10" x14ac:dyDescent="0.35">
      <c r="B43" s="62" t="s">
        <v>11</v>
      </c>
      <c r="C43" s="63"/>
      <c r="D43" s="55" t="s">
        <v>35</v>
      </c>
      <c r="E43" s="55" t="s">
        <v>36</v>
      </c>
      <c r="F43" s="55" t="s">
        <v>37</v>
      </c>
      <c r="G43" s="55" t="s">
        <v>38</v>
      </c>
      <c r="H43" s="56" t="s">
        <v>14</v>
      </c>
      <c r="I43" s="57"/>
    </row>
    <row r="44" spans="1:10" x14ac:dyDescent="0.35">
      <c r="B44" s="28" t="s">
        <v>44</v>
      </c>
      <c r="C44" s="64"/>
      <c r="D44" s="32">
        <v>86667</v>
      </c>
      <c r="E44" s="65">
        <v>2.2000000000000002</v>
      </c>
      <c r="F44" s="32">
        <v>190667.40000000002</v>
      </c>
      <c r="G44" s="66">
        <v>20</v>
      </c>
      <c r="H44" s="48">
        <f>IFERROR(ROUND(F44/G44,2),0)</f>
        <v>9533.3700000000008</v>
      </c>
      <c r="I44" s="34"/>
    </row>
    <row r="45" spans="1:10" x14ac:dyDescent="0.35">
      <c r="B45" s="28" t="s">
        <v>17</v>
      </c>
      <c r="C45" s="64"/>
      <c r="D45" s="32" t="s">
        <v>17</v>
      </c>
      <c r="E45" s="65" t="s">
        <v>17</v>
      </c>
      <c r="F45" s="32" t="s">
        <v>17</v>
      </c>
      <c r="G45" s="66" t="s">
        <v>17</v>
      </c>
      <c r="H45" s="48">
        <f>IFERROR(ROUND(F45/G45,2),0)</f>
        <v>0</v>
      </c>
      <c r="I45" s="34"/>
    </row>
    <row r="46" spans="1:10" x14ac:dyDescent="0.35">
      <c r="B46" s="28"/>
      <c r="C46" s="64"/>
      <c r="D46" s="32"/>
      <c r="E46" s="65"/>
      <c r="F46" s="32"/>
      <c r="G46" s="66"/>
      <c r="H46" s="48">
        <f t="shared" ref="H46:H49" si="3">IFERROR(ROUND(F46/G46,2),0)</f>
        <v>0</v>
      </c>
      <c r="I46" s="34"/>
    </row>
    <row r="47" spans="1:10" x14ac:dyDescent="0.35">
      <c r="B47" s="28"/>
      <c r="C47" s="64"/>
      <c r="D47" s="32"/>
      <c r="E47" s="65"/>
      <c r="F47" s="32"/>
      <c r="G47" s="66"/>
      <c r="H47" s="48">
        <f t="shared" si="3"/>
        <v>0</v>
      </c>
      <c r="I47" s="34"/>
    </row>
    <row r="48" spans="1:10" x14ac:dyDescent="0.35">
      <c r="B48" s="28"/>
      <c r="C48" s="64"/>
      <c r="D48" s="32"/>
      <c r="E48" s="65"/>
      <c r="F48" s="32"/>
      <c r="G48" s="66"/>
      <c r="H48" s="48">
        <f t="shared" si="3"/>
        <v>0</v>
      </c>
      <c r="I48" s="34"/>
    </row>
    <row r="49" spans="2:9" x14ac:dyDescent="0.35">
      <c r="B49" s="28"/>
      <c r="C49" s="64"/>
      <c r="D49" s="32"/>
      <c r="E49" s="65"/>
      <c r="F49" s="32"/>
      <c r="G49" s="66"/>
      <c r="H49" s="48">
        <f t="shared" si="3"/>
        <v>0</v>
      </c>
      <c r="I49" s="34"/>
    </row>
    <row r="50" spans="2:9" x14ac:dyDescent="0.35">
      <c r="B50" s="28" t="s">
        <v>17</v>
      </c>
      <c r="C50" s="64"/>
      <c r="D50" s="32" t="s">
        <v>17</v>
      </c>
      <c r="E50" s="65" t="s">
        <v>17</v>
      </c>
      <c r="F50" s="32" t="s">
        <v>17</v>
      </c>
      <c r="G50" s="66" t="s">
        <v>17</v>
      </c>
      <c r="H50" s="48">
        <f>IFERROR(ROUND(F50/G50,2),0)</f>
        <v>0</v>
      </c>
      <c r="I50" s="34"/>
    </row>
    <row r="51" spans="2:9" ht="15" thickBot="1" x14ac:dyDescent="0.4">
      <c r="B51" s="35" t="s">
        <v>17</v>
      </c>
      <c r="C51" s="67"/>
      <c r="D51" s="39" t="s">
        <v>17</v>
      </c>
      <c r="E51" s="68" t="s">
        <v>17</v>
      </c>
      <c r="F51" s="39" t="s">
        <v>17</v>
      </c>
      <c r="G51" s="69" t="s">
        <v>17</v>
      </c>
      <c r="H51" s="52">
        <f>IFERROR(ROUND(F51/G51,2),0)</f>
        <v>0</v>
      </c>
      <c r="I51" s="34"/>
    </row>
    <row r="52" spans="2:9" ht="15" thickBot="1" x14ac:dyDescent="0.4">
      <c r="B52" s="42"/>
      <c r="C52" s="42"/>
      <c r="D52" s="42"/>
      <c r="E52" s="42"/>
      <c r="F52" s="42"/>
      <c r="G52" s="42"/>
      <c r="H52" s="70" t="s">
        <v>18</v>
      </c>
      <c r="I52" s="44">
        <f>SUM(H44:H51)</f>
        <v>9533.3700000000008</v>
      </c>
    </row>
    <row r="53" spans="2:9" ht="15" thickBot="1" x14ac:dyDescent="0.4"/>
    <row r="54" spans="2:9" ht="15" thickBot="1" x14ac:dyDescent="0.4">
      <c r="B54" s="42"/>
      <c r="C54" s="42"/>
      <c r="D54" s="42"/>
      <c r="E54" s="42"/>
      <c r="F54" s="42"/>
      <c r="G54" s="71"/>
      <c r="H54" s="72" t="s">
        <v>40</v>
      </c>
      <c r="I54" s="73">
        <f>ROUND(SUM(I11:I52),0)</f>
        <v>60837</v>
      </c>
    </row>
  </sheetData>
  <sheetProtection selectLockedCells="1"/>
  <mergeCells count="3">
    <mergeCell ref="B2:C6"/>
    <mergeCell ref="D2:G6"/>
    <mergeCell ref="H2:I6"/>
  </mergeCells>
  <dataValidations count="1">
    <dataValidation type="list" allowBlank="1" showInputMessage="1" showErrorMessage="1" sqref="H8" xr:uid="{8224EA98-4A53-4B23-BFD9-D3DE62F5A815}">
      <formula1>"APU,ICCU URBANISMO, ICCU CONSTRUCCIÓN,ICCU VÍAS,IDU 2021-1-MO2022"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8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EC69A-4973-45A4-86F0-A3B0F89FE89C}">
  <sheetPr>
    <tabColor rgb="FFFF0000"/>
    <pageSetUpPr fitToPage="1"/>
  </sheetPr>
  <dimension ref="A1:AR57"/>
  <sheetViews>
    <sheetView showGridLines="0" view="pageBreakPreview" zoomScaleNormal="100" zoomScaleSheetLayoutView="100" workbookViewId="0">
      <selection activeCell="N61" sqref="N61"/>
    </sheetView>
  </sheetViews>
  <sheetFormatPr baseColWidth="10" defaultColWidth="11.453125" defaultRowHeight="14.5" x14ac:dyDescent="0.35"/>
  <cols>
    <col min="1" max="1" width="1.7265625" style="1" customWidth="1"/>
    <col min="2" max="3" width="12.81640625" style="1" customWidth="1"/>
    <col min="4" max="4" width="13.7265625" style="1" bestFit="1" customWidth="1"/>
    <col min="5" max="5" width="11.453125" style="1"/>
    <col min="6" max="6" width="12.26953125" style="1" bestFit="1" customWidth="1"/>
    <col min="7" max="7" width="14.54296875" style="1" bestFit="1" customWidth="1"/>
    <col min="8" max="9" width="12.81640625" style="1" customWidth="1"/>
    <col min="10" max="11" width="1.7265625" style="1" customWidth="1"/>
    <col min="12" max="12" width="7.1796875" bestFit="1" customWidth="1"/>
    <col min="13" max="13" width="13.81640625" bestFit="1" customWidth="1"/>
    <col min="14" max="14" width="13.453125" customWidth="1"/>
    <col min="15" max="15" width="10.90625"/>
    <col min="16" max="16" width="9.81640625" bestFit="1" customWidth="1"/>
    <col min="17" max="17" width="4.54296875" customWidth="1"/>
    <col min="18" max="18" width="10.7265625" bestFit="1" customWidth="1"/>
    <col min="19" max="19" width="3" bestFit="1" customWidth="1"/>
    <col min="20" max="21" width="10.90625"/>
    <col min="22" max="22" width="13.81640625" customWidth="1"/>
    <col min="23" max="44" width="10.90625" customWidth="1"/>
    <col min="45" max="16384" width="11.453125" style="1"/>
  </cols>
  <sheetData>
    <row r="1" spans="1:11" ht="15" thickBot="1" x14ac:dyDescent="0.4"/>
    <row r="2" spans="1:11" ht="15" customHeight="1" x14ac:dyDescent="0.35">
      <c r="B2" s="81"/>
      <c r="C2" s="82"/>
      <c r="D2" s="87" t="s">
        <v>0</v>
      </c>
      <c r="E2" s="88"/>
      <c r="F2" s="88"/>
      <c r="G2" s="88"/>
      <c r="H2" s="91" t="s">
        <v>1</v>
      </c>
      <c r="I2" s="92"/>
    </row>
    <row r="3" spans="1:11" x14ac:dyDescent="0.35">
      <c r="B3" s="83"/>
      <c r="C3" s="84"/>
      <c r="D3" s="89"/>
      <c r="E3" s="89"/>
      <c r="F3" s="89"/>
      <c r="G3" s="89"/>
      <c r="H3" s="93"/>
      <c r="I3" s="94"/>
    </row>
    <row r="4" spans="1:11" x14ac:dyDescent="0.35">
      <c r="B4" s="83"/>
      <c r="C4" s="84"/>
      <c r="D4" s="89"/>
      <c r="E4" s="89"/>
      <c r="F4" s="89"/>
      <c r="G4" s="89"/>
      <c r="H4" s="93"/>
      <c r="I4" s="94"/>
    </row>
    <row r="5" spans="1:11" x14ac:dyDescent="0.35">
      <c r="B5" s="83"/>
      <c r="C5" s="84"/>
      <c r="D5" s="89"/>
      <c r="E5" s="89"/>
      <c r="F5" s="89"/>
      <c r="G5" s="89"/>
      <c r="H5" s="93"/>
      <c r="I5" s="94"/>
    </row>
    <row r="6" spans="1:11" ht="15" thickBot="1" x14ac:dyDescent="0.4">
      <c r="B6" s="85"/>
      <c r="C6" s="86"/>
      <c r="D6" s="90"/>
      <c r="E6" s="90"/>
      <c r="F6" s="90"/>
      <c r="G6" s="90"/>
      <c r="H6" s="95"/>
      <c r="I6" s="96"/>
    </row>
    <row r="7" spans="1:11" ht="15" customHeight="1" x14ac:dyDescent="0.35">
      <c r="B7" s="2" t="s">
        <v>2</v>
      </c>
      <c r="C7" s="3"/>
      <c r="D7" s="3"/>
      <c r="E7" s="3"/>
      <c r="F7" s="3"/>
      <c r="G7" s="3"/>
      <c r="H7" s="3"/>
      <c r="I7" s="4"/>
      <c r="J7" s="5"/>
    </row>
    <row r="8" spans="1:11" x14ac:dyDescent="0.35">
      <c r="B8" s="6" t="s">
        <v>3</v>
      </c>
      <c r="C8" s="7" t="s">
        <v>4</v>
      </c>
      <c r="D8" s="8"/>
      <c r="E8" s="9"/>
      <c r="F8" s="9"/>
      <c r="G8" s="10" t="s">
        <v>5</v>
      </c>
      <c r="H8" s="11" t="s">
        <v>6</v>
      </c>
      <c r="I8" s="12"/>
      <c r="K8" s="13"/>
    </row>
    <row r="9" spans="1:11" ht="26.5" thickBot="1" x14ac:dyDescent="0.4">
      <c r="B9" s="14">
        <v>4.08</v>
      </c>
      <c r="C9" s="15" t="s">
        <v>45</v>
      </c>
      <c r="D9" s="16"/>
      <c r="E9" s="17"/>
      <c r="F9" s="17"/>
      <c r="G9" s="18" t="s">
        <v>8</v>
      </c>
      <c r="H9" s="19" t="s">
        <v>46</v>
      </c>
      <c r="I9" s="19"/>
      <c r="K9" s="13"/>
    </row>
    <row r="10" spans="1:11" ht="15" thickBot="1" x14ac:dyDescent="0.4">
      <c r="B10" s="20" t="s">
        <v>9</v>
      </c>
      <c r="C10" s="20"/>
      <c r="D10" s="21"/>
      <c r="E10" s="21"/>
      <c r="F10" s="21"/>
      <c r="G10" s="21"/>
      <c r="H10" s="21"/>
      <c r="I10" s="22"/>
      <c r="K10"/>
    </row>
    <row r="11" spans="1:11" ht="13.5" customHeight="1" x14ac:dyDescent="0.35">
      <c r="A11"/>
      <c r="B11" s="23" t="s">
        <v>10</v>
      </c>
      <c r="C11" s="24"/>
      <c r="D11" s="24"/>
      <c r="E11" s="25" t="s">
        <v>11</v>
      </c>
      <c r="F11" s="25" t="s">
        <v>12</v>
      </c>
      <c r="G11" s="25" t="s">
        <v>13</v>
      </c>
      <c r="H11" s="26" t="s">
        <v>14</v>
      </c>
      <c r="I11" s="27"/>
      <c r="J11"/>
      <c r="K11"/>
    </row>
    <row r="12" spans="1:11" x14ac:dyDescent="0.35">
      <c r="A12"/>
      <c r="B12" s="28" t="s">
        <v>47</v>
      </c>
      <c r="C12" s="29"/>
      <c r="D12" s="30"/>
      <c r="E12" s="31" t="s">
        <v>48</v>
      </c>
      <c r="F12" s="32">
        <v>349</v>
      </c>
      <c r="G12" s="32">
        <v>0.1</v>
      </c>
      <c r="H12" s="33">
        <f t="shared" ref="H12:H20" si="0">IFERROR(ROUND(F12/G12,2),0)</f>
        <v>3490</v>
      </c>
      <c r="I12" s="34"/>
      <c r="J12"/>
      <c r="K12"/>
    </row>
    <row r="13" spans="1:11" x14ac:dyDescent="0.35">
      <c r="A13"/>
      <c r="B13" s="28" t="s">
        <v>15</v>
      </c>
      <c r="C13" s="29"/>
      <c r="D13" s="30"/>
      <c r="E13" s="31" t="s">
        <v>16</v>
      </c>
      <c r="F13" s="32">
        <v>796.89</v>
      </c>
      <c r="G13" s="32">
        <v>1</v>
      </c>
      <c r="H13" s="33">
        <f t="shared" si="0"/>
        <v>796.89</v>
      </c>
      <c r="I13" s="34"/>
      <c r="J13"/>
      <c r="K13"/>
    </row>
    <row r="14" spans="1:11" x14ac:dyDescent="0.35">
      <c r="A14"/>
      <c r="B14" s="28" t="s">
        <v>17</v>
      </c>
      <c r="C14" s="29"/>
      <c r="D14" s="30"/>
      <c r="E14" s="31" t="s">
        <v>17</v>
      </c>
      <c r="F14" s="32">
        <v>0</v>
      </c>
      <c r="G14" s="32" t="s">
        <v>17</v>
      </c>
      <c r="H14" s="33">
        <f t="shared" si="0"/>
        <v>0</v>
      </c>
      <c r="I14" s="34"/>
      <c r="J14"/>
      <c r="K14"/>
    </row>
    <row r="15" spans="1:11" x14ac:dyDescent="0.35">
      <c r="A15"/>
      <c r="B15" s="28" t="s">
        <v>17</v>
      </c>
      <c r="C15" s="29"/>
      <c r="D15" s="30"/>
      <c r="E15" s="31" t="s">
        <v>17</v>
      </c>
      <c r="F15" s="32">
        <v>0</v>
      </c>
      <c r="G15" s="32" t="s">
        <v>17</v>
      </c>
      <c r="H15" s="33">
        <f t="shared" si="0"/>
        <v>0</v>
      </c>
      <c r="I15" s="34"/>
      <c r="J15"/>
      <c r="K15"/>
    </row>
    <row r="16" spans="1:11" x14ac:dyDescent="0.35">
      <c r="A16"/>
      <c r="B16" s="28" t="s">
        <v>17</v>
      </c>
      <c r="C16" s="29"/>
      <c r="D16" s="30"/>
      <c r="E16" s="31" t="s">
        <v>17</v>
      </c>
      <c r="F16" s="32">
        <v>0</v>
      </c>
      <c r="G16" s="32" t="s">
        <v>17</v>
      </c>
      <c r="H16" s="33">
        <f t="shared" si="0"/>
        <v>0</v>
      </c>
      <c r="I16" s="34"/>
      <c r="J16"/>
      <c r="K16"/>
    </row>
    <row r="17" spans="1:11" x14ac:dyDescent="0.35">
      <c r="A17"/>
      <c r="B17" s="28" t="s">
        <v>17</v>
      </c>
      <c r="C17" s="29"/>
      <c r="D17" s="30"/>
      <c r="E17" s="31" t="s">
        <v>17</v>
      </c>
      <c r="F17" s="32">
        <v>0</v>
      </c>
      <c r="G17" s="32" t="s">
        <v>17</v>
      </c>
      <c r="H17" s="33">
        <f t="shared" si="0"/>
        <v>0</v>
      </c>
      <c r="I17" s="34"/>
      <c r="J17"/>
      <c r="K17"/>
    </row>
    <row r="18" spans="1:11" x14ac:dyDescent="0.35">
      <c r="A18"/>
      <c r="B18" s="28" t="s">
        <v>17</v>
      </c>
      <c r="C18" s="29"/>
      <c r="D18" s="30"/>
      <c r="E18" s="31" t="s">
        <v>17</v>
      </c>
      <c r="F18" s="32" t="s">
        <v>17</v>
      </c>
      <c r="G18" s="32" t="s">
        <v>17</v>
      </c>
      <c r="H18" s="33">
        <f t="shared" si="0"/>
        <v>0</v>
      </c>
      <c r="I18" s="34"/>
      <c r="J18"/>
      <c r="K18"/>
    </row>
    <row r="19" spans="1:11" x14ac:dyDescent="0.35">
      <c r="A19"/>
      <c r="B19" s="28" t="s">
        <v>17</v>
      </c>
      <c r="C19" s="29"/>
      <c r="D19" s="30"/>
      <c r="E19" s="31" t="s">
        <v>17</v>
      </c>
      <c r="F19" s="32" t="s">
        <v>17</v>
      </c>
      <c r="G19" s="32" t="s">
        <v>17</v>
      </c>
      <c r="H19" s="33">
        <f t="shared" si="0"/>
        <v>0</v>
      </c>
      <c r="I19" s="34"/>
      <c r="J19"/>
      <c r="K19"/>
    </row>
    <row r="20" spans="1:11" ht="15" thickBot="1" x14ac:dyDescent="0.4">
      <c r="A20"/>
      <c r="B20" s="35" t="s">
        <v>17</v>
      </c>
      <c r="C20" s="36"/>
      <c r="D20" s="37"/>
      <c r="E20" s="38" t="s">
        <v>17</v>
      </c>
      <c r="F20" s="39" t="s">
        <v>17</v>
      </c>
      <c r="G20" s="39" t="s">
        <v>17</v>
      </c>
      <c r="H20" s="40">
        <f t="shared" si="0"/>
        <v>0</v>
      </c>
      <c r="I20" s="41"/>
      <c r="J20"/>
      <c r="K20"/>
    </row>
    <row r="21" spans="1:11" ht="15" thickBot="1" x14ac:dyDescent="0.4">
      <c r="A21"/>
      <c r="B21" s="42"/>
      <c r="C21" s="42"/>
      <c r="D21" s="42"/>
      <c r="E21" s="42"/>
      <c r="F21" s="42"/>
      <c r="G21" s="42"/>
      <c r="H21" s="43" t="s">
        <v>18</v>
      </c>
      <c r="I21" s="44">
        <f>SUM(H12:H20)</f>
        <v>4286.8900000000003</v>
      </c>
      <c r="J21"/>
      <c r="K21"/>
    </row>
    <row r="22" spans="1:11" ht="15" thickBot="1" x14ac:dyDescent="0.4">
      <c r="A22"/>
      <c r="B22" s="20" t="s">
        <v>19</v>
      </c>
      <c r="C22" s="21"/>
      <c r="D22" s="21"/>
      <c r="E22" s="21"/>
      <c r="F22" s="21"/>
      <c r="G22" s="21"/>
      <c r="H22" s="21"/>
      <c r="I22" s="22"/>
      <c r="J22"/>
      <c r="K22"/>
    </row>
    <row r="23" spans="1:11" x14ac:dyDescent="0.35">
      <c r="A23"/>
      <c r="B23" s="23" t="s">
        <v>10</v>
      </c>
      <c r="C23" s="24"/>
      <c r="D23" s="24"/>
      <c r="E23" s="25" t="s">
        <v>20</v>
      </c>
      <c r="F23" s="25" t="s">
        <v>21</v>
      </c>
      <c r="G23" s="25" t="s">
        <v>22</v>
      </c>
      <c r="H23" s="26" t="s">
        <v>14</v>
      </c>
      <c r="I23" s="27"/>
      <c r="J23"/>
      <c r="K23"/>
    </row>
    <row r="24" spans="1:11" x14ac:dyDescent="0.35">
      <c r="A24"/>
      <c r="B24" s="28" t="s">
        <v>49</v>
      </c>
      <c r="C24" s="45"/>
      <c r="D24" s="46"/>
      <c r="E24" s="31" t="s">
        <v>25</v>
      </c>
      <c r="F24" s="32">
        <v>439639</v>
      </c>
      <c r="G24" s="47">
        <v>4.2000004549186946E-2</v>
      </c>
      <c r="H24" s="48">
        <f t="shared" ref="H24:H32" si="1">IFERROR(ROUND(G24*F24,2),0)</f>
        <v>18464.84</v>
      </c>
      <c r="I24" s="34"/>
      <c r="J24"/>
      <c r="K24"/>
    </row>
    <row r="25" spans="1:11" x14ac:dyDescent="0.35">
      <c r="A25"/>
      <c r="B25" s="28" t="s">
        <v>50</v>
      </c>
      <c r="C25" s="45"/>
      <c r="D25" s="46"/>
      <c r="E25" s="31" t="s">
        <v>51</v>
      </c>
      <c r="F25" s="32">
        <v>21211</v>
      </c>
      <c r="G25" s="47">
        <v>3.0000000000000002E-2</v>
      </c>
      <c r="H25" s="48">
        <f t="shared" si="1"/>
        <v>636.33000000000004</v>
      </c>
      <c r="I25" s="34"/>
      <c r="J25" s="13"/>
      <c r="K25"/>
    </row>
    <row r="26" spans="1:11" x14ac:dyDescent="0.35">
      <c r="A26"/>
      <c r="B26" s="28" t="s">
        <v>17</v>
      </c>
      <c r="C26" s="45"/>
      <c r="D26" s="46"/>
      <c r="E26" s="31" t="s">
        <v>17</v>
      </c>
      <c r="F26" s="32">
        <v>0</v>
      </c>
      <c r="G26" s="47" t="s">
        <v>17</v>
      </c>
      <c r="H26" s="48">
        <f t="shared" si="1"/>
        <v>0</v>
      </c>
      <c r="I26" s="34"/>
      <c r="J26"/>
      <c r="K26"/>
    </row>
    <row r="27" spans="1:11" x14ac:dyDescent="0.35">
      <c r="A27"/>
      <c r="B27" s="28" t="s">
        <v>17</v>
      </c>
      <c r="C27" s="45"/>
      <c r="D27" s="46"/>
      <c r="E27" s="31" t="s">
        <v>17</v>
      </c>
      <c r="F27" s="32">
        <v>0</v>
      </c>
      <c r="G27" s="47" t="s">
        <v>17</v>
      </c>
      <c r="H27" s="48">
        <f t="shared" si="1"/>
        <v>0</v>
      </c>
      <c r="I27" s="34"/>
      <c r="J27"/>
      <c r="K27"/>
    </row>
    <row r="28" spans="1:11" x14ac:dyDescent="0.35">
      <c r="A28"/>
      <c r="B28" s="28" t="s">
        <v>17</v>
      </c>
      <c r="C28" s="45"/>
      <c r="D28" s="46"/>
      <c r="E28" s="31" t="s">
        <v>17</v>
      </c>
      <c r="F28" s="32">
        <v>0</v>
      </c>
      <c r="G28" s="47" t="s">
        <v>17</v>
      </c>
      <c r="H28" s="48">
        <f t="shared" si="1"/>
        <v>0</v>
      </c>
      <c r="I28" s="34"/>
      <c r="J28"/>
      <c r="K28"/>
    </row>
    <row r="29" spans="1:11" x14ac:dyDescent="0.35">
      <c r="A29"/>
      <c r="B29" s="28" t="s">
        <v>17</v>
      </c>
      <c r="C29" s="45"/>
      <c r="D29" s="46"/>
      <c r="E29" s="31" t="s">
        <v>17</v>
      </c>
      <c r="F29" s="32" t="s">
        <v>17</v>
      </c>
      <c r="G29" s="47" t="s">
        <v>17</v>
      </c>
      <c r="H29" s="48">
        <f t="shared" si="1"/>
        <v>0</v>
      </c>
      <c r="I29" s="34"/>
      <c r="J29"/>
      <c r="K29"/>
    </row>
    <row r="30" spans="1:11" x14ac:dyDescent="0.35">
      <c r="A30"/>
      <c r="B30" s="28" t="s">
        <v>17</v>
      </c>
      <c r="C30" s="45"/>
      <c r="D30" s="46"/>
      <c r="E30" s="31" t="s">
        <v>17</v>
      </c>
      <c r="F30" s="32" t="s">
        <v>17</v>
      </c>
      <c r="G30" s="47" t="s">
        <v>17</v>
      </c>
      <c r="H30" s="48">
        <f t="shared" si="1"/>
        <v>0</v>
      </c>
      <c r="I30" s="34"/>
      <c r="J30"/>
      <c r="K30"/>
    </row>
    <row r="31" spans="1:11" ht="15" customHeight="1" x14ac:dyDescent="0.35">
      <c r="A31"/>
      <c r="B31" s="28" t="s">
        <v>17</v>
      </c>
      <c r="C31" s="45"/>
      <c r="D31" s="46"/>
      <c r="E31" s="31" t="s">
        <v>17</v>
      </c>
      <c r="F31" s="32" t="s">
        <v>17</v>
      </c>
      <c r="G31" s="47" t="s">
        <v>17</v>
      </c>
      <c r="H31" s="48">
        <f t="shared" si="1"/>
        <v>0</v>
      </c>
      <c r="I31" s="34"/>
      <c r="J31"/>
      <c r="K31"/>
    </row>
    <row r="32" spans="1:11" ht="15" thickBot="1" x14ac:dyDescent="0.4">
      <c r="A32"/>
      <c r="B32" s="35" t="s">
        <v>17</v>
      </c>
      <c r="C32" s="49"/>
      <c r="D32" s="50"/>
      <c r="E32" s="38" t="s">
        <v>17</v>
      </c>
      <c r="F32" s="39" t="s">
        <v>17</v>
      </c>
      <c r="G32" s="51" t="s">
        <v>17</v>
      </c>
      <c r="H32" s="52">
        <f t="shared" si="1"/>
        <v>0</v>
      </c>
      <c r="I32" s="41"/>
      <c r="J32"/>
      <c r="K32"/>
    </row>
    <row r="33" spans="1:11" ht="15" thickBot="1" x14ac:dyDescent="0.4">
      <c r="A33"/>
      <c r="B33" s="42"/>
      <c r="C33" s="42"/>
      <c r="D33" s="42"/>
      <c r="E33" s="42"/>
      <c r="F33" s="42"/>
      <c r="G33" s="42"/>
      <c r="H33" s="43" t="s">
        <v>18</v>
      </c>
      <c r="I33" s="44">
        <f>SUM(H24:H32)</f>
        <v>19101.170000000002</v>
      </c>
      <c r="J33"/>
      <c r="K33" s="13"/>
    </row>
    <row r="34" spans="1:11" ht="15" thickBot="1" x14ac:dyDescent="0.4">
      <c r="A34"/>
      <c r="B34" s="20" t="s">
        <v>27</v>
      </c>
      <c r="C34" s="21"/>
      <c r="D34" s="21"/>
      <c r="E34" s="21"/>
      <c r="F34" s="21"/>
      <c r="G34" s="21"/>
      <c r="H34" s="21"/>
      <c r="I34" s="22"/>
      <c r="J34"/>
    </row>
    <row r="35" spans="1:11" x14ac:dyDescent="0.35">
      <c r="A35"/>
      <c r="B35" s="53" t="s">
        <v>28</v>
      </c>
      <c r="C35" s="54"/>
      <c r="D35" s="55" t="s">
        <v>29</v>
      </c>
      <c r="E35" s="55" t="s">
        <v>30</v>
      </c>
      <c r="F35" s="55" t="s">
        <v>31</v>
      </c>
      <c r="G35" s="55" t="s">
        <v>12</v>
      </c>
      <c r="H35" s="56" t="s">
        <v>14</v>
      </c>
      <c r="I35" s="57"/>
      <c r="J35"/>
    </row>
    <row r="36" spans="1:11" x14ac:dyDescent="0.35">
      <c r="A36"/>
      <c r="B36" s="58" t="s">
        <v>17</v>
      </c>
      <c r="C36" s="30"/>
      <c r="D36" s="47">
        <v>0</v>
      </c>
      <c r="E36" s="47">
        <v>0</v>
      </c>
      <c r="F36" s="59">
        <v>0</v>
      </c>
      <c r="G36" s="32" t="s">
        <v>17</v>
      </c>
      <c r="H36" s="48">
        <f t="shared" ref="H36:H43" si="2">IFERROR(ROUND(G36*F36,2),0)</f>
        <v>0</v>
      </c>
      <c r="I36" s="34"/>
      <c r="J36"/>
    </row>
    <row r="37" spans="1:11" x14ac:dyDescent="0.35">
      <c r="A37"/>
      <c r="B37" s="58" t="s">
        <v>17</v>
      </c>
      <c r="C37" s="30"/>
      <c r="D37" s="47">
        <v>0</v>
      </c>
      <c r="E37" s="47">
        <v>0</v>
      </c>
      <c r="F37" s="59">
        <v>0</v>
      </c>
      <c r="G37" s="32" t="s">
        <v>17</v>
      </c>
      <c r="H37" s="48">
        <f t="shared" si="2"/>
        <v>0</v>
      </c>
      <c r="I37" s="34"/>
      <c r="J37"/>
    </row>
    <row r="38" spans="1:11" x14ac:dyDescent="0.35">
      <c r="B38" s="58" t="s">
        <v>17</v>
      </c>
      <c r="C38" s="30"/>
      <c r="D38" s="47">
        <v>0</v>
      </c>
      <c r="E38" s="47">
        <v>0</v>
      </c>
      <c r="F38" s="59">
        <v>0</v>
      </c>
      <c r="G38" s="32" t="s">
        <v>17</v>
      </c>
      <c r="H38" s="48">
        <f t="shared" si="2"/>
        <v>0</v>
      </c>
      <c r="I38" s="34"/>
    </row>
    <row r="39" spans="1:11" x14ac:dyDescent="0.35">
      <c r="B39" s="58" t="s">
        <v>17</v>
      </c>
      <c r="C39" s="30"/>
      <c r="D39" s="47" t="s">
        <v>17</v>
      </c>
      <c r="E39" s="47" t="s">
        <v>17</v>
      </c>
      <c r="F39" s="59" t="s">
        <v>17</v>
      </c>
      <c r="G39" s="32" t="s">
        <v>17</v>
      </c>
      <c r="H39" s="48">
        <f t="shared" si="2"/>
        <v>0</v>
      </c>
      <c r="I39" s="34"/>
    </row>
    <row r="40" spans="1:11" x14ac:dyDescent="0.35">
      <c r="B40" s="58" t="s">
        <v>17</v>
      </c>
      <c r="C40" s="30"/>
      <c r="D40" s="47" t="s">
        <v>17</v>
      </c>
      <c r="E40" s="47" t="s">
        <v>17</v>
      </c>
      <c r="F40" s="59" t="s">
        <v>17</v>
      </c>
      <c r="G40" s="32" t="s">
        <v>17</v>
      </c>
      <c r="H40" s="48">
        <f t="shared" si="2"/>
        <v>0</v>
      </c>
      <c r="I40" s="34"/>
    </row>
    <row r="41" spans="1:11" x14ac:dyDescent="0.35">
      <c r="B41" s="58" t="s">
        <v>17</v>
      </c>
      <c r="C41" s="30"/>
      <c r="D41" s="47" t="s">
        <v>17</v>
      </c>
      <c r="E41" s="47" t="s">
        <v>17</v>
      </c>
      <c r="F41" s="59" t="s">
        <v>17</v>
      </c>
      <c r="G41" s="32" t="s">
        <v>17</v>
      </c>
      <c r="H41" s="48">
        <f t="shared" si="2"/>
        <v>0</v>
      </c>
      <c r="I41" s="34"/>
    </row>
    <row r="42" spans="1:11" x14ac:dyDescent="0.35">
      <c r="B42" s="58" t="s">
        <v>17</v>
      </c>
      <c r="C42" s="30"/>
      <c r="D42" s="47" t="s">
        <v>17</v>
      </c>
      <c r="E42" s="47" t="s">
        <v>17</v>
      </c>
      <c r="F42" s="59" t="s">
        <v>17</v>
      </c>
      <c r="G42" s="32" t="s">
        <v>17</v>
      </c>
      <c r="H42" s="48">
        <f t="shared" si="2"/>
        <v>0</v>
      </c>
      <c r="I42" s="34"/>
    </row>
    <row r="43" spans="1:11" ht="15" thickBot="1" x14ac:dyDescent="0.4">
      <c r="B43" s="60" t="s">
        <v>17</v>
      </c>
      <c r="C43" s="37"/>
      <c r="D43" s="51" t="s">
        <v>17</v>
      </c>
      <c r="E43" s="51" t="s">
        <v>17</v>
      </c>
      <c r="F43" s="61" t="s">
        <v>17</v>
      </c>
      <c r="G43" s="39" t="s">
        <v>17</v>
      </c>
      <c r="H43" s="52">
        <f t="shared" si="2"/>
        <v>0</v>
      </c>
      <c r="I43" s="41"/>
    </row>
    <row r="44" spans="1:11" ht="15" thickBot="1" x14ac:dyDescent="0.4">
      <c r="B44" s="42"/>
      <c r="C44" s="42"/>
      <c r="D44" s="42"/>
      <c r="E44" s="42"/>
      <c r="F44" s="42"/>
      <c r="G44" s="42"/>
      <c r="H44" s="43" t="s">
        <v>33</v>
      </c>
      <c r="I44" s="44">
        <f>SUM(H36:H43)</f>
        <v>0</v>
      </c>
    </row>
    <row r="45" spans="1:11" ht="15" thickBot="1" x14ac:dyDescent="0.4">
      <c r="B45" s="20" t="s">
        <v>34</v>
      </c>
      <c r="C45" s="21"/>
      <c r="D45" s="21"/>
      <c r="E45" s="21"/>
      <c r="F45" s="21"/>
      <c r="G45" s="21"/>
      <c r="H45" s="21"/>
      <c r="I45" s="22"/>
    </row>
    <row r="46" spans="1:11" x14ac:dyDescent="0.35">
      <c r="B46" s="62" t="s">
        <v>11</v>
      </c>
      <c r="C46" s="63"/>
      <c r="D46" s="55" t="s">
        <v>35</v>
      </c>
      <c r="E46" s="55" t="s">
        <v>36</v>
      </c>
      <c r="F46" s="55" t="s">
        <v>37</v>
      </c>
      <c r="G46" s="55" t="s">
        <v>38</v>
      </c>
      <c r="H46" s="56" t="s">
        <v>14</v>
      </c>
      <c r="I46" s="57"/>
    </row>
    <row r="47" spans="1:11" x14ac:dyDescent="0.35">
      <c r="B47" s="28" t="s">
        <v>39</v>
      </c>
      <c r="C47" s="64"/>
      <c r="D47" s="32">
        <v>108667</v>
      </c>
      <c r="E47" s="65">
        <v>2.2000000000000002</v>
      </c>
      <c r="F47" s="32">
        <v>239067.40000000002</v>
      </c>
      <c r="G47" s="66">
        <v>14.999996862810058</v>
      </c>
      <c r="H47" s="48">
        <f t="shared" ref="H47:H54" si="3">IFERROR(ROUND(F47/G47,2),0)</f>
        <v>15937.83</v>
      </c>
      <c r="I47" s="34"/>
    </row>
    <row r="48" spans="1:11" hidden="1" x14ac:dyDescent="0.35">
      <c r="B48" s="28" t="s">
        <v>17</v>
      </c>
      <c r="C48" s="64"/>
      <c r="D48" s="32">
        <v>0</v>
      </c>
      <c r="E48" s="65">
        <v>0</v>
      </c>
      <c r="F48" s="32">
        <v>0</v>
      </c>
      <c r="G48" s="66" t="s">
        <v>17</v>
      </c>
      <c r="H48" s="48">
        <f t="shared" si="3"/>
        <v>0</v>
      </c>
      <c r="I48" s="34"/>
    </row>
    <row r="49" spans="2:9" hidden="1" x14ac:dyDescent="0.35">
      <c r="B49" s="28" t="s">
        <v>17</v>
      </c>
      <c r="C49" s="64"/>
      <c r="D49" s="32" t="s">
        <v>17</v>
      </c>
      <c r="E49" s="65" t="s">
        <v>17</v>
      </c>
      <c r="F49" s="32" t="s">
        <v>17</v>
      </c>
      <c r="G49" s="66" t="s">
        <v>17</v>
      </c>
      <c r="H49" s="48">
        <f t="shared" si="3"/>
        <v>0</v>
      </c>
      <c r="I49" s="34"/>
    </row>
    <row r="50" spans="2:9" hidden="1" x14ac:dyDescent="0.35">
      <c r="B50" s="28" t="s">
        <v>17</v>
      </c>
      <c r="C50" s="64"/>
      <c r="D50" s="32" t="s">
        <v>17</v>
      </c>
      <c r="E50" s="65" t="s">
        <v>17</v>
      </c>
      <c r="F50" s="32" t="s">
        <v>17</v>
      </c>
      <c r="G50" s="66" t="s">
        <v>17</v>
      </c>
      <c r="H50" s="48">
        <f t="shared" si="3"/>
        <v>0</v>
      </c>
      <c r="I50" s="34"/>
    </row>
    <row r="51" spans="2:9" hidden="1" x14ac:dyDescent="0.35">
      <c r="B51" s="28" t="s">
        <v>17</v>
      </c>
      <c r="C51" s="64"/>
      <c r="D51" s="32" t="s">
        <v>17</v>
      </c>
      <c r="E51" s="65" t="s">
        <v>17</v>
      </c>
      <c r="F51" s="32" t="s">
        <v>17</v>
      </c>
      <c r="G51" s="66" t="s">
        <v>17</v>
      </c>
      <c r="H51" s="48">
        <f t="shared" si="3"/>
        <v>0</v>
      </c>
      <c r="I51" s="34"/>
    </row>
    <row r="52" spans="2:9" x14ac:dyDescent="0.35">
      <c r="B52" s="28" t="s">
        <v>17</v>
      </c>
      <c r="C52" s="64"/>
      <c r="D52" s="32" t="s">
        <v>17</v>
      </c>
      <c r="E52" s="65" t="s">
        <v>17</v>
      </c>
      <c r="F52" s="32" t="s">
        <v>17</v>
      </c>
      <c r="G52" s="66" t="s">
        <v>17</v>
      </c>
      <c r="H52" s="48">
        <f t="shared" si="3"/>
        <v>0</v>
      </c>
      <c r="I52" s="34"/>
    </row>
    <row r="53" spans="2:9" x14ac:dyDescent="0.35">
      <c r="B53" s="28" t="s">
        <v>17</v>
      </c>
      <c r="C53" s="64"/>
      <c r="D53" s="32" t="s">
        <v>17</v>
      </c>
      <c r="E53" s="65" t="s">
        <v>17</v>
      </c>
      <c r="F53" s="32" t="s">
        <v>17</v>
      </c>
      <c r="G53" s="66" t="s">
        <v>17</v>
      </c>
      <c r="H53" s="48">
        <f t="shared" si="3"/>
        <v>0</v>
      </c>
      <c r="I53" s="34"/>
    </row>
    <row r="54" spans="2:9" ht="15" thickBot="1" x14ac:dyDescent="0.4">
      <c r="B54" s="35" t="s">
        <v>17</v>
      </c>
      <c r="C54" s="67"/>
      <c r="D54" s="39" t="s">
        <v>17</v>
      </c>
      <c r="E54" s="68" t="s">
        <v>17</v>
      </c>
      <c r="F54" s="39" t="s">
        <v>17</v>
      </c>
      <c r="G54" s="69" t="s">
        <v>17</v>
      </c>
      <c r="H54" s="52">
        <f t="shared" si="3"/>
        <v>0</v>
      </c>
      <c r="I54" s="34"/>
    </row>
    <row r="55" spans="2:9" ht="15" thickBot="1" x14ac:dyDescent="0.4">
      <c r="B55" s="42"/>
      <c r="C55" s="42"/>
      <c r="D55" s="42"/>
      <c r="E55" s="42"/>
      <c r="F55" s="42"/>
      <c r="G55" s="42"/>
      <c r="H55" s="70" t="s">
        <v>18</v>
      </c>
      <c r="I55" s="44">
        <f>SUM(H47:H54)</f>
        <v>15937.83</v>
      </c>
    </row>
    <row r="56" spans="2:9" ht="15" thickBot="1" x14ac:dyDescent="0.4"/>
    <row r="57" spans="2:9" ht="15" thickBot="1" x14ac:dyDescent="0.4">
      <c r="B57" s="42"/>
      <c r="C57" s="42"/>
      <c r="D57" s="42"/>
      <c r="E57" s="42"/>
      <c r="F57" s="42"/>
      <c r="G57" s="71"/>
      <c r="H57" s="72" t="s">
        <v>40</v>
      </c>
      <c r="I57" s="73">
        <f>ROUND(SUM(I11:I55),0)</f>
        <v>39326</v>
      </c>
    </row>
  </sheetData>
  <sheetProtection selectLockedCells="1"/>
  <mergeCells count="3">
    <mergeCell ref="B2:C6"/>
    <mergeCell ref="D2:G6"/>
    <mergeCell ref="H2:I6"/>
  </mergeCells>
  <dataValidations count="1">
    <dataValidation type="list" allowBlank="1" showInputMessage="1" showErrorMessage="1" sqref="H8" xr:uid="{A32BA545-4C27-47B2-AE60-948F2077B77D}">
      <formula1>"APU,ICCU URBANISMO, ICCU CONSTRUCCIÓN,ICCU VÍAS,IDU 2021-1-MO2022"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41"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APU 4,06</vt:lpstr>
      <vt:lpstr>APU 4,01</vt:lpstr>
      <vt:lpstr>APU 4,08</vt:lpstr>
      <vt:lpstr>'APU 4,01'!Área_de_impresión</vt:lpstr>
      <vt:lpstr>'APU 4,06'!Área_de_impresión</vt:lpstr>
      <vt:lpstr>'APU 4,08'!Área_de_impresión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JOHANNA MOLANO</cp:lastModifiedBy>
  <cp:lastPrinted>2022-09-07T20:54:06Z</cp:lastPrinted>
  <dcterms:created xsi:type="dcterms:W3CDTF">2022-09-06T19:51:55Z</dcterms:created>
  <dcterms:modified xsi:type="dcterms:W3CDTF">2022-09-07T21:44:01Z</dcterms:modified>
</cp:coreProperties>
</file>