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/>
  <mc:AlternateContent xmlns:mc="http://schemas.openxmlformats.org/markup-compatibility/2006">
    <mc:Choice Requires="x15">
      <x15ac:absPath xmlns:x15ac="http://schemas.microsoft.com/office/spreadsheetml/2010/11/ac" url="C:\Users\difep\Desktop\"/>
    </mc:Choice>
  </mc:AlternateContent>
  <xr:revisionPtr revIDLastSave="0" documentId="8_{7A7A2ACF-4D72-462B-B769-A3D60C2FA543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Datos" sheetId="1" r:id="rId1"/>
    <sheet name="IL" sheetId="2" r:id="rId2"/>
    <sheet name="NE" sheetId="3" r:id="rId3"/>
    <sheet name="RCI" sheetId="4" r:id="rId4"/>
    <sheet name="RP" sheetId="5" r:id="rId5"/>
    <sheet name="RA" sheetId="6" r:id="rId6"/>
    <sheet name="Estadísticas" sheetId="7" r:id="rId7"/>
  </sheets>
  <definedNames>
    <definedName name="_xlnm._FilterDatabase" localSheetId="0" hidden="1">Datos!$A$1:$R$222</definedName>
    <definedName name="_xlnm._FilterDatabase" localSheetId="1" hidden="1">IL!$A$1:$G$11</definedName>
    <definedName name="_xlnm._FilterDatabase" localSheetId="2" hidden="1">NE!$A$1:$G$11</definedName>
    <definedName name="_xlnm._FilterDatabase" localSheetId="5" hidden="1">RA!$A$1:$G$11</definedName>
    <definedName name="_xlnm._FilterDatabase" localSheetId="3" hidden="1">RCI!$A$1:$G$11</definedName>
    <definedName name="_xlnm._FilterDatabase" localSheetId="4" hidden="1">RP!$A$1:$G$11</definedName>
    <definedName name="_xlfn_IFERROR">#REF!</definedName>
    <definedName name="_xlfn_STDEV_P">#REF!</definedName>
    <definedName name="Excel_BuiltIn__FilterDatabase" localSheetId="0">Datos!$A$1:$R$26</definedName>
    <definedName name="Indice_de_liquidez__IL" localSheetId="0">Datos!$N$1</definedName>
    <definedName name="Indice_de_liquidez__IL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11" roundtripDataSignature="AMtx7mjHVkGo98+pWvFZcZNGI2+3qWYOIw=="/>
    </ext>
  </extLst>
</workbook>
</file>

<file path=xl/calcChain.xml><?xml version="1.0" encoding="utf-8"?>
<calcChain xmlns="http://schemas.openxmlformats.org/spreadsheetml/2006/main">
  <c r="C9" i="6" l="1"/>
  <c r="F2" i="6"/>
  <c r="F13" i="5"/>
  <c r="C12" i="5"/>
  <c r="C7" i="5"/>
  <c r="F15" i="4"/>
  <c r="G15" i="4" s="1"/>
  <c r="E15" i="4"/>
  <c r="C13" i="4"/>
  <c r="F13" i="4" s="1"/>
  <c r="C5" i="4"/>
  <c r="F5" i="4" s="1"/>
  <c r="C14" i="3"/>
  <c r="F12" i="3"/>
  <c r="C11" i="2"/>
  <c r="C5" i="2"/>
  <c r="C3" i="2"/>
  <c r="R28" i="1"/>
  <c r="Q28" i="1"/>
  <c r="P28" i="1"/>
  <c r="O28" i="1"/>
  <c r="N28" i="1"/>
  <c r="R27" i="1"/>
  <c r="Q27" i="1"/>
  <c r="P27" i="1"/>
  <c r="O27" i="1"/>
  <c r="N27" i="1"/>
  <c r="R23" i="1"/>
  <c r="Q23" i="1"/>
  <c r="P23" i="1"/>
  <c r="O23" i="1"/>
  <c r="N23" i="1"/>
  <c r="R22" i="1"/>
  <c r="Q22" i="1"/>
  <c r="P22" i="1"/>
  <c r="O22" i="1"/>
  <c r="N22" i="1"/>
  <c r="R15" i="1"/>
  <c r="C10" i="6" s="1"/>
  <c r="F10" i="6" s="1"/>
  <c r="Q15" i="1"/>
  <c r="C8" i="5" s="1"/>
  <c r="F8" i="5" s="1"/>
  <c r="P15" i="1"/>
  <c r="C11" i="4" s="1"/>
  <c r="F11" i="4" s="1"/>
  <c r="O15" i="1"/>
  <c r="C2" i="3" s="1"/>
  <c r="N15" i="1"/>
  <c r="C12" i="2" s="1"/>
  <c r="R14" i="1"/>
  <c r="C7" i="6" s="1"/>
  <c r="Q14" i="1"/>
  <c r="P14" i="1"/>
  <c r="O14" i="1"/>
  <c r="C4" i="3" s="1"/>
  <c r="N14" i="1"/>
  <c r="C14" i="2" s="1"/>
  <c r="R13" i="1"/>
  <c r="Q13" i="1"/>
  <c r="C13" i="5" s="1"/>
  <c r="P13" i="1"/>
  <c r="C4" i="4" s="1"/>
  <c r="O13" i="1"/>
  <c r="C15" i="3" s="1"/>
  <c r="N13" i="1"/>
  <c r="R12" i="1"/>
  <c r="C2" i="6" s="1"/>
  <c r="Q12" i="1"/>
  <c r="C2" i="5" s="1"/>
  <c r="P12" i="1"/>
  <c r="C2" i="4" s="1"/>
  <c r="O12" i="1"/>
  <c r="C12" i="3" s="1"/>
  <c r="N12" i="1"/>
  <c r="R11" i="1"/>
  <c r="C15" i="6" s="1"/>
  <c r="Q11" i="1"/>
  <c r="C15" i="5" s="1"/>
  <c r="P11" i="1"/>
  <c r="O11" i="1"/>
  <c r="N11" i="1"/>
  <c r="C9" i="2" s="1"/>
  <c r="R10" i="1"/>
  <c r="C6" i="6" s="1"/>
  <c r="Q10" i="1"/>
  <c r="C6" i="5" s="1"/>
  <c r="F6" i="5" s="1"/>
  <c r="P10" i="1"/>
  <c r="C12" i="4" s="1"/>
  <c r="O10" i="1"/>
  <c r="C5" i="3" s="1"/>
  <c r="N10" i="1"/>
  <c r="C10" i="2" s="1"/>
  <c r="R9" i="1"/>
  <c r="C13" i="6" s="1"/>
  <c r="Q9" i="1"/>
  <c r="P9" i="1"/>
  <c r="C14" i="4" s="1"/>
  <c r="O9" i="1"/>
  <c r="C6" i="3" s="1"/>
  <c r="F6" i="3" s="1"/>
  <c r="N9" i="1"/>
  <c r="R8" i="1"/>
  <c r="C12" i="6" s="1"/>
  <c r="F12" i="6" s="1"/>
  <c r="Q8" i="1"/>
  <c r="C10" i="5" s="1"/>
  <c r="P8" i="1"/>
  <c r="C8" i="4" s="1"/>
  <c r="O8" i="1"/>
  <c r="C3" i="3" s="1"/>
  <c r="F3" i="3" s="1"/>
  <c r="N8" i="1"/>
  <c r="C13" i="2" s="1"/>
  <c r="F13" i="2" s="1"/>
  <c r="R7" i="1"/>
  <c r="C4" i="6" s="1"/>
  <c r="D4" i="6" s="1"/>
  <c r="Q7" i="1"/>
  <c r="C4" i="5" s="1"/>
  <c r="P7" i="1"/>
  <c r="C3" i="4" s="1"/>
  <c r="F3" i="4" s="1"/>
  <c r="O7" i="1"/>
  <c r="C7" i="3" s="1"/>
  <c r="N7" i="1"/>
  <c r="C8" i="2" s="1"/>
  <c r="R6" i="1"/>
  <c r="C14" i="6" s="1"/>
  <c r="Q6" i="1"/>
  <c r="C14" i="5" s="1"/>
  <c r="F14" i="5" s="1"/>
  <c r="P6" i="1"/>
  <c r="C10" i="4" s="1"/>
  <c r="O6" i="1"/>
  <c r="C10" i="3" s="1"/>
  <c r="N6" i="1"/>
  <c r="C7" i="2" s="1"/>
  <c r="R5" i="1"/>
  <c r="C11" i="6" s="1"/>
  <c r="Q5" i="1"/>
  <c r="C11" i="5" s="1"/>
  <c r="P5" i="1"/>
  <c r="C7" i="4" s="1"/>
  <c r="O5" i="1"/>
  <c r="C9" i="3" s="1"/>
  <c r="F9" i="3" s="1"/>
  <c r="N5" i="1"/>
  <c r="C6" i="2" s="1"/>
  <c r="R4" i="1"/>
  <c r="C5" i="6" s="1"/>
  <c r="Q4" i="1"/>
  <c r="C5" i="5" s="1"/>
  <c r="P4" i="1"/>
  <c r="C6" i="4" s="1"/>
  <c r="O4" i="1"/>
  <c r="C13" i="3" s="1"/>
  <c r="F13" i="3" s="1"/>
  <c r="N4" i="1"/>
  <c r="C2" i="2" s="1"/>
  <c r="R3" i="1"/>
  <c r="C3" i="6" s="1"/>
  <c r="Q3" i="1"/>
  <c r="C3" i="5" s="1"/>
  <c r="P3" i="1"/>
  <c r="O3" i="1"/>
  <c r="C8" i="3" s="1"/>
  <c r="N3" i="1"/>
  <c r="C4" i="2" s="1"/>
  <c r="R2" i="1"/>
  <c r="C8" i="6" s="1"/>
  <c r="Q2" i="1"/>
  <c r="C9" i="5" s="1"/>
  <c r="P2" i="1"/>
  <c r="C9" i="4" s="1"/>
  <c r="O2" i="1"/>
  <c r="C11" i="3" s="1"/>
  <c r="N2" i="1"/>
  <c r="C15" i="2" s="1"/>
  <c r="D15" i="2" l="1"/>
  <c r="F15" i="2"/>
  <c r="F7" i="2"/>
  <c r="D7" i="2"/>
  <c r="F8" i="4"/>
  <c r="G8" i="4" s="1"/>
  <c r="D8" i="4"/>
  <c r="D5" i="3"/>
  <c r="E14" i="3" s="1"/>
  <c r="F5" i="3"/>
  <c r="F9" i="2"/>
  <c r="D9" i="2"/>
  <c r="F4" i="3"/>
  <c r="D4" i="3"/>
  <c r="D3" i="3"/>
  <c r="F15" i="5"/>
  <c r="D15" i="5"/>
  <c r="D3" i="4"/>
  <c r="F14" i="2"/>
  <c r="D14" i="2"/>
  <c r="D11" i="2"/>
  <c r="D11" i="3"/>
  <c r="F11" i="3"/>
  <c r="F3" i="5"/>
  <c r="D3" i="5"/>
  <c r="D6" i="4"/>
  <c r="F6" i="4"/>
  <c r="D14" i="6"/>
  <c r="F14" i="6"/>
  <c r="D10" i="2"/>
  <c r="D15" i="3"/>
  <c r="D7" i="6"/>
  <c r="F7" i="6"/>
  <c r="F3" i="2"/>
  <c r="F15" i="3"/>
  <c r="D11" i="4"/>
  <c r="D4" i="2"/>
  <c r="D5" i="5"/>
  <c r="F5" i="5"/>
  <c r="D8" i="2"/>
  <c r="F10" i="5"/>
  <c r="F2" i="5"/>
  <c r="G2" i="5" s="1"/>
  <c r="D12" i="2"/>
  <c r="F8" i="2"/>
  <c r="F12" i="2"/>
  <c r="D9" i="4"/>
  <c r="F5" i="6"/>
  <c r="D5" i="6"/>
  <c r="E11" i="6" s="1"/>
  <c r="F11" i="5"/>
  <c r="D11" i="5"/>
  <c r="D7" i="3"/>
  <c r="F12" i="4"/>
  <c r="D12" i="4"/>
  <c r="D2" i="3"/>
  <c r="E12" i="3" s="1"/>
  <c r="F5" i="2"/>
  <c r="D13" i="2"/>
  <c r="F7" i="3"/>
  <c r="F14" i="3"/>
  <c r="G14" i="3" s="1"/>
  <c r="D2" i="5"/>
  <c r="E2" i="5" s="1"/>
  <c r="F8" i="6"/>
  <c r="D8" i="6"/>
  <c r="G9" i="3"/>
  <c r="D4" i="5"/>
  <c r="F4" i="5"/>
  <c r="D6" i="3"/>
  <c r="E3" i="3" s="1"/>
  <c r="D6" i="6"/>
  <c r="F6" i="6"/>
  <c r="D15" i="4"/>
  <c r="D2" i="4"/>
  <c r="E8" i="4" s="1"/>
  <c r="F2" i="4"/>
  <c r="D8" i="5"/>
  <c r="F11" i="2"/>
  <c r="D9" i="3"/>
  <c r="G5" i="4"/>
  <c r="D3" i="6"/>
  <c r="F3" i="6"/>
  <c r="G2" i="6" s="1"/>
  <c r="F7" i="4"/>
  <c r="D7" i="4"/>
  <c r="F10" i="3"/>
  <c r="D10" i="3"/>
  <c r="F4" i="6"/>
  <c r="G4" i="6" s="1"/>
  <c r="D14" i="4"/>
  <c r="F14" i="4"/>
  <c r="D15" i="6"/>
  <c r="F15" i="6"/>
  <c r="F4" i="4"/>
  <c r="D4" i="4"/>
  <c r="E3" i="4" s="1"/>
  <c r="D10" i="6"/>
  <c r="D3" i="2"/>
  <c r="E13" i="2" s="1"/>
  <c r="F4" i="2"/>
  <c r="F7" i="5"/>
  <c r="D7" i="5"/>
  <c r="F9" i="6"/>
  <c r="D9" i="6"/>
  <c r="D2" i="2"/>
  <c r="E15" i="2" s="1"/>
  <c r="D2" i="6"/>
  <c r="E6" i="6" s="1"/>
  <c r="D6" i="2"/>
  <c r="E10" i="2" s="1"/>
  <c r="F13" i="6"/>
  <c r="D13" i="6"/>
  <c r="F2" i="2"/>
  <c r="D5" i="2"/>
  <c r="F6" i="2"/>
  <c r="G6" i="2" s="1"/>
  <c r="F10" i="2"/>
  <c r="F2" i="3"/>
  <c r="D14" i="3"/>
  <c r="F9" i="4"/>
  <c r="D10" i="5"/>
  <c r="D12" i="6"/>
  <c r="E2" i="6" s="1"/>
  <c r="D12" i="5"/>
  <c r="D10" i="4"/>
  <c r="G12" i="6"/>
  <c r="D13" i="5"/>
  <c r="D13" i="3"/>
  <c r="D6" i="5"/>
  <c r="E12" i="5" s="1"/>
  <c r="F12" i="5"/>
  <c r="D14" i="5"/>
  <c r="D5" i="4"/>
  <c r="D13" i="4"/>
  <c r="D8" i="3"/>
  <c r="D9" i="5"/>
  <c r="D11" i="6"/>
  <c r="G14" i="5"/>
  <c r="D12" i="3"/>
  <c r="G11" i="4"/>
  <c r="F8" i="3"/>
  <c r="F10" i="4"/>
  <c r="E6" i="5"/>
  <c r="F9" i="5"/>
  <c r="F11" i="6"/>
  <c r="E13" i="6" l="1"/>
  <c r="E7" i="3"/>
  <c r="G5" i="5"/>
  <c r="G3" i="2"/>
  <c r="E3" i="5"/>
  <c r="E10" i="4"/>
  <c r="G2" i="3"/>
  <c r="G13" i="6"/>
  <c r="E9" i="6"/>
  <c r="G7" i="5"/>
  <c r="E4" i="4"/>
  <c r="G14" i="4"/>
  <c r="E7" i="4"/>
  <c r="E2" i="4"/>
  <c r="G6" i="6"/>
  <c r="G4" i="5"/>
  <c r="E15" i="7" s="1"/>
  <c r="G7" i="3"/>
  <c r="E5" i="2"/>
  <c r="E12" i="4"/>
  <c r="E5" i="6"/>
  <c r="E9" i="4"/>
  <c r="G8" i="2"/>
  <c r="E10" i="5"/>
  <c r="E6" i="3"/>
  <c r="G7" i="6"/>
  <c r="G6" i="4"/>
  <c r="G3" i="5"/>
  <c r="E8" i="7" s="1"/>
  <c r="E11" i="3"/>
  <c r="E14" i="2"/>
  <c r="E15" i="5"/>
  <c r="G10" i="6"/>
  <c r="E9" i="2"/>
  <c r="E5" i="3"/>
  <c r="G15" i="2"/>
  <c r="E7" i="5"/>
  <c r="G4" i="2"/>
  <c r="E8" i="2"/>
  <c r="G12" i="2"/>
  <c r="G15" i="3"/>
  <c r="E14" i="6"/>
  <c r="E2" i="2"/>
  <c r="G11" i="6"/>
  <c r="G13" i="5"/>
  <c r="E9" i="5"/>
  <c r="G13" i="2"/>
  <c r="E14" i="5"/>
  <c r="E13" i="3"/>
  <c r="G6" i="5"/>
  <c r="G13" i="3"/>
  <c r="E14" i="4"/>
  <c r="J10" i="2"/>
  <c r="J8" i="2"/>
  <c r="J6" i="2"/>
  <c r="J4" i="2"/>
  <c r="J2" i="2"/>
  <c r="G2" i="2"/>
  <c r="J11" i="2"/>
  <c r="J7" i="2"/>
  <c r="J3" i="2"/>
  <c r="J9" i="2"/>
  <c r="J5" i="2"/>
  <c r="G3" i="3"/>
  <c r="E12" i="6"/>
  <c r="G9" i="6"/>
  <c r="F3" i="7" s="1"/>
  <c r="E6" i="4"/>
  <c r="G4" i="4"/>
  <c r="E10" i="3"/>
  <c r="G7" i="4"/>
  <c r="E7" i="6"/>
  <c r="E11" i="2"/>
  <c r="E8" i="5"/>
  <c r="G2" i="4"/>
  <c r="E8" i="6"/>
  <c r="G13" i="4"/>
  <c r="E2" i="3"/>
  <c r="G5" i="2"/>
  <c r="G12" i="4"/>
  <c r="E11" i="5"/>
  <c r="G5" i="6"/>
  <c r="G10" i="5"/>
  <c r="E12" i="2"/>
  <c r="G14" i="6"/>
  <c r="E6" i="2"/>
  <c r="G14" i="2"/>
  <c r="G15" i="5"/>
  <c r="E4" i="3"/>
  <c r="G9" i="2"/>
  <c r="E4" i="2"/>
  <c r="G3" i="6"/>
  <c r="F18" i="7" s="1"/>
  <c r="E11" i="4"/>
  <c r="E13" i="5"/>
  <c r="E15" i="3"/>
  <c r="G7" i="2"/>
  <c r="G10" i="4"/>
  <c r="E5" i="4"/>
  <c r="G9" i="5"/>
  <c r="G8" i="3"/>
  <c r="G3" i="4"/>
  <c r="E13" i="4"/>
  <c r="G12" i="5"/>
  <c r="G9" i="4"/>
  <c r="G10" i="2"/>
  <c r="E15" i="6"/>
  <c r="G12" i="3"/>
  <c r="E10" i="6"/>
  <c r="G15" i="6"/>
  <c r="E4" i="6"/>
  <c r="G10" i="3"/>
  <c r="E3" i="6"/>
  <c r="E5" i="5"/>
  <c r="G11" i="2"/>
  <c r="E4" i="5"/>
  <c r="G8" i="6"/>
  <c r="G11" i="5"/>
  <c r="E8" i="3"/>
  <c r="E9" i="3"/>
  <c r="E3" i="2"/>
  <c r="G11" i="3"/>
  <c r="G8" i="5"/>
  <c r="G6" i="3"/>
  <c r="G4" i="3"/>
  <c r="G5" i="3"/>
  <c r="E7" i="2"/>
  <c r="B18" i="7" l="1"/>
  <c r="B14" i="7"/>
  <c r="B21" i="7" s="1"/>
  <c r="B7" i="7"/>
  <c r="B3" i="7"/>
  <c r="B17" i="7"/>
  <c r="B6" i="7"/>
  <c r="B16" i="7"/>
  <c r="B5" i="7"/>
  <c r="B19" i="7"/>
  <c r="B8" i="7"/>
  <c r="B15" i="7"/>
  <c r="B4" i="7"/>
  <c r="E17" i="7"/>
  <c r="E18" i="7"/>
  <c r="E19" i="7"/>
  <c r="F19" i="7"/>
  <c r="F15" i="7"/>
  <c r="F7" i="7"/>
  <c r="D16" i="7"/>
  <c r="D5" i="7"/>
  <c r="D19" i="7"/>
  <c r="D15" i="7"/>
  <c r="D8" i="7"/>
  <c r="D4" i="7"/>
  <c r="D14" i="7"/>
  <c r="D21" i="7" s="1"/>
  <c r="D3" i="7"/>
  <c r="D17" i="7"/>
  <c r="D6" i="7"/>
  <c r="D18" i="7"/>
  <c r="D7" i="7"/>
  <c r="E6" i="7"/>
  <c r="E14" i="7"/>
  <c r="E21" i="7" s="1"/>
  <c r="F8" i="7"/>
  <c r="F4" i="7"/>
  <c r="C17" i="7"/>
  <c r="C6" i="7"/>
  <c r="C16" i="7"/>
  <c r="C5" i="7"/>
  <c r="C19" i="7"/>
  <c r="C8" i="7"/>
  <c r="C14" i="7"/>
  <c r="C21" i="7" s="1"/>
  <c r="C3" i="7"/>
  <c r="C15" i="7"/>
  <c r="C4" i="7"/>
  <c r="C18" i="7"/>
  <c r="C7" i="7"/>
  <c r="E16" i="7"/>
  <c r="E3" i="7"/>
  <c r="E4" i="7"/>
  <c r="F5" i="7"/>
  <c r="F6" i="7"/>
  <c r="F14" i="7"/>
  <c r="F21" i="7" s="1"/>
  <c r="F23" i="7" s="1"/>
  <c r="E5" i="7"/>
  <c r="E7" i="7"/>
  <c r="F16" i="7"/>
  <c r="F17" i="7"/>
  <c r="C22" i="7" l="1"/>
  <c r="C23" i="7"/>
  <c r="E9" i="7"/>
  <c r="E10" i="7"/>
  <c r="C10" i="7"/>
  <c r="C9" i="7"/>
  <c r="D9" i="7"/>
  <c r="D10" i="7"/>
  <c r="F10" i="7"/>
  <c r="F9" i="7"/>
  <c r="E23" i="7"/>
  <c r="E22" i="7"/>
  <c r="F22" i="7"/>
  <c r="D23" i="7"/>
  <c r="D22" i="7"/>
  <c r="B23" i="7"/>
  <c r="B22" i="7"/>
  <c r="B10" i="7"/>
  <c r="B9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N1" authorId="0" shapeId="0" xr:uid="{00000000-0006-0000-0000-000004000000}">
      <text>
        <r>
          <rPr>
            <sz val="11"/>
            <color rgb="FF000000"/>
            <rFont val="Calibri"/>
            <scheme val="minor"/>
          </rPr>
          <t>======
ID#AAAAebcDb4I
     (2022-08-11 04:42:04)
DACP
Activo corriente/pasivo corriente</t>
        </r>
      </text>
    </comment>
    <comment ref="O1" authorId="0" shapeId="0" xr:uid="{00000000-0006-0000-0000-000003000000}">
      <text>
        <r>
          <rPr>
            <sz val="11"/>
            <color rgb="FF000000"/>
            <rFont val="Calibri"/>
            <scheme val="minor"/>
          </rPr>
          <t>======
ID#AAAAebcDb4M
     (2022-08-11 04:42:04)
DACP
 Pasivo total/Activo total</t>
        </r>
      </text>
    </comment>
    <comment ref="P1" authorId="0" shapeId="0" xr:uid="{00000000-0006-0000-0000-000005000000}">
      <text>
        <r>
          <rPr>
            <sz val="11"/>
            <color rgb="FF000000"/>
            <rFont val="Calibri"/>
            <scheme val="minor"/>
          </rPr>
          <t>======
ID#AAAAebcDb4E
     (2022-08-11 04:42:04)
DACP
Utilidad operacional/Gastos de intereses</t>
        </r>
      </text>
    </comment>
    <comment ref="Q1" authorId="0" shapeId="0" xr:uid="{00000000-0006-0000-0000-000001000000}">
      <text>
        <r>
          <rPr>
            <sz val="11"/>
            <color rgb="FF000000"/>
            <rFont val="Calibri"/>
            <scheme val="minor"/>
          </rPr>
          <t>======
ID#AAAAebcDb4U
     (2022-08-11 04:42:04)
DACP
Utilidad operacional /Patrimonio</t>
        </r>
      </text>
    </comment>
    <comment ref="R1" authorId="0" shapeId="0" xr:uid="{00000000-0006-0000-0000-000002000000}">
      <text>
        <r>
          <rPr>
            <sz val="11"/>
            <color rgb="FF000000"/>
            <rFont val="Calibri"/>
            <scheme val="minor"/>
          </rPr>
          <t>======
ID#AAAAebcDb4Q
     (2022-08-11 04:42:04)
DACP
 Utilidad operacional /Activo total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iU0ZNH6tn02IB5YgbGOx5KDJBAfA=="/>
    </ext>
  </extLst>
</comments>
</file>

<file path=xl/sharedStrings.xml><?xml version="1.0" encoding="utf-8"?>
<sst xmlns="http://schemas.openxmlformats.org/spreadsheetml/2006/main" count="252" uniqueCount="84">
  <si>
    <t>NIT</t>
  </si>
  <si>
    <t>Razon Social</t>
  </si>
  <si>
    <t>Departamento</t>
  </si>
  <si>
    <t>CIUDAD</t>
  </si>
  <si>
    <t>Activo corriente</t>
  </si>
  <si>
    <t>Pasivo corriente</t>
  </si>
  <si>
    <t>Activo total</t>
  </si>
  <si>
    <t xml:space="preserve">Pasivo total </t>
  </si>
  <si>
    <t>Patrimonio</t>
  </si>
  <si>
    <t xml:space="preserve">Utilidad operacional </t>
  </si>
  <si>
    <t>Gastos de intereses</t>
  </si>
  <si>
    <t>Indice de liquidez (IL)</t>
  </si>
  <si>
    <t>Nivel de endeudamiento</t>
  </si>
  <si>
    <t>Razon de cobertura de interes</t>
  </si>
  <si>
    <t xml:space="preserve">Rentabilidad del patrimonio </t>
  </si>
  <si>
    <t>Rentabilidad del activo</t>
  </si>
  <si>
    <t>830116807-7</t>
  </si>
  <si>
    <t>RUP</t>
  </si>
  <si>
    <t>PARTEQUIPOS MAQUINARIA S.A.S</t>
  </si>
  <si>
    <t>BOGOTÁ</t>
  </si>
  <si>
    <t>BOGOTÁ D.C.</t>
  </si>
  <si>
    <t>830.060.331 - 0</t>
  </si>
  <si>
    <t>KOMATSU COLOMBIA S.A.S.</t>
  </si>
  <si>
    <t>ATLÁNTICO</t>
  </si>
  <si>
    <t>SOLEDAD</t>
  </si>
  <si>
    <t>890.903.024-1</t>
  </si>
  <si>
    <t>COMERCIAL INTERNACIONAL DE EQUIPOS Y MAQUINARIA S.A.S.</t>
  </si>
  <si>
    <t>VALLE</t>
  </si>
  <si>
    <t>YUMBO</t>
  </si>
  <si>
    <t>900411323-2</t>
  </si>
  <si>
    <t>RUP SUCRE</t>
  </si>
  <si>
    <t>RED COMERCIAL DE LA COSTA S.A.S.</t>
  </si>
  <si>
    <t>CÓRDOBA</t>
  </si>
  <si>
    <t>MONTERÍA</t>
  </si>
  <si>
    <t>SS (OBTENIDO ES SUCRE)</t>
  </si>
  <si>
    <t>BIOTRONITECH COLOMBIA S.A.S.</t>
  </si>
  <si>
    <t>BOGOTA D.C.</t>
  </si>
  <si>
    <t>SS (CÓDIGO BIEN CON VEHÍCULOS NUEVOS, SALE DE LISTA DE ES DE SUCRE)</t>
  </si>
  <si>
    <t xml:space="preserve">DISTRIBUIDORA NISSAN S.A. </t>
  </si>
  <si>
    <t>ENVITECK S.A.S.</t>
  </si>
  <si>
    <t>VOLVO GROUP COLOMBIA S.A.S.</t>
  </si>
  <si>
    <t>MAYORAUTOS EUROCARS S.A.S.</t>
  </si>
  <si>
    <t>SANTANDER</t>
  </si>
  <si>
    <t>BUCARAMANGA</t>
  </si>
  <si>
    <t>AUTOMOTORES TOYOTA COLOMBIA S.A.S</t>
  </si>
  <si>
    <t>GECOLSA</t>
  </si>
  <si>
    <t>SS (SACADA DE PALMIRA)</t>
  </si>
  <si>
    <t>RODRIGUEZ Y LONDONO SA</t>
  </si>
  <si>
    <t>IMPORTADORA GRAN ANDINA SAS</t>
  </si>
  <si>
    <t>SS</t>
  </si>
  <si>
    <t>INGEAL S.A.</t>
  </si>
  <si>
    <t>SS (PERO ES CÓDIGO 4290 Y NO SÉ DE DÓNDE SALIÓ)</t>
  </si>
  <si>
    <t>CONSTRUCCIONES Y PAVIMENTOS VIALES DE COLOMBIA SAS</t>
  </si>
  <si>
    <t>NORTE DE SANTANDER</t>
  </si>
  <si>
    <t>CÚCUTA</t>
  </si>
  <si>
    <t>SS (SON MUY DE RECOLECTAR BASURA, NO SÉ DE DÓNDE SALIÓ</t>
  </si>
  <si>
    <t>ECOEQUIPOS SAS</t>
  </si>
  <si>
    <t>SS (SACADO MANUAL DE ES SUCRE, PERO ES MUY ALTO)</t>
  </si>
  <si>
    <t>AUTOMOTORES COMAGRO S.A</t>
  </si>
  <si>
    <t>Razón social</t>
  </si>
  <si>
    <t>Índice de Liquidez</t>
  </si>
  <si>
    <t>|dato-mediana|</t>
  </si>
  <si>
    <t>Puntuación Z Ind liquidez</t>
  </si>
  <si>
    <t>Índice Ajustado</t>
  </si>
  <si>
    <t>Winsorización</t>
  </si>
  <si>
    <t>Percentil</t>
  </si>
  <si>
    <t>Valor</t>
  </si>
  <si>
    <t>Razón de cobertura de intereses</t>
  </si>
  <si>
    <t>Rentabilidad del patrimonio</t>
  </si>
  <si>
    <t>Método de la desviación estándar</t>
  </si>
  <si>
    <t>Razón de Cobertura de Intereses</t>
  </si>
  <si>
    <t>Rentabilidad del Patrimonio</t>
  </si>
  <si>
    <t>Rentabilidad del Activo</t>
  </si>
  <si>
    <t>Tamaño de la muestra</t>
  </si>
  <si>
    <t>Mínimo</t>
  </si>
  <si>
    <t>Máximo</t>
  </si>
  <si>
    <t>Mediana</t>
  </si>
  <si>
    <t>Promedio</t>
  </si>
  <si>
    <t>Desviación estándar</t>
  </si>
  <si>
    <t>limite inferior</t>
  </si>
  <si>
    <t>limite superior</t>
  </si>
  <si>
    <t>Método del intervalo de confianza</t>
  </si>
  <si>
    <t>Nivel de confianza</t>
  </si>
  <si>
    <t>Valor 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</si>
</sst>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\ * #,##0_);_(&quot;$&quot;\ * \(#,##0\);_(&quot;$&quot;\ * &quot;-&quot;_);_(@_)"/>
    <numFmt numFmtId="165" formatCode="_-* #,##0.00_-;\-* #,##0.00_-;_-* \-_-;_-@"/>
    <numFmt numFmtId="166" formatCode="_-* #,##0.000_-;\-* #,##0.000_-;_-* \-_-;_-@"/>
    <numFmt numFmtId="167" formatCode="_(* #,##0.00_);_(* \(#,##0.00\);_(* \-??_);_(@_)"/>
  </numFmts>
  <fonts count="11">
    <font>
      <sz val="11"/>
      <color rgb="FF000000"/>
      <name val="Calibri"/>
      <scheme val="minor"/>
    </font>
    <font>
      <b/>
      <sz val="11"/>
      <color rgb="FF000000"/>
      <name val="Calibri"/>
    </font>
    <font>
      <sz val="10"/>
      <color theme="1"/>
      <name val="Arial"/>
    </font>
    <font>
      <sz val="11"/>
      <color rgb="FF000000"/>
      <name val="Calibri"/>
    </font>
    <font>
      <sz val="11"/>
      <color rgb="FF0066CC"/>
      <name val="Calibri"/>
    </font>
    <font>
      <sz val="11"/>
      <color rgb="FFFF6600"/>
      <name val="Calibri"/>
    </font>
    <font>
      <sz val="10"/>
      <color rgb="FFFF6600"/>
      <name val="Arial"/>
    </font>
    <font>
      <b/>
      <sz val="10"/>
      <color theme="1"/>
      <name val="Arial"/>
    </font>
    <font>
      <b/>
      <sz val="10"/>
      <color rgb="FFFF6600"/>
      <name val="Arial"/>
    </font>
    <font>
      <sz val="11"/>
      <color theme="1"/>
      <name val="Arial Narrow"/>
    </font>
    <font>
      <sz val="11"/>
      <name val="Calibri"/>
    </font>
  </fonts>
  <fills count="7">
    <fill>
      <patternFill patternType="none"/>
    </fill>
    <fill>
      <patternFill patternType="gray125"/>
    </fill>
    <fill>
      <patternFill patternType="solid">
        <fgColor rgb="FF8DB3E2"/>
        <bgColor rgb="FF8DB3E2"/>
      </patternFill>
    </fill>
    <fill>
      <patternFill patternType="solid">
        <fgColor rgb="FFFABF8F"/>
        <bgColor rgb="FFFABF8F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theme="0"/>
      </patternFill>
    </fill>
    <fill>
      <patternFill patternType="solid">
        <fgColor rgb="FF33CCCC"/>
        <bgColor rgb="FF33CCCC"/>
      </patternFill>
    </fill>
  </fills>
  <borders count="16">
    <border>
      <left/>
      <right/>
      <top/>
      <bottom/>
      <diagonal/>
    </border>
    <border>
      <left/>
      <right/>
      <top/>
      <bottom/>
      <diagonal/>
    </border>
    <border>
      <left style="hair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33CCCC"/>
      </left>
      <right/>
      <top style="thin">
        <color rgb="FF33CCCC"/>
      </top>
      <bottom style="thin">
        <color rgb="FF33CCCC"/>
      </bottom>
      <diagonal/>
    </border>
    <border>
      <left/>
      <right/>
      <top style="thin">
        <color rgb="FF33CCCC"/>
      </top>
      <bottom style="thin">
        <color rgb="FF33CCCC"/>
      </bottom>
      <diagonal/>
    </border>
    <border>
      <left/>
      <right style="thin">
        <color rgb="FF33CCCC"/>
      </right>
      <top style="thin">
        <color rgb="FF33CCCC"/>
      </top>
      <bottom style="thin">
        <color rgb="FF33CCCC"/>
      </bottom>
      <diagonal/>
    </border>
    <border>
      <left style="thin">
        <color rgb="FF33CCCC"/>
      </left>
      <right style="thin">
        <color rgb="FF33CCCC"/>
      </right>
      <top style="thin">
        <color rgb="FF33CCCC"/>
      </top>
      <bottom style="thin">
        <color rgb="FF33CCCC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2" fillId="0" borderId="0" xfId="0" applyFont="1"/>
    <xf numFmtId="164" fontId="2" fillId="0" borderId="0" xfId="0" applyNumberFormat="1" applyFont="1"/>
    <xf numFmtId="2" fontId="3" fillId="0" borderId="5" xfId="0" applyNumberFormat="1" applyFont="1" applyBorder="1"/>
    <xf numFmtId="2" fontId="3" fillId="0" borderId="6" xfId="0" applyNumberFormat="1" applyFont="1" applyBorder="1"/>
    <xf numFmtId="0" fontId="3" fillId="0" borderId="0" xfId="0" applyFont="1"/>
    <xf numFmtId="0" fontId="4" fillId="0" borderId="0" xfId="0" applyFont="1"/>
    <xf numFmtId="0" fontId="5" fillId="0" borderId="0" xfId="0" applyFont="1"/>
    <xf numFmtId="0" fontId="3" fillId="0" borderId="7" xfId="0" applyFont="1" applyBorder="1"/>
    <xf numFmtId="0" fontId="3" fillId="0" borderId="5" xfId="0" applyFont="1" applyBorder="1"/>
    <xf numFmtId="0" fontId="3" fillId="0" borderId="8" xfId="0" applyFont="1" applyBorder="1"/>
    <xf numFmtId="164" fontId="6" fillId="0" borderId="0" xfId="0" applyNumberFormat="1" applyFont="1"/>
    <xf numFmtId="0" fontId="7" fillId="0" borderId="0" xfId="0" applyFont="1" applyAlignment="1">
      <alignment horizontal="left"/>
    </xf>
    <xf numFmtId="164" fontId="8" fillId="0" borderId="0" xfId="0" applyNumberFormat="1" applyFont="1"/>
    <xf numFmtId="0" fontId="1" fillId="0" borderId="0" xfId="0" applyFont="1"/>
    <xf numFmtId="9" fontId="2" fillId="0" borderId="0" xfId="0" applyNumberFormat="1" applyFont="1"/>
    <xf numFmtId="2" fontId="3" fillId="0" borderId="8" xfId="0" applyNumberFormat="1" applyFont="1" applyBorder="1"/>
    <xf numFmtId="164" fontId="9" fillId="0" borderId="0" xfId="0" applyNumberFormat="1" applyFont="1"/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2" fontId="3" fillId="0" borderId="0" xfId="0" applyNumberFormat="1" applyFont="1"/>
    <xf numFmtId="0" fontId="3" fillId="0" borderId="10" xfId="0" applyFont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2" fontId="3" fillId="5" borderId="1" xfId="0" applyNumberFormat="1" applyFont="1" applyFill="1" applyBorder="1"/>
    <xf numFmtId="0" fontId="1" fillId="0" borderId="9" xfId="0" applyFont="1" applyBorder="1" applyAlignment="1">
      <alignment horizontal="left" vertical="center" wrapText="1"/>
    </xf>
    <xf numFmtId="164" fontId="2" fillId="0" borderId="11" xfId="0" applyNumberFormat="1" applyFont="1" applyBorder="1"/>
    <xf numFmtId="164" fontId="2" fillId="0" borderId="8" xfId="0" applyNumberFormat="1" applyFont="1" applyBorder="1"/>
    <xf numFmtId="0" fontId="3" fillId="0" borderId="0" xfId="0" applyFont="1" applyAlignment="1">
      <alignment horizontal="left"/>
    </xf>
    <xf numFmtId="0" fontId="3" fillId="0" borderId="15" xfId="0" applyFont="1" applyBorder="1" applyAlignment="1">
      <alignment wrapText="1"/>
    </xf>
    <xf numFmtId="165" fontId="1" fillId="0" borderId="15" xfId="0" applyNumberFormat="1" applyFont="1" applyBorder="1" applyAlignment="1">
      <alignment horizontal="center" vertical="center" wrapText="1"/>
    </xf>
    <xf numFmtId="165" fontId="3" fillId="0" borderId="15" xfId="0" applyNumberFormat="1" applyFont="1" applyBorder="1" applyAlignment="1">
      <alignment horizontal="left" vertical="center" wrapText="1"/>
    </xf>
    <xf numFmtId="165" fontId="3" fillId="0" borderId="15" xfId="0" applyNumberFormat="1" applyFont="1" applyBorder="1" applyAlignment="1">
      <alignment horizontal="center" vertical="center" wrapText="1"/>
    </xf>
    <xf numFmtId="2" fontId="3" fillId="0" borderId="15" xfId="0" applyNumberFormat="1" applyFont="1" applyBorder="1" applyAlignment="1">
      <alignment horizontal="right" vertical="center" wrapText="1"/>
    </xf>
    <xf numFmtId="2" fontId="3" fillId="6" borderId="15" xfId="0" applyNumberFormat="1" applyFont="1" applyFill="1" applyBorder="1" applyAlignment="1">
      <alignment horizontal="right"/>
    </xf>
    <xf numFmtId="0" fontId="3" fillId="0" borderId="0" xfId="0" applyFont="1" applyAlignment="1">
      <alignment wrapText="1"/>
    </xf>
    <xf numFmtId="10" fontId="2" fillId="0" borderId="0" xfId="0" applyNumberFormat="1" applyFont="1"/>
    <xf numFmtId="166" fontId="3" fillId="0" borderId="15" xfId="0" applyNumberFormat="1" applyFont="1" applyBorder="1" applyAlignment="1">
      <alignment horizontal="center" vertical="center" wrapText="1"/>
    </xf>
    <xf numFmtId="167" fontId="3" fillId="0" borderId="15" xfId="0" applyNumberFormat="1" applyFont="1" applyBorder="1"/>
    <xf numFmtId="167" fontId="3" fillId="0" borderId="15" xfId="0" applyNumberFormat="1" applyFont="1" applyBorder="1" applyAlignment="1">
      <alignment horizontal="right"/>
    </xf>
    <xf numFmtId="2" fontId="3" fillId="0" borderId="15" xfId="0" applyNumberFormat="1" applyFont="1" applyBorder="1" applyAlignment="1">
      <alignment horizontal="right"/>
    </xf>
    <xf numFmtId="0" fontId="1" fillId="0" borderId="12" xfId="0" applyFont="1" applyBorder="1" applyAlignment="1">
      <alignment horizontal="center" wrapText="1"/>
    </xf>
    <xf numFmtId="0" fontId="10" fillId="0" borderId="13" xfId="0" applyFont="1" applyBorder="1"/>
    <xf numFmtId="0" fontId="10" fillId="0" borderId="1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customschemas.google.com/relationships/workbookmetadata" Target="metadata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4" Type="http://schemas.openxmlformats.org/officeDocument/2006/relationships/worksheet" Target="worksheets/sheet4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workbookViewId="0"/>
  </sheetViews>
  <sheetFormatPr baseColWidth="10" defaultColWidth="14.42578125" defaultRowHeight="15" customHeight="1"/>
  <cols>
    <col min="1" max="2" width="10.5703125" customWidth="1"/>
    <col min="3" max="3" width="10.5703125" hidden="1" customWidth="1"/>
    <col min="4" max="4" width="52.42578125" customWidth="1"/>
    <col min="5" max="5" width="14.42578125" customWidth="1"/>
    <col min="6" max="6" width="16.85546875" customWidth="1"/>
    <col min="7" max="7" width="19.7109375" customWidth="1"/>
    <col min="8" max="8" width="19.85546875" customWidth="1"/>
    <col min="9" max="9" width="17.5703125" customWidth="1"/>
    <col min="10" max="11" width="17.85546875" customWidth="1"/>
    <col min="12" max="12" width="20.85546875" customWidth="1"/>
    <col min="13" max="13" width="19.7109375" customWidth="1"/>
    <col min="14" max="14" width="19.85546875" customWidth="1"/>
    <col min="15" max="15" width="22.85546875" customWidth="1"/>
    <col min="16" max="16" width="27.5703125" customWidth="1"/>
    <col min="17" max="17" width="26" customWidth="1"/>
    <col min="18" max="18" width="21.42578125" customWidth="1"/>
    <col min="19" max="19" width="17.42578125" customWidth="1"/>
    <col min="20" max="26" width="10" customWidth="1"/>
  </cols>
  <sheetData>
    <row r="1" spans="1:26" ht="30" customHeight="1">
      <c r="A1" s="1" t="s">
        <v>0</v>
      </c>
      <c r="B1" s="1"/>
      <c r="C1" s="1"/>
      <c r="D1" s="1" t="s">
        <v>1</v>
      </c>
      <c r="E1" s="1" t="s">
        <v>2</v>
      </c>
      <c r="F1" s="1" t="s">
        <v>3</v>
      </c>
      <c r="G1" s="2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3" t="s">
        <v>11</v>
      </c>
      <c r="O1" s="4" t="s">
        <v>12</v>
      </c>
      <c r="P1" s="4" t="s">
        <v>13</v>
      </c>
      <c r="Q1" s="4" t="s">
        <v>14</v>
      </c>
      <c r="R1" s="5" t="s">
        <v>15</v>
      </c>
    </row>
    <row r="2" spans="1:26">
      <c r="A2" s="6" t="s">
        <v>16</v>
      </c>
      <c r="B2" s="7">
        <v>2020</v>
      </c>
      <c r="C2" s="7" t="s">
        <v>17</v>
      </c>
      <c r="D2" s="8" t="s">
        <v>18</v>
      </c>
      <c r="E2" s="8" t="s">
        <v>19</v>
      </c>
      <c r="F2" s="8" t="s">
        <v>20</v>
      </c>
      <c r="G2" s="8">
        <v>48643653000</v>
      </c>
      <c r="H2" s="8">
        <v>13542022000</v>
      </c>
      <c r="I2" s="8">
        <v>68536273000</v>
      </c>
      <c r="J2" s="8">
        <v>39469522000</v>
      </c>
      <c r="K2" s="8">
        <v>29066751000</v>
      </c>
      <c r="L2" s="8">
        <v>6141330000</v>
      </c>
      <c r="M2" s="8">
        <v>671195000</v>
      </c>
      <c r="N2" s="9">
        <f t="shared" ref="N2:N15" si="0">+G2/H2</f>
        <v>3.5920524276212222</v>
      </c>
      <c r="O2" s="9">
        <f t="shared" ref="O2:O15" si="1">J2/I2</f>
        <v>0.57589244749273139</v>
      </c>
      <c r="P2" s="9">
        <f t="shared" ref="P2:P15" si="2">+L2/M2</f>
        <v>9.1498446800110251</v>
      </c>
      <c r="Q2" s="9">
        <f t="shared" ref="Q2:Q15" si="3">L2/K2</f>
        <v>0.21128367597740799</v>
      </c>
      <c r="R2" s="10">
        <f t="shared" ref="R2:R15" si="4">L2/I2</f>
        <v>8.9607002703517305E-2</v>
      </c>
      <c r="S2" s="11"/>
      <c r="T2" s="11"/>
      <c r="U2" s="11"/>
      <c r="V2" s="11"/>
      <c r="W2" s="11"/>
      <c r="X2" s="11"/>
      <c r="Y2" s="11"/>
      <c r="Z2" s="11"/>
    </row>
    <row r="3" spans="1:26">
      <c r="A3" s="6" t="s">
        <v>21</v>
      </c>
      <c r="B3" s="7">
        <v>2020</v>
      </c>
      <c r="C3" s="7" t="s">
        <v>17</v>
      </c>
      <c r="D3" s="8" t="s">
        <v>22</v>
      </c>
      <c r="E3" s="8" t="s">
        <v>23</v>
      </c>
      <c r="F3" s="8" t="s">
        <v>24</v>
      </c>
      <c r="G3" s="8">
        <v>148826841000</v>
      </c>
      <c r="H3" s="8">
        <v>91506337000</v>
      </c>
      <c r="I3" s="8">
        <v>219755943000</v>
      </c>
      <c r="J3" s="8">
        <v>119009719000</v>
      </c>
      <c r="K3" s="8">
        <v>100746224000</v>
      </c>
      <c r="L3" s="8">
        <v>3884699000</v>
      </c>
      <c r="M3" s="8">
        <v>2890065000</v>
      </c>
      <c r="N3" s="9">
        <f t="shared" si="0"/>
        <v>1.6264102124424453</v>
      </c>
      <c r="O3" s="9">
        <f t="shared" si="1"/>
        <v>0.54155404115737615</v>
      </c>
      <c r="P3" s="9">
        <f t="shared" si="2"/>
        <v>1.3441562733018115</v>
      </c>
      <c r="Q3" s="9">
        <f t="shared" si="3"/>
        <v>3.8559251610263828E-2</v>
      </c>
      <c r="R3" s="10">
        <f t="shared" si="4"/>
        <v>1.767733307672139E-2</v>
      </c>
    </row>
    <row r="4" spans="1:26">
      <c r="A4" s="6" t="s">
        <v>25</v>
      </c>
      <c r="B4" s="7">
        <v>2020</v>
      </c>
      <c r="C4" s="7" t="s">
        <v>17</v>
      </c>
      <c r="D4" s="8" t="s">
        <v>26</v>
      </c>
      <c r="E4" s="8" t="s">
        <v>27</v>
      </c>
      <c r="F4" s="8" t="s">
        <v>28</v>
      </c>
      <c r="G4" s="8">
        <v>309713224059</v>
      </c>
      <c r="H4" s="8">
        <v>234543586767</v>
      </c>
      <c r="I4" s="8">
        <v>460556393449</v>
      </c>
      <c r="J4" s="8">
        <v>286791009149</v>
      </c>
      <c r="K4" s="8">
        <v>173765384300</v>
      </c>
      <c r="L4" s="8">
        <v>14572720017</v>
      </c>
      <c r="M4" s="8">
        <v>2915046000</v>
      </c>
      <c r="N4" s="9">
        <f t="shared" si="0"/>
        <v>1.3204932538474179</v>
      </c>
      <c r="O4" s="9">
        <f t="shared" si="1"/>
        <v>0.62270552146999558</v>
      </c>
      <c r="P4" s="9">
        <f t="shared" si="2"/>
        <v>4.9991389559547263</v>
      </c>
      <c r="Q4" s="9">
        <f t="shared" si="3"/>
        <v>8.3864344303700308E-2</v>
      </c>
      <c r="R4" s="10">
        <f t="shared" si="4"/>
        <v>3.1641554051325356E-2</v>
      </c>
      <c r="S4" s="11"/>
      <c r="T4" s="11"/>
      <c r="U4" s="11"/>
      <c r="V4" s="11"/>
      <c r="W4" s="11"/>
      <c r="X4" s="11"/>
      <c r="Y4" s="11"/>
      <c r="Z4" s="11"/>
    </row>
    <row r="5" spans="1:26">
      <c r="A5" s="6" t="s">
        <v>29</v>
      </c>
      <c r="B5" s="7">
        <v>2020</v>
      </c>
      <c r="C5" s="7" t="s">
        <v>30</v>
      </c>
      <c r="D5" s="8" t="s">
        <v>31</v>
      </c>
      <c r="E5" s="8" t="s">
        <v>32</v>
      </c>
      <c r="F5" s="8" t="s">
        <v>33</v>
      </c>
      <c r="G5" s="8">
        <v>4683281528</v>
      </c>
      <c r="H5" s="8">
        <v>2725710609</v>
      </c>
      <c r="I5" s="8">
        <v>4987540785</v>
      </c>
      <c r="J5" s="8">
        <v>2725710609</v>
      </c>
      <c r="K5" s="8">
        <v>2261830176</v>
      </c>
      <c r="L5" s="8">
        <v>675557547</v>
      </c>
      <c r="M5" s="8">
        <v>116715009</v>
      </c>
      <c r="N5" s="9">
        <f t="shared" si="0"/>
        <v>1.7181873646220231</v>
      </c>
      <c r="O5" s="9">
        <f t="shared" si="1"/>
        <v>0.54650392377693613</v>
      </c>
      <c r="P5" s="9">
        <f t="shared" si="2"/>
        <v>5.7880948884646015</v>
      </c>
      <c r="Q5" s="9">
        <f t="shared" si="3"/>
        <v>0.29867739592842008</v>
      </c>
      <c r="R5" s="10">
        <f t="shared" si="4"/>
        <v>0.13544902711006102</v>
      </c>
      <c r="S5" s="11"/>
      <c r="T5" s="11"/>
      <c r="U5" s="11"/>
      <c r="V5" s="11"/>
      <c r="W5" s="11"/>
      <c r="X5" s="11"/>
      <c r="Y5" s="11"/>
      <c r="Z5" s="11"/>
    </row>
    <row r="6" spans="1:26">
      <c r="A6" s="6">
        <v>860506831</v>
      </c>
      <c r="B6" s="7">
        <v>2020</v>
      </c>
      <c r="C6" s="7" t="s">
        <v>34</v>
      </c>
      <c r="D6" s="8" t="s">
        <v>35</v>
      </c>
      <c r="E6" s="8" t="s">
        <v>36</v>
      </c>
      <c r="F6" s="8" t="s">
        <v>19</v>
      </c>
      <c r="G6" s="8">
        <v>42455053</v>
      </c>
      <c r="H6" s="8">
        <v>23528250</v>
      </c>
      <c r="I6" s="8">
        <v>53810747</v>
      </c>
      <c r="J6" s="8">
        <v>29826159</v>
      </c>
      <c r="K6" s="8">
        <v>23984588</v>
      </c>
      <c r="L6" s="8">
        <v>14201621</v>
      </c>
      <c r="M6" s="8">
        <v>1159195</v>
      </c>
      <c r="N6" s="9">
        <f t="shared" si="0"/>
        <v>1.8044288461742799</v>
      </c>
      <c r="O6" s="9">
        <f t="shared" si="1"/>
        <v>0.55427885065412674</v>
      </c>
      <c r="P6" s="9">
        <f t="shared" si="2"/>
        <v>12.251278689090274</v>
      </c>
      <c r="Q6" s="9">
        <f t="shared" si="3"/>
        <v>0.59211444449243822</v>
      </c>
      <c r="R6" s="10">
        <f t="shared" si="4"/>
        <v>0.26391793074346281</v>
      </c>
    </row>
    <row r="7" spans="1:26">
      <c r="A7" s="6">
        <v>860001307</v>
      </c>
      <c r="B7" s="7">
        <v>2020</v>
      </c>
      <c r="C7" s="7" t="s">
        <v>37</v>
      </c>
      <c r="D7" s="8" t="s">
        <v>38</v>
      </c>
      <c r="E7" s="8" t="s">
        <v>36</v>
      </c>
      <c r="F7" s="8" t="s">
        <v>20</v>
      </c>
      <c r="G7" s="8">
        <v>412808721</v>
      </c>
      <c r="H7" s="8">
        <v>223097939</v>
      </c>
      <c r="I7" s="8">
        <v>710897167</v>
      </c>
      <c r="J7" s="8">
        <v>338621349</v>
      </c>
      <c r="K7" s="8">
        <v>372275818</v>
      </c>
      <c r="L7" s="8">
        <v>20494591</v>
      </c>
      <c r="M7" s="8">
        <v>50875346</v>
      </c>
      <c r="N7" s="9">
        <f t="shared" si="0"/>
        <v>1.850347532793658</v>
      </c>
      <c r="O7" s="9">
        <f t="shared" si="1"/>
        <v>0.47632958002771164</v>
      </c>
      <c r="P7" s="9">
        <f t="shared" si="2"/>
        <v>0.40283934383463454</v>
      </c>
      <c r="Q7" s="9">
        <f t="shared" si="3"/>
        <v>5.5052168336112553E-2</v>
      </c>
      <c r="R7" s="10">
        <f t="shared" si="4"/>
        <v>2.8829192112957175E-2</v>
      </c>
    </row>
    <row r="8" spans="1:26">
      <c r="A8" s="6">
        <v>900499033</v>
      </c>
      <c r="B8" s="7">
        <v>2020</v>
      </c>
      <c r="C8" s="7" t="s">
        <v>37</v>
      </c>
      <c r="D8" s="8" t="s">
        <v>39</v>
      </c>
      <c r="E8" s="8" t="s">
        <v>36</v>
      </c>
      <c r="F8" s="8" t="s">
        <v>20</v>
      </c>
      <c r="G8" s="8">
        <v>2473719</v>
      </c>
      <c r="H8" s="8">
        <v>776680</v>
      </c>
      <c r="I8" s="8">
        <v>3036086</v>
      </c>
      <c r="J8" s="8">
        <v>776680</v>
      </c>
      <c r="K8" s="8">
        <v>2259406</v>
      </c>
      <c r="L8" s="8">
        <v>600401</v>
      </c>
      <c r="M8" s="8">
        <v>69976</v>
      </c>
      <c r="N8" s="9">
        <f t="shared" si="0"/>
        <v>3.1849912447854973</v>
      </c>
      <c r="O8" s="9">
        <f t="shared" si="1"/>
        <v>0.25581620546980555</v>
      </c>
      <c r="P8" s="9">
        <f t="shared" si="2"/>
        <v>8.58009889104836</v>
      </c>
      <c r="Q8" s="9">
        <f t="shared" si="3"/>
        <v>0.26573400265379482</v>
      </c>
      <c r="R8" s="10">
        <f t="shared" si="4"/>
        <v>0.19775493843059783</v>
      </c>
    </row>
    <row r="9" spans="1:26">
      <c r="A9" s="6">
        <v>900315569</v>
      </c>
      <c r="B9" s="7">
        <v>2020</v>
      </c>
      <c r="C9" s="7" t="s">
        <v>37</v>
      </c>
      <c r="D9" s="8" t="s">
        <v>40</v>
      </c>
      <c r="E9" s="8" t="s">
        <v>36</v>
      </c>
      <c r="F9" s="8" t="s">
        <v>20</v>
      </c>
      <c r="G9" s="8">
        <v>166992240</v>
      </c>
      <c r="H9" s="8">
        <v>63355515</v>
      </c>
      <c r="I9" s="8">
        <v>177266946</v>
      </c>
      <c r="J9" s="8">
        <v>84314799</v>
      </c>
      <c r="K9" s="8">
        <v>92952147</v>
      </c>
      <c r="L9" s="8">
        <v>40220035</v>
      </c>
      <c r="M9" s="8">
        <v>776357</v>
      </c>
      <c r="N9" s="9">
        <f t="shared" si="0"/>
        <v>2.6357964259307183</v>
      </c>
      <c r="O9" s="9">
        <f t="shared" si="1"/>
        <v>0.47563745471194613</v>
      </c>
      <c r="P9" s="9">
        <f t="shared" si="2"/>
        <v>51.806108529967531</v>
      </c>
      <c r="Q9" s="9">
        <f t="shared" si="3"/>
        <v>0.43269613772342452</v>
      </c>
      <c r="R9" s="10">
        <f t="shared" si="4"/>
        <v>0.22688964811296516</v>
      </c>
    </row>
    <row r="10" spans="1:26">
      <c r="A10" s="6">
        <v>900673037</v>
      </c>
      <c r="B10" s="7">
        <v>2020</v>
      </c>
      <c r="C10" s="7" t="s">
        <v>37</v>
      </c>
      <c r="D10" s="8" t="s">
        <v>41</v>
      </c>
      <c r="E10" s="8" t="s">
        <v>42</v>
      </c>
      <c r="F10" s="8" t="s">
        <v>43</v>
      </c>
      <c r="G10" s="8">
        <v>1728495</v>
      </c>
      <c r="H10" s="8">
        <v>736860</v>
      </c>
      <c r="I10" s="8">
        <v>1896923</v>
      </c>
      <c r="J10" s="8">
        <v>890610</v>
      </c>
      <c r="K10" s="8">
        <v>1006313</v>
      </c>
      <c r="L10" s="8">
        <v>102515</v>
      </c>
      <c r="M10" s="8">
        <v>3724</v>
      </c>
      <c r="N10" s="9">
        <f t="shared" si="0"/>
        <v>2.3457576744564776</v>
      </c>
      <c r="O10" s="9">
        <f t="shared" si="1"/>
        <v>0.46950245212905323</v>
      </c>
      <c r="P10" s="9">
        <f t="shared" si="2"/>
        <v>27.528195488721803</v>
      </c>
      <c r="Q10" s="9">
        <f t="shared" si="3"/>
        <v>0.10187188280385924</v>
      </c>
      <c r="R10" s="10">
        <f t="shared" si="4"/>
        <v>5.4042784024443798E-2</v>
      </c>
    </row>
    <row r="11" spans="1:26">
      <c r="A11" s="6">
        <v>900780510</v>
      </c>
      <c r="B11" s="7">
        <v>2020</v>
      </c>
      <c r="C11" s="7" t="s">
        <v>37</v>
      </c>
      <c r="D11" s="8" t="s">
        <v>44</v>
      </c>
      <c r="E11" s="8" t="s">
        <v>36</v>
      </c>
      <c r="F11" s="8" t="s">
        <v>20</v>
      </c>
      <c r="G11" s="8">
        <v>306667064</v>
      </c>
      <c r="H11" s="8">
        <v>133093336</v>
      </c>
      <c r="I11" s="8">
        <v>349661516</v>
      </c>
      <c r="J11" s="8">
        <v>261064012</v>
      </c>
      <c r="K11" s="8">
        <v>88597504</v>
      </c>
      <c r="L11" s="8">
        <v>94096300</v>
      </c>
      <c r="M11" s="8">
        <v>3185225</v>
      </c>
      <c r="N11" s="9">
        <f t="shared" si="0"/>
        <v>2.3041504046453536</v>
      </c>
      <c r="O11" s="9">
        <f t="shared" si="1"/>
        <v>0.74661923046744438</v>
      </c>
      <c r="P11" s="9">
        <f t="shared" si="2"/>
        <v>29.541492359252487</v>
      </c>
      <c r="Q11" s="9">
        <f t="shared" si="3"/>
        <v>1.0620649087360294</v>
      </c>
      <c r="R11" s="10">
        <f t="shared" si="4"/>
        <v>0.26910682386905854</v>
      </c>
      <c r="S11" s="12"/>
      <c r="T11" s="12"/>
      <c r="U11" s="12"/>
      <c r="V11" s="12"/>
      <c r="W11" s="12"/>
      <c r="X11" s="12"/>
      <c r="Y11" s="12"/>
      <c r="Z11" s="12"/>
    </row>
    <row r="12" spans="1:26">
      <c r="A12" s="6">
        <v>860002576</v>
      </c>
      <c r="B12" s="7">
        <v>2020</v>
      </c>
      <c r="C12" s="7" t="s">
        <v>37</v>
      </c>
      <c r="D12" s="8" t="s">
        <v>45</v>
      </c>
      <c r="E12" s="8" t="s">
        <v>36</v>
      </c>
      <c r="F12" s="8" t="s">
        <v>20</v>
      </c>
      <c r="G12" s="8">
        <v>441808388</v>
      </c>
      <c r="H12" s="8">
        <v>294402576</v>
      </c>
      <c r="I12" s="8">
        <v>541826407</v>
      </c>
      <c r="J12" s="8">
        <v>317645192</v>
      </c>
      <c r="K12" s="8">
        <v>224181215</v>
      </c>
      <c r="L12" s="8">
        <v>699965</v>
      </c>
      <c r="M12" s="8">
        <v>117103724</v>
      </c>
      <c r="N12" s="9">
        <f t="shared" si="0"/>
        <v>1.5006947085952129</v>
      </c>
      <c r="O12" s="9">
        <f t="shared" si="1"/>
        <v>0.5862490050249618</v>
      </c>
      <c r="P12" s="9">
        <f t="shared" si="2"/>
        <v>5.9773077754555438E-3</v>
      </c>
      <c r="Q12" s="9">
        <f t="shared" si="3"/>
        <v>3.1223178088315741E-3</v>
      </c>
      <c r="R12" s="10">
        <f t="shared" si="4"/>
        <v>1.2918621000323448E-3</v>
      </c>
      <c r="S12" s="12"/>
      <c r="T12" s="12"/>
      <c r="U12" s="12"/>
      <c r="V12" s="12"/>
      <c r="W12" s="12"/>
      <c r="X12" s="12"/>
      <c r="Y12" s="12"/>
      <c r="Z12" s="12"/>
    </row>
    <row r="13" spans="1:26">
      <c r="A13" s="6">
        <v>890923691</v>
      </c>
      <c r="B13" s="7">
        <v>2020</v>
      </c>
      <c r="C13" s="7" t="s">
        <v>46</v>
      </c>
      <c r="D13" s="8" t="s">
        <v>47</v>
      </c>
      <c r="E13" s="8" t="s">
        <v>36</v>
      </c>
      <c r="F13" s="8" t="s">
        <v>20</v>
      </c>
      <c r="G13" s="8">
        <v>83900941</v>
      </c>
      <c r="H13" s="8">
        <v>51348712</v>
      </c>
      <c r="I13" s="8">
        <v>92806447</v>
      </c>
      <c r="J13" s="8">
        <v>71608674</v>
      </c>
      <c r="K13" s="8">
        <v>21197773</v>
      </c>
      <c r="L13" s="8">
        <v>10321684</v>
      </c>
      <c r="M13" s="8">
        <v>7900004</v>
      </c>
      <c r="N13" s="9">
        <f t="shared" si="0"/>
        <v>1.6339444113028581</v>
      </c>
      <c r="O13" s="9">
        <f t="shared" si="1"/>
        <v>0.77159158996788224</v>
      </c>
      <c r="P13" s="9">
        <f t="shared" si="2"/>
        <v>1.3065416169409534</v>
      </c>
      <c r="Q13" s="9">
        <f t="shared" si="3"/>
        <v>0.48692303667937192</v>
      </c>
      <c r="R13" s="10">
        <f t="shared" si="4"/>
        <v>0.11121731661594587</v>
      </c>
    </row>
    <row r="14" spans="1:26">
      <c r="A14" s="6">
        <v>860403699</v>
      </c>
      <c r="B14" s="7">
        <v>2020</v>
      </c>
      <c r="C14" s="7" t="s">
        <v>37</v>
      </c>
      <c r="D14" s="8" t="s">
        <v>48</v>
      </c>
      <c r="E14" s="8" t="s">
        <v>36</v>
      </c>
      <c r="F14" s="8" t="s">
        <v>20</v>
      </c>
      <c r="G14" s="8">
        <v>8895613</v>
      </c>
      <c r="H14" s="8">
        <v>2687595</v>
      </c>
      <c r="I14" s="8">
        <v>11868183</v>
      </c>
      <c r="J14" s="8">
        <v>3860417</v>
      </c>
      <c r="K14" s="8">
        <v>8007766</v>
      </c>
      <c r="L14" s="8">
        <v>835696</v>
      </c>
      <c r="M14" s="8">
        <v>0</v>
      </c>
      <c r="N14" s="9">
        <f t="shared" si="0"/>
        <v>3.3098785345262214</v>
      </c>
      <c r="O14" s="9">
        <f t="shared" si="1"/>
        <v>0.32527447546098676</v>
      </c>
      <c r="P14" s="9" t="e">
        <f t="shared" si="2"/>
        <v>#DIV/0!</v>
      </c>
      <c r="Q14" s="9">
        <f t="shared" si="3"/>
        <v>0.10436069185837848</v>
      </c>
      <c r="R14" s="10">
        <f t="shared" si="4"/>
        <v>7.0414822555398757E-2</v>
      </c>
    </row>
    <row r="15" spans="1:26">
      <c r="A15" s="6">
        <v>800039398</v>
      </c>
      <c r="B15" s="7">
        <v>2020</v>
      </c>
      <c r="C15" s="7" t="s">
        <v>49</v>
      </c>
      <c r="D15" s="8" t="s">
        <v>50</v>
      </c>
      <c r="E15" s="8" t="s">
        <v>36</v>
      </c>
      <c r="F15" s="8" t="s">
        <v>20</v>
      </c>
      <c r="G15" s="8">
        <v>6472593</v>
      </c>
      <c r="H15" s="8">
        <v>2448972</v>
      </c>
      <c r="I15" s="8">
        <v>14344566</v>
      </c>
      <c r="J15" s="8">
        <v>3192535</v>
      </c>
      <c r="K15" s="8">
        <v>11152031</v>
      </c>
      <c r="L15" s="8">
        <v>1859795</v>
      </c>
      <c r="M15" s="8">
        <v>99814</v>
      </c>
      <c r="N15" s="9">
        <f t="shared" si="0"/>
        <v>2.6429836682493715</v>
      </c>
      <c r="O15" s="9">
        <f t="shared" si="1"/>
        <v>0.22256058496297482</v>
      </c>
      <c r="P15" s="9">
        <f t="shared" si="2"/>
        <v>18.632606648365961</v>
      </c>
      <c r="Q15" s="9">
        <f t="shared" si="3"/>
        <v>0.16676738075781891</v>
      </c>
      <c r="R15" s="10">
        <f t="shared" si="4"/>
        <v>0.12965153494361559</v>
      </c>
    </row>
    <row r="16" spans="1:26">
      <c r="N16" s="9"/>
      <c r="O16" s="9"/>
      <c r="P16" s="9"/>
      <c r="Q16" s="9"/>
      <c r="R16" s="10"/>
    </row>
    <row r="17" spans="1:26">
      <c r="N17" s="9"/>
      <c r="O17" s="9"/>
      <c r="P17" s="9"/>
      <c r="Q17" s="9"/>
      <c r="R17" s="10"/>
    </row>
    <row r="18" spans="1:26">
      <c r="N18" s="9"/>
      <c r="O18" s="9"/>
      <c r="P18" s="9"/>
      <c r="Q18" s="9"/>
      <c r="R18" s="10"/>
    </row>
    <row r="19" spans="1:26">
      <c r="N19" s="9"/>
      <c r="O19" s="9"/>
      <c r="P19" s="9"/>
      <c r="Q19" s="9"/>
      <c r="R19" s="10"/>
    </row>
    <row r="20" spans="1:26">
      <c r="N20" s="9"/>
      <c r="O20" s="9"/>
      <c r="P20" s="9"/>
      <c r="Q20" s="9"/>
      <c r="R20" s="10"/>
    </row>
    <row r="21" spans="1:26" ht="15.75" hidden="1" customHeight="1">
      <c r="N21" s="9"/>
      <c r="O21" s="9"/>
      <c r="P21" s="9"/>
      <c r="Q21" s="9"/>
      <c r="R21" s="10"/>
      <c r="S21" s="13"/>
      <c r="T21" s="13"/>
      <c r="U21" s="13"/>
      <c r="V21" s="13"/>
      <c r="W21" s="13"/>
      <c r="X21" s="13"/>
      <c r="Y21" s="13"/>
      <c r="Z21" s="13"/>
    </row>
    <row r="22" spans="1:26" ht="15.75" hidden="1" customHeight="1">
      <c r="A22" s="7">
        <v>900411291</v>
      </c>
      <c r="B22" s="7">
        <v>2020</v>
      </c>
      <c r="C22" s="7" t="s">
        <v>51</v>
      </c>
      <c r="D22" s="8" t="s">
        <v>52</v>
      </c>
      <c r="E22" s="8" t="s">
        <v>53</v>
      </c>
      <c r="F22" s="8" t="s">
        <v>54</v>
      </c>
      <c r="G22" s="8">
        <v>18962225</v>
      </c>
      <c r="H22" s="8">
        <v>1476185</v>
      </c>
      <c r="I22" s="8">
        <v>22784024</v>
      </c>
      <c r="J22" s="8">
        <v>9350739</v>
      </c>
      <c r="K22" s="8">
        <v>13433285</v>
      </c>
      <c r="L22" s="8">
        <v>2025981</v>
      </c>
      <c r="M22" s="8">
        <v>663769</v>
      </c>
      <c r="N22" s="9">
        <f t="shared" ref="N22:N23" si="5">+G22/H22</f>
        <v>12.845425878192774</v>
      </c>
      <c r="O22" s="9">
        <f t="shared" ref="O22:O23" si="6">J22/I22</f>
        <v>0.41040770497783885</v>
      </c>
      <c r="P22" s="9">
        <f t="shared" ref="P22:P23" si="7">+L22/M22</f>
        <v>3.0522380526960435</v>
      </c>
      <c r="Q22" s="9">
        <f t="shared" ref="Q22:Q23" si="8">L22/K22</f>
        <v>0.15081798681409647</v>
      </c>
      <c r="R22" s="10">
        <f t="shared" ref="R22:R23" si="9">L22/I22</f>
        <v>8.8921122976345177E-2</v>
      </c>
    </row>
    <row r="23" spans="1:26" ht="15.75" hidden="1" customHeight="1">
      <c r="A23" s="7">
        <v>900369869</v>
      </c>
      <c r="B23" s="7">
        <v>2020</v>
      </c>
      <c r="C23" s="7" t="s">
        <v>55</v>
      </c>
      <c r="D23" s="8" t="s">
        <v>56</v>
      </c>
      <c r="E23" s="8" t="s">
        <v>36</v>
      </c>
      <c r="F23" s="8" t="s">
        <v>20</v>
      </c>
      <c r="G23" s="8">
        <v>3360492</v>
      </c>
      <c r="H23" s="8">
        <v>1475892</v>
      </c>
      <c r="I23" s="8">
        <v>3753792</v>
      </c>
      <c r="J23" s="8">
        <v>2459527</v>
      </c>
      <c r="K23" s="8">
        <v>1294265</v>
      </c>
      <c r="L23" s="8">
        <v>195497</v>
      </c>
      <c r="M23" s="8">
        <v>117861</v>
      </c>
      <c r="N23" s="9">
        <f t="shared" si="5"/>
        <v>2.2769227016610971</v>
      </c>
      <c r="O23" s="9">
        <f t="shared" si="6"/>
        <v>0.65521131698293356</v>
      </c>
      <c r="P23" s="9">
        <f t="shared" si="7"/>
        <v>1.6587081392487761</v>
      </c>
      <c r="Q23" s="9">
        <f t="shared" si="8"/>
        <v>0.15104866468613459</v>
      </c>
      <c r="R23" s="10">
        <f t="shared" si="9"/>
        <v>5.2079870168618828E-2</v>
      </c>
    </row>
    <row r="24" spans="1:26" ht="15.75" hidden="1" customHeight="1">
      <c r="A24" s="7">
        <v>900499033</v>
      </c>
      <c r="B24" s="7"/>
      <c r="C24" s="7" t="s">
        <v>57</v>
      </c>
      <c r="D24" s="8" t="s">
        <v>39</v>
      </c>
      <c r="E24" s="8" t="s">
        <v>36</v>
      </c>
      <c r="F24" s="8" t="s">
        <v>20</v>
      </c>
      <c r="G24" s="8"/>
      <c r="H24" s="8"/>
      <c r="I24" s="8"/>
      <c r="J24" s="8"/>
      <c r="K24" s="8"/>
      <c r="L24" s="8"/>
      <c r="M24" s="8"/>
      <c r="N24" s="9">
        <v>6.33</v>
      </c>
      <c r="O24" s="9">
        <v>0.11</v>
      </c>
      <c r="P24" s="9">
        <v>9.9499999999999993</v>
      </c>
      <c r="Q24" s="9">
        <v>0.12</v>
      </c>
      <c r="R24" s="10">
        <v>0.11</v>
      </c>
    </row>
    <row r="25" spans="1:26" ht="15.75" hidden="1" customHeight="1">
      <c r="G25" s="14"/>
      <c r="M25" s="11"/>
      <c r="N25" s="15"/>
      <c r="R25" s="16"/>
    </row>
    <row r="26" spans="1:26" ht="15.75" hidden="1" customHeight="1">
      <c r="N26" s="9"/>
      <c r="O26" s="9"/>
      <c r="P26" s="9"/>
      <c r="Q26" s="9"/>
      <c r="R26" s="9"/>
      <c r="S26" s="13"/>
      <c r="T26" s="13"/>
      <c r="U26" s="13"/>
      <c r="V26" s="13"/>
      <c r="W26" s="13"/>
      <c r="X26" s="13"/>
      <c r="Y26" s="13"/>
      <c r="Z26" s="13"/>
    </row>
    <row r="27" spans="1:26" ht="15.75" hidden="1" customHeight="1">
      <c r="A27" s="6">
        <v>860403699</v>
      </c>
      <c r="B27" s="7">
        <v>2020</v>
      </c>
      <c r="C27" s="7" t="s">
        <v>37</v>
      </c>
      <c r="D27" s="17" t="s">
        <v>48</v>
      </c>
      <c r="E27" s="8" t="s">
        <v>36</v>
      </c>
      <c r="F27" s="8" t="s">
        <v>20</v>
      </c>
      <c r="G27" s="8">
        <v>8895613</v>
      </c>
      <c r="H27" s="8">
        <v>2687595</v>
      </c>
      <c r="I27" s="8">
        <v>11868183</v>
      </c>
      <c r="J27" s="8">
        <v>3860417</v>
      </c>
      <c r="K27" s="8">
        <v>8007766</v>
      </c>
      <c r="L27" s="8">
        <v>835696</v>
      </c>
      <c r="M27" s="8">
        <v>0</v>
      </c>
      <c r="N27" s="9">
        <f t="shared" ref="N27:N28" si="10">+G27/H27</f>
        <v>3.3098785345262214</v>
      </c>
      <c r="O27" s="9">
        <f t="shared" ref="O27:O28" si="11">J27/I27</f>
        <v>0.32527447546098676</v>
      </c>
      <c r="P27" s="9" t="e">
        <f t="shared" ref="P27:P28" si="12">+L27/M27</f>
        <v>#DIV/0!</v>
      </c>
      <c r="Q27" s="9">
        <f t="shared" ref="Q27:Q28" si="13">L27/K27</f>
        <v>0.10436069185837848</v>
      </c>
      <c r="R27" s="10">
        <f t="shared" ref="R27:R28" si="14">L27/I27</f>
        <v>7.0414822555398757E-2</v>
      </c>
    </row>
    <row r="28" spans="1:26" ht="15.75" hidden="1" customHeight="1">
      <c r="A28" s="18">
        <v>830006901</v>
      </c>
      <c r="B28" s="7">
        <v>2020</v>
      </c>
      <c r="D28" s="19" t="s">
        <v>58</v>
      </c>
      <c r="E28" s="8" t="s">
        <v>36</v>
      </c>
      <c r="F28" s="8" t="s">
        <v>36</v>
      </c>
      <c r="G28" s="8">
        <v>20230097</v>
      </c>
      <c r="H28" s="8">
        <v>17992418</v>
      </c>
      <c r="I28" s="8">
        <v>37558970</v>
      </c>
      <c r="J28" s="8">
        <v>20306761</v>
      </c>
      <c r="K28" s="8">
        <v>17252209</v>
      </c>
      <c r="L28" s="8">
        <v>1899379</v>
      </c>
      <c r="M28" s="8">
        <v>997757</v>
      </c>
      <c r="N28" s="9">
        <f t="shared" si="10"/>
        <v>1.1243678865175319</v>
      </c>
      <c r="O28" s="9">
        <f t="shared" si="11"/>
        <v>0.54066341542379892</v>
      </c>
      <c r="P28" s="9">
        <f t="shared" si="12"/>
        <v>1.9036488844478165</v>
      </c>
      <c r="Q28" s="9">
        <f t="shared" si="13"/>
        <v>0.11009482901580893</v>
      </c>
      <c r="R28" s="10">
        <f t="shared" si="14"/>
        <v>5.0570582739622519E-2</v>
      </c>
    </row>
    <row r="29" spans="1:26" ht="15.75" hidden="1" customHeight="1">
      <c r="N29" s="9"/>
      <c r="O29" s="9"/>
      <c r="P29" s="9"/>
      <c r="Q29" s="9"/>
      <c r="R29" s="9"/>
      <c r="S29" s="13"/>
      <c r="T29" s="13"/>
      <c r="U29" s="13"/>
      <c r="V29" s="13"/>
      <c r="W29" s="13"/>
      <c r="X29" s="13"/>
      <c r="Y29" s="13"/>
      <c r="Z29" s="13"/>
    </row>
    <row r="30" spans="1:26" ht="15.75" hidden="1" customHeight="1">
      <c r="G30" s="14"/>
      <c r="M30" s="11"/>
      <c r="N30" s="15"/>
      <c r="R30" s="16"/>
    </row>
    <row r="31" spans="1:26" ht="15.75" customHeight="1">
      <c r="N31" s="9"/>
      <c r="O31" s="9"/>
      <c r="P31" s="9"/>
      <c r="Q31" s="9"/>
      <c r="R31" s="9"/>
    </row>
    <row r="32" spans="1:26" ht="15.75" customHeight="1">
      <c r="N32" s="9"/>
      <c r="O32" s="9"/>
      <c r="P32" s="9"/>
      <c r="Q32" s="9"/>
      <c r="R32" s="9"/>
    </row>
    <row r="33" spans="14:21" ht="15.75" customHeight="1">
      <c r="N33" s="9"/>
      <c r="O33" s="9"/>
      <c r="P33" s="9"/>
      <c r="Q33" s="9"/>
      <c r="R33" s="9"/>
    </row>
    <row r="34" spans="14:21" ht="15.75" customHeight="1">
      <c r="N34" s="9"/>
      <c r="O34" s="9"/>
      <c r="P34" s="9"/>
      <c r="Q34" s="9"/>
      <c r="R34" s="9"/>
    </row>
    <row r="35" spans="14:21" ht="15.75" customHeight="1">
      <c r="N35" s="9"/>
      <c r="O35" s="9"/>
      <c r="P35" s="9"/>
      <c r="Q35" s="9"/>
      <c r="R35" s="9"/>
    </row>
    <row r="36" spans="14:21" ht="15.75" customHeight="1">
      <c r="N36" s="9"/>
      <c r="O36" s="9"/>
      <c r="P36" s="9"/>
      <c r="Q36" s="9"/>
      <c r="R36" s="9"/>
    </row>
    <row r="37" spans="14:21" ht="15.75" customHeight="1">
      <c r="N37" s="9"/>
      <c r="O37" s="9"/>
      <c r="P37" s="9"/>
      <c r="Q37" s="9"/>
      <c r="R37" s="9"/>
    </row>
    <row r="38" spans="14:21" ht="15.75" customHeight="1">
      <c r="N38" s="9"/>
      <c r="O38" s="9"/>
      <c r="P38" s="9"/>
      <c r="Q38" s="9"/>
      <c r="R38" s="9"/>
    </row>
    <row r="39" spans="14:21" ht="15.75" customHeight="1">
      <c r="N39" s="9"/>
      <c r="O39" s="9"/>
      <c r="P39" s="9"/>
      <c r="Q39" s="9"/>
      <c r="R39" s="9"/>
      <c r="S39" s="20"/>
    </row>
    <row r="40" spans="14:21" ht="15.75" customHeight="1">
      <c r="N40" s="9"/>
      <c r="O40" s="9"/>
      <c r="P40" s="9"/>
      <c r="Q40" s="9"/>
      <c r="R40" s="9"/>
      <c r="U40" s="21"/>
    </row>
    <row r="41" spans="14:21" ht="15.75" customHeight="1">
      <c r="N41" s="9"/>
      <c r="O41" s="9"/>
      <c r="P41" s="9"/>
      <c r="Q41" s="9"/>
      <c r="R41" s="9"/>
    </row>
    <row r="42" spans="14:21" ht="15.75" customHeight="1">
      <c r="N42" s="9"/>
      <c r="O42" s="9"/>
      <c r="P42" s="9"/>
      <c r="Q42" s="9"/>
      <c r="R42" s="9"/>
    </row>
    <row r="43" spans="14:21" ht="15.75" customHeight="1">
      <c r="N43" s="9"/>
      <c r="O43" s="9"/>
      <c r="P43" s="9"/>
      <c r="Q43" s="9"/>
      <c r="R43" s="9"/>
    </row>
    <row r="44" spans="14:21" ht="15.75" customHeight="1">
      <c r="N44" s="9"/>
      <c r="O44" s="9"/>
      <c r="P44" s="9"/>
      <c r="Q44" s="9"/>
      <c r="R44" s="9"/>
    </row>
    <row r="45" spans="14:21" ht="15.75" customHeight="1">
      <c r="N45" s="9"/>
      <c r="O45" s="9"/>
      <c r="P45" s="9"/>
      <c r="Q45" s="9"/>
      <c r="R45" s="9"/>
    </row>
    <row r="46" spans="14:21" ht="15.75" customHeight="1">
      <c r="N46" s="9"/>
      <c r="O46" s="9"/>
      <c r="P46" s="9"/>
      <c r="Q46" s="9"/>
      <c r="R46" s="9"/>
    </row>
    <row r="47" spans="14:21" ht="15.75" customHeight="1">
      <c r="N47" s="9"/>
      <c r="O47" s="9"/>
      <c r="P47" s="9"/>
      <c r="Q47" s="9"/>
      <c r="R47" s="9"/>
    </row>
    <row r="48" spans="14:21" ht="15.75" customHeight="1">
      <c r="N48" s="9"/>
      <c r="O48" s="9"/>
      <c r="P48" s="9"/>
      <c r="Q48" s="9"/>
      <c r="R48" s="9"/>
    </row>
    <row r="49" spans="13:18" ht="15.75" customHeight="1">
      <c r="N49" s="9"/>
      <c r="O49" s="9"/>
      <c r="P49" s="9"/>
      <c r="Q49" s="9"/>
      <c r="R49" s="9"/>
    </row>
    <row r="50" spans="13:18" ht="15.75" customHeight="1">
      <c r="N50" s="9"/>
      <c r="O50" s="9"/>
      <c r="P50" s="9"/>
      <c r="Q50" s="9"/>
      <c r="R50" s="9"/>
    </row>
    <row r="51" spans="13:18" ht="15.75" customHeight="1">
      <c r="N51" s="9"/>
      <c r="O51" s="9"/>
      <c r="P51" s="9"/>
      <c r="Q51" s="9"/>
      <c r="R51" s="9"/>
    </row>
    <row r="52" spans="13:18" ht="15.75" customHeight="1">
      <c r="N52" s="9"/>
      <c r="O52" s="9"/>
      <c r="P52" s="9"/>
      <c r="Q52" s="9"/>
      <c r="R52" s="9"/>
    </row>
    <row r="53" spans="13:18" ht="15.75" customHeight="1">
      <c r="N53" s="9"/>
      <c r="O53" s="9"/>
      <c r="P53" s="9"/>
      <c r="Q53" s="9"/>
      <c r="R53" s="9"/>
    </row>
    <row r="54" spans="13:18" ht="15.75" customHeight="1">
      <c r="N54" s="9"/>
      <c r="O54" s="9"/>
      <c r="P54" s="9"/>
      <c r="Q54" s="9"/>
      <c r="R54" s="9"/>
    </row>
    <row r="55" spans="13:18" ht="15.75" customHeight="1">
      <c r="N55" s="9"/>
      <c r="O55" s="9"/>
      <c r="P55" s="9"/>
      <c r="Q55" s="9"/>
      <c r="R55" s="9"/>
    </row>
    <row r="56" spans="13:18" ht="15.75" customHeight="1">
      <c r="N56" s="9"/>
      <c r="O56" s="9"/>
      <c r="P56" s="9"/>
      <c r="Q56" s="9"/>
      <c r="R56" s="9"/>
    </row>
    <row r="57" spans="13:18" ht="15.75" customHeight="1">
      <c r="N57" s="9"/>
      <c r="O57" s="9"/>
      <c r="P57" s="9"/>
      <c r="Q57" s="9"/>
      <c r="R57" s="9"/>
    </row>
    <row r="58" spans="13:18" ht="15.75" customHeight="1">
      <c r="N58" s="9"/>
      <c r="O58" s="9"/>
      <c r="P58" s="9"/>
      <c r="Q58" s="9"/>
      <c r="R58" s="22"/>
    </row>
    <row r="59" spans="13:18" ht="15.75" customHeight="1">
      <c r="N59" s="9"/>
      <c r="O59" s="9"/>
      <c r="P59" s="9"/>
      <c r="Q59" s="9"/>
      <c r="R59" s="22"/>
    </row>
    <row r="60" spans="13:18" ht="16.5" customHeight="1">
      <c r="M60" s="23"/>
      <c r="N60" s="9"/>
      <c r="O60" s="9"/>
      <c r="P60" s="9"/>
      <c r="Q60" s="9"/>
      <c r="R60" s="22"/>
    </row>
    <row r="61" spans="13:18" ht="16.5" customHeight="1">
      <c r="M61" s="23"/>
      <c r="N61" s="9"/>
      <c r="O61" s="9"/>
      <c r="P61" s="9"/>
      <c r="Q61" s="9"/>
      <c r="R61" s="22"/>
    </row>
    <row r="62" spans="13:18" ht="16.5" customHeight="1">
      <c r="M62" s="23"/>
      <c r="N62" s="9"/>
      <c r="O62" s="9"/>
      <c r="P62" s="9"/>
      <c r="Q62" s="9"/>
      <c r="R62" s="22"/>
    </row>
    <row r="63" spans="13:18" ht="16.5" customHeight="1">
      <c r="M63" s="23"/>
      <c r="N63" s="9"/>
      <c r="O63" s="9"/>
      <c r="P63" s="9"/>
      <c r="Q63" s="9"/>
      <c r="R63" s="22"/>
    </row>
    <row r="64" spans="13:18" ht="16.5" customHeight="1">
      <c r="M64" s="23"/>
      <c r="N64" s="9"/>
      <c r="O64" s="9"/>
      <c r="P64" s="9"/>
      <c r="Q64" s="9"/>
      <c r="R64" s="22"/>
    </row>
    <row r="65" spans="13:18" ht="16.5" customHeight="1">
      <c r="M65" s="23"/>
      <c r="N65" s="9"/>
      <c r="O65" s="9"/>
      <c r="P65" s="9"/>
      <c r="Q65" s="9"/>
      <c r="R65" s="22"/>
    </row>
    <row r="66" spans="13:18" ht="16.5" customHeight="1">
      <c r="M66" s="23"/>
      <c r="N66" s="9"/>
      <c r="O66" s="9"/>
      <c r="P66" s="9"/>
      <c r="Q66" s="9"/>
      <c r="R66" s="22"/>
    </row>
    <row r="67" spans="13:18" ht="16.5" customHeight="1">
      <c r="M67" s="23"/>
      <c r="N67" s="9"/>
      <c r="O67" s="9"/>
      <c r="P67" s="9"/>
      <c r="Q67" s="9"/>
      <c r="R67" s="22"/>
    </row>
    <row r="68" spans="13:18" ht="16.5" customHeight="1">
      <c r="M68" s="23"/>
      <c r="N68" s="9"/>
      <c r="O68" s="9"/>
      <c r="P68" s="9"/>
      <c r="Q68" s="9"/>
      <c r="R68" s="22"/>
    </row>
    <row r="69" spans="13:18" ht="16.5" customHeight="1">
      <c r="M69" s="23"/>
      <c r="N69" s="9"/>
      <c r="O69" s="9"/>
      <c r="P69" s="9"/>
      <c r="Q69" s="9"/>
      <c r="R69" s="22"/>
    </row>
    <row r="70" spans="13:18" ht="16.5" customHeight="1">
      <c r="M70" s="23"/>
      <c r="N70" s="9"/>
      <c r="O70" s="9"/>
      <c r="P70" s="9"/>
      <c r="Q70" s="9"/>
      <c r="R70" s="22"/>
    </row>
    <row r="71" spans="13:18" ht="16.5" customHeight="1">
      <c r="M71" s="23"/>
      <c r="N71" s="9"/>
      <c r="O71" s="9"/>
      <c r="P71" s="9"/>
      <c r="Q71" s="9"/>
      <c r="R71" s="22"/>
    </row>
    <row r="72" spans="13:18" ht="16.5" customHeight="1">
      <c r="M72" s="23"/>
      <c r="N72" s="9"/>
      <c r="O72" s="9"/>
      <c r="P72" s="9"/>
      <c r="Q72" s="9"/>
      <c r="R72" s="22"/>
    </row>
    <row r="73" spans="13:18" ht="16.5" customHeight="1">
      <c r="M73" s="23"/>
      <c r="N73" s="9"/>
      <c r="O73" s="9"/>
      <c r="P73" s="9"/>
      <c r="Q73" s="9"/>
      <c r="R73" s="22"/>
    </row>
    <row r="74" spans="13:18" ht="16.5" customHeight="1">
      <c r="M74" s="23"/>
      <c r="N74" s="9"/>
      <c r="O74" s="9"/>
      <c r="P74" s="9"/>
      <c r="Q74" s="9"/>
      <c r="R74" s="22"/>
    </row>
    <row r="75" spans="13:18" ht="16.5" customHeight="1">
      <c r="M75" s="23"/>
      <c r="N75" s="9"/>
      <c r="O75" s="9"/>
      <c r="P75" s="9"/>
      <c r="Q75" s="9"/>
      <c r="R75" s="22"/>
    </row>
    <row r="76" spans="13:18" ht="16.5" customHeight="1">
      <c r="M76" s="23"/>
      <c r="N76" s="9"/>
      <c r="O76" s="9"/>
      <c r="P76" s="9"/>
      <c r="Q76" s="9"/>
      <c r="R76" s="22"/>
    </row>
    <row r="77" spans="13:18" ht="16.5" customHeight="1">
      <c r="M77" s="23"/>
      <c r="N77" s="9"/>
      <c r="O77" s="9"/>
      <c r="P77" s="9"/>
      <c r="Q77" s="9"/>
      <c r="R77" s="22"/>
    </row>
    <row r="78" spans="13:18" ht="16.5" customHeight="1">
      <c r="M78" s="23"/>
      <c r="N78" s="9"/>
      <c r="O78" s="9"/>
      <c r="P78" s="9"/>
      <c r="Q78" s="9"/>
      <c r="R78" s="22"/>
    </row>
    <row r="79" spans="13:18" ht="16.5" customHeight="1">
      <c r="M79" s="23"/>
      <c r="N79" s="9"/>
      <c r="O79" s="9"/>
      <c r="P79" s="9"/>
      <c r="Q79" s="9"/>
      <c r="R79" s="22"/>
    </row>
    <row r="80" spans="13:18" ht="16.5" customHeight="1">
      <c r="M80" s="23"/>
      <c r="N80" s="9"/>
      <c r="O80" s="9"/>
      <c r="P80" s="9"/>
      <c r="Q80" s="9"/>
      <c r="R80" s="22"/>
    </row>
    <row r="81" spans="13:18" ht="16.5" customHeight="1">
      <c r="M81" s="23"/>
      <c r="N81" s="9"/>
      <c r="O81" s="9"/>
      <c r="P81" s="9"/>
      <c r="Q81" s="9"/>
      <c r="R81" s="22"/>
    </row>
    <row r="82" spans="13:18" ht="16.5" customHeight="1">
      <c r="M82" s="23"/>
      <c r="N82" s="9"/>
      <c r="O82" s="9"/>
      <c r="P82" s="9"/>
      <c r="Q82" s="9"/>
      <c r="R82" s="22"/>
    </row>
    <row r="83" spans="13:18" ht="16.5" customHeight="1">
      <c r="M83" s="23"/>
      <c r="N83" s="9"/>
      <c r="O83" s="9"/>
      <c r="P83" s="9"/>
      <c r="Q83" s="9"/>
      <c r="R83" s="22"/>
    </row>
    <row r="84" spans="13:18" ht="16.5" customHeight="1">
      <c r="M84" s="23"/>
      <c r="N84" s="9"/>
      <c r="O84" s="9"/>
      <c r="P84" s="9"/>
      <c r="Q84" s="9"/>
      <c r="R84" s="22"/>
    </row>
    <row r="85" spans="13:18" ht="16.5" customHeight="1">
      <c r="M85" s="23"/>
      <c r="N85" s="9"/>
      <c r="O85" s="9"/>
      <c r="P85" s="9"/>
      <c r="Q85" s="9"/>
      <c r="R85" s="22"/>
    </row>
    <row r="86" spans="13:18" ht="16.5" customHeight="1">
      <c r="M86" s="23"/>
      <c r="N86" s="9"/>
      <c r="O86" s="9"/>
      <c r="P86" s="9"/>
      <c r="Q86" s="9"/>
      <c r="R86" s="22"/>
    </row>
    <row r="87" spans="13:18" ht="16.5" customHeight="1">
      <c r="M87" s="23"/>
      <c r="N87" s="9"/>
      <c r="O87" s="9"/>
      <c r="P87" s="9"/>
      <c r="Q87" s="9"/>
      <c r="R87" s="22"/>
    </row>
    <row r="88" spans="13:18" ht="16.5" customHeight="1">
      <c r="M88" s="23"/>
      <c r="N88" s="9"/>
      <c r="O88" s="9"/>
      <c r="P88" s="9"/>
      <c r="Q88" s="9"/>
      <c r="R88" s="22"/>
    </row>
    <row r="89" spans="13:18" ht="16.5" customHeight="1">
      <c r="M89" s="23"/>
      <c r="N89" s="9"/>
      <c r="O89" s="9"/>
      <c r="P89" s="9"/>
      <c r="Q89" s="9"/>
      <c r="R89" s="22"/>
    </row>
    <row r="90" spans="13:18" ht="16.5" customHeight="1">
      <c r="M90" s="23"/>
      <c r="N90" s="9"/>
      <c r="O90" s="9"/>
      <c r="P90" s="9"/>
      <c r="Q90" s="9"/>
      <c r="R90" s="22"/>
    </row>
    <row r="91" spans="13:18" ht="16.5" customHeight="1">
      <c r="M91" s="23"/>
      <c r="N91" s="9"/>
      <c r="O91" s="9"/>
      <c r="P91" s="9"/>
      <c r="Q91" s="9"/>
      <c r="R91" s="22"/>
    </row>
    <row r="92" spans="13:18" ht="16.5" customHeight="1">
      <c r="M92" s="23"/>
      <c r="N92" s="9"/>
      <c r="O92" s="9"/>
      <c r="P92" s="9"/>
      <c r="Q92" s="9"/>
      <c r="R92" s="22"/>
    </row>
    <row r="93" spans="13:18" ht="16.5" customHeight="1">
      <c r="M93" s="23"/>
      <c r="N93" s="9"/>
      <c r="O93" s="9"/>
      <c r="P93" s="9"/>
      <c r="Q93" s="9"/>
      <c r="R93" s="22"/>
    </row>
    <row r="94" spans="13:18" ht="16.5" customHeight="1">
      <c r="M94" s="23"/>
      <c r="N94" s="9"/>
      <c r="O94" s="9"/>
      <c r="P94" s="9"/>
      <c r="Q94" s="9"/>
      <c r="R94" s="22"/>
    </row>
    <row r="95" spans="13:18" ht="16.5" customHeight="1">
      <c r="M95" s="23"/>
      <c r="N95" s="9"/>
      <c r="O95" s="9"/>
      <c r="P95" s="9"/>
      <c r="Q95" s="9"/>
      <c r="R95" s="22"/>
    </row>
    <row r="96" spans="13:18" ht="16.5" customHeight="1">
      <c r="M96" s="23"/>
      <c r="N96" s="9"/>
      <c r="O96" s="9"/>
      <c r="P96" s="9"/>
      <c r="Q96" s="9"/>
      <c r="R96" s="22"/>
    </row>
    <row r="97" spans="13:18" ht="16.5" customHeight="1">
      <c r="M97" s="23"/>
      <c r="N97" s="9"/>
      <c r="O97" s="9"/>
      <c r="P97" s="9"/>
      <c r="Q97" s="9"/>
      <c r="R97" s="22"/>
    </row>
    <row r="98" spans="13:18" ht="16.5" customHeight="1">
      <c r="M98" s="23"/>
      <c r="N98" s="9"/>
      <c r="O98" s="9"/>
      <c r="P98" s="9"/>
      <c r="Q98" s="9"/>
      <c r="R98" s="22"/>
    </row>
    <row r="99" spans="13:18" ht="16.5" customHeight="1">
      <c r="M99" s="23"/>
      <c r="N99" s="9"/>
      <c r="O99" s="9"/>
      <c r="P99" s="9"/>
      <c r="Q99" s="9"/>
      <c r="R99" s="22"/>
    </row>
    <row r="100" spans="13:18" ht="16.5" customHeight="1">
      <c r="M100" s="23"/>
      <c r="N100" s="9"/>
      <c r="O100" s="9"/>
      <c r="P100" s="9"/>
      <c r="Q100" s="9"/>
      <c r="R100" s="22"/>
    </row>
    <row r="101" spans="13:18" ht="16.5" customHeight="1">
      <c r="M101" s="23"/>
      <c r="N101" s="9"/>
      <c r="O101" s="9"/>
      <c r="P101" s="9"/>
      <c r="Q101" s="9"/>
      <c r="R101" s="22"/>
    </row>
    <row r="102" spans="13:18" ht="16.5" customHeight="1">
      <c r="M102" s="23"/>
      <c r="N102" s="9"/>
      <c r="O102" s="9"/>
      <c r="P102" s="9"/>
      <c r="Q102" s="9"/>
      <c r="R102" s="22"/>
    </row>
    <row r="103" spans="13:18" ht="16.5" customHeight="1">
      <c r="M103" s="23"/>
      <c r="N103" s="9"/>
      <c r="O103" s="9"/>
      <c r="P103" s="9"/>
      <c r="Q103" s="9"/>
      <c r="R103" s="22"/>
    </row>
    <row r="104" spans="13:18" ht="16.5" customHeight="1">
      <c r="M104" s="23"/>
      <c r="N104" s="9"/>
      <c r="O104" s="9"/>
      <c r="P104" s="9"/>
      <c r="Q104" s="9"/>
      <c r="R104" s="22"/>
    </row>
    <row r="105" spans="13:18" ht="16.5" customHeight="1">
      <c r="M105" s="23"/>
      <c r="N105" s="9"/>
      <c r="O105" s="9"/>
      <c r="P105" s="9"/>
      <c r="Q105" s="9"/>
      <c r="R105" s="22"/>
    </row>
    <row r="106" spans="13:18" ht="16.5" customHeight="1">
      <c r="M106" s="23"/>
      <c r="N106" s="9"/>
      <c r="O106" s="9"/>
      <c r="P106" s="9"/>
      <c r="Q106" s="9"/>
      <c r="R106" s="22"/>
    </row>
    <row r="107" spans="13:18" ht="16.5" customHeight="1">
      <c r="M107" s="23"/>
      <c r="N107" s="9"/>
      <c r="O107" s="9"/>
      <c r="P107" s="9"/>
      <c r="Q107" s="9"/>
      <c r="R107" s="22"/>
    </row>
    <row r="108" spans="13:18" ht="16.5" customHeight="1">
      <c r="M108" s="23"/>
      <c r="N108" s="9"/>
      <c r="O108" s="9"/>
      <c r="P108" s="9"/>
      <c r="Q108" s="9"/>
      <c r="R108" s="22"/>
    </row>
    <row r="109" spans="13:18" ht="16.5" customHeight="1">
      <c r="M109" s="23"/>
      <c r="N109" s="9"/>
      <c r="O109" s="9"/>
      <c r="P109" s="9"/>
      <c r="Q109" s="9"/>
      <c r="R109" s="22"/>
    </row>
    <row r="110" spans="13:18" ht="16.5" customHeight="1">
      <c r="M110" s="23"/>
      <c r="N110" s="9"/>
      <c r="O110" s="9"/>
      <c r="P110" s="9"/>
      <c r="Q110" s="9"/>
      <c r="R110" s="22"/>
    </row>
    <row r="111" spans="13:18" ht="16.5" customHeight="1">
      <c r="M111" s="23"/>
      <c r="N111" s="9"/>
      <c r="O111" s="9"/>
      <c r="P111" s="9"/>
      <c r="Q111" s="9"/>
      <c r="R111" s="22"/>
    </row>
    <row r="112" spans="13:18" ht="16.5" customHeight="1">
      <c r="M112" s="23"/>
      <c r="N112" s="9"/>
      <c r="O112" s="9"/>
      <c r="P112" s="9"/>
      <c r="Q112" s="9"/>
      <c r="R112" s="22"/>
    </row>
    <row r="113" spans="13:18" ht="16.5" customHeight="1">
      <c r="M113" s="23"/>
      <c r="N113" s="9"/>
      <c r="O113" s="9"/>
      <c r="P113" s="9"/>
      <c r="Q113" s="9"/>
      <c r="R113" s="22"/>
    </row>
    <row r="114" spans="13:18" ht="16.5" customHeight="1">
      <c r="M114" s="23"/>
      <c r="N114" s="9"/>
      <c r="O114" s="9"/>
      <c r="P114" s="9"/>
      <c r="Q114" s="9"/>
      <c r="R114" s="22"/>
    </row>
    <row r="115" spans="13:18" ht="16.5" customHeight="1">
      <c r="M115" s="23"/>
      <c r="N115" s="9"/>
      <c r="O115" s="9"/>
      <c r="P115" s="9"/>
      <c r="Q115" s="9"/>
      <c r="R115" s="22"/>
    </row>
    <row r="116" spans="13:18" ht="16.5" customHeight="1">
      <c r="M116" s="23"/>
      <c r="N116" s="9"/>
      <c r="O116" s="9"/>
      <c r="P116" s="9"/>
      <c r="Q116" s="9"/>
      <c r="R116" s="22"/>
    </row>
    <row r="117" spans="13:18" ht="16.5" customHeight="1">
      <c r="M117" s="23"/>
      <c r="N117" s="9"/>
      <c r="O117" s="9"/>
      <c r="P117" s="9"/>
      <c r="Q117" s="9"/>
      <c r="R117" s="22"/>
    </row>
    <row r="118" spans="13:18" ht="16.5" customHeight="1">
      <c r="M118" s="23"/>
      <c r="N118" s="9"/>
      <c r="O118" s="9"/>
      <c r="P118" s="9"/>
      <c r="Q118" s="9"/>
      <c r="R118" s="22"/>
    </row>
    <row r="119" spans="13:18" ht="16.5" customHeight="1">
      <c r="M119" s="23"/>
      <c r="N119" s="9"/>
      <c r="O119" s="9"/>
      <c r="P119" s="9"/>
      <c r="Q119" s="9"/>
      <c r="R119" s="22"/>
    </row>
    <row r="120" spans="13:18" ht="16.5" customHeight="1">
      <c r="M120" s="23"/>
      <c r="N120" s="9"/>
      <c r="O120" s="9"/>
      <c r="P120" s="9"/>
      <c r="Q120" s="9"/>
      <c r="R120" s="22"/>
    </row>
    <row r="121" spans="13:18" ht="16.5" customHeight="1">
      <c r="M121" s="23"/>
      <c r="N121" s="9"/>
      <c r="O121" s="9"/>
      <c r="P121" s="9"/>
      <c r="Q121" s="9"/>
      <c r="R121" s="22"/>
    </row>
    <row r="122" spans="13:18" ht="16.5" customHeight="1">
      <c r="M122" s="23"/>
      <c r="N122" s="9"/>
      <c r="O122" s="9"/>
      <c r="P122" s="9"/>
      <c r="Q122" s="9"/>
      <c r="R122" s="22"/>
    </row>
    <row r="123" spans="13:18" ht="16.5" customHeight="1">
      <c r="M123" s="23"/>
      <c r="N123" s="9"/>
      <c r="O123" s="9"/>
      <c r="P123" s="9"/>
      <c r="Q123" s="9"/>
      <c r="R123" s="22"/>
    </row>
    <row r="124" spans="13:18" ht="16.5" customHeight="1">
      <c r="M124" s="23"/>
      <c r="N124" s="9"/>
      <c r="O124" s="9"/>
      <c r="P124" s="9"/>
      <c r="Q124" s="9"/>
      <c r="R124" s="22"/>
    </row>
    <row r="125" spans="13:18" ht="16.5" customHeight="1">
      <c r="M125" s="23"/>
      <c r="N125" s="9"/>
      <c r="O125" s="9"/>
      <c r="P125" s="9"/>
      <c r="Q125" s="9"/>
      <c r="R125" s="22"/>
    </row>
    <row r="126" spans="13:18" ht="16.5" customHeight="1">
      <c r="M126" s="23"/>
      <c r="N126" s="9"/>
      <c r="O126" s="9"/>
      <c r="P126" s="9"/>
      <c r="Q126" s="9"/>
      <c r="R126" s="22"/>
    </row>
    <row r="127" spans="13:18" ht="16.5" customHeight="1">
      <c r="M127" s="23"/>
      <c r="N127" s="9"/>
      <c r="O127" s="9"/>
      <c r="P127" s="9"/>
      <c r="Q127" s="9"/>
      <c r="R127" s="22"/>
    </row>
    <row r="128" spans="13:18" ht="16.5" customHeight="1">
      <c r="M128" s="23"/>
      <c r="N128" s="9"/>
      <c r="O128" s="9"/>
      <c r="P128" s="9"/>
      <c r="Q128" s="9"/>
      <c r="R128" s="22"/>
    </row>
    <row r="129" spans="13:18" ht="16.5" customHeight="1">
      <c r="M129" s="23"/>
      <c r="N129" s="9"/>
      <c r="O129" s="9"/>
      <c r="P129" s="9"/>
      <c r="Q129" s="9"/>
      <c r="R129" s="22"/>
    </row>
    <row r="130" spans="13:18" ht="16.5" customHeight="1">
      <c r="M130" s="23"/>
      <c r="N130" s="9"/>
      <c r="O130" s="9"/>
      <c r="P130" s="9"/>
      <c r="Q130" s="9"/>
      <c r="R130" s="22"/>
    </row>
    <row r="131" spans="13:18" ht="16.5" customHeight="1">
      <c r="M131" s="23"/>
      <c r="N131" s="9"/>
      <c r="O131" s="9"/>
      <c r="P131" s="9"/>
      <c r="Q131" s="9"/>
      <c r="R131" s="22"/>
    </row>
    <row r="132" spans="13:18" ht="16.5" customHeight="1">
      <c r="M132" s="23"/>
      <c r="N132" s="9"/>
      <c r="O132" s="9"/>
      <c r="P132" s="9"/>
      <c r="Q132" s="9"/>
      <c r="R132" s="22"/>
    </row>
    <row r="133" spans="13:18" ht="16.5" customHeight="1">
      <c r="M133" s="23"/>
      <c r="N133" s="9"/>
      <c r="O133" s="9"/>
      <c r="P133" s="9"/>
      <c r="Q133" s="9"/>
      <c r="R133" s="22"/>
    </row>
    <row r="134" spans="13:18" ht="16.5" customHeight="1">
      <c r="M134" s="23"/>
      <c r="N134" s="9"/>
      <c r="O134" s="9"/>
      <c r="P134" s="9"/>
      <c r="Q134" s="9"/>
      <c r="R134" s="22"/>
    </row>
    <row r="135" spans="13:18" ht="16.5" customHeight="1">
      <c r="M135" s="23"/>
      <c r="N135" s="9"/>
      <c r="O135" s="9"/>
      <c r="P135" s="9"/>
      <c r="Q135" s="9"/>
      <c r="R135" s="22"/>
    </row>
    <row r="136" spans="13:18" ht="16.5" customHeight="1">
      <c r="M136" s="23"/>
      <c r="N136" s="9"/>
      <c r="O136" s="9"/>
      <c r="P136" s="9"/>
      <c r="Q136" s="9"/>
      <c r="R136" s="22"/>
    </row>
    <row r="137" spans="13:18" ht="16.5" customHeight="1">
      <c r="M137" s="23"/>
      <c r="N137" s="9"/>
      <c r="O137" s="9"/>
      <c r="P137" s="9"/>
      <c r="Q137" s="9"/>
      <c r="R137" s="22"/>
    </row>
    <row r="138" spans="13:18" ht="16.5" customHeight="1">
      <c r="M138" s="23"/>
      <c r="N138" s="9"/>
      <c r="O138" s="9"/>
      <c r="P138" s="9"/>
      <c r="Q138" s="9"/>
      <c r="R138" s="22"/>
    </row>
    <row r="139" spans="13:18" ht="16.5" customHeight="1">
      <c r="M139" s="23"/>
      <c r="N139" s="9"/>
      <c r="O139" s="9"/>
      <c r="P139" s="9"/>
      <c r="Q139" s="9"/>
      <c r="R139" s="22"/>
    </row>
    <row r="140" spans="13:18" ht="16.5" customHeight="1">
      <c r="M140" s="23"/>
      <c r="N140" s="9"/>
      <c r="O140" s="9"/>
      <c r="P140" s="9"/>
      <c r="Q140" s="9"/>
      <c r="R140" s="22"/>
    </row>
    <row r="141" spans="13:18" ht="16.5" customHeight="1">
      <c r="M141" s="23"/>
      <c r="N141" s="9"/>
      <c r="O141" s="9"/>
      <c r="P141" s="9"/>
      <c r="Q141" s="9"/>
      <c r="R141" s="22"/>
    </row>
    <row r="142" spans="13:18" ht="16.5" customHeight="1">
      <c r="M142" s="23"/>
      <c r="N142" s="9"/>
      <c r="O142" s="9"/>
      <c r="P142" s="9"/>
      <c r="Q142" s="9"/>
      <c r="R142" s="22"/>
    </row>
    <row r="143" spans="13:18" ht="16.5" customHeight="1">
      <c r="M143" s="23"/>
      <c r="N143" s="9"/>
      <c r="O143" s="9"/>
      <c r="P143" s="9"/>
      <c r="Q143" s="9"/>
      <c r="R143" s="22"/>
    </row>
    <row r="144" spans="13:18" ht="16.5" customHeight="1">
      <c r="M144" s="23"/>
      <c r="N144" s="9"/>
      <c r="O144" s="9"/>
      <c r="P144" s="9"/>
      <c r="Q144" s="9"/>
      <c r="R144" s="22"/>
    </row>
    <row r="145" spans="13:18" ht="16.5" customHeight="1">
      <c r="M145" s="23"/>
      <c r="N145" s="9"/>
      <c r="O145" s="9"/>
      <c r="P145" s="9"/>
      <c r="Q145" s="9"/>
      <c r="R145" s="22"/>
    </row>
    <row r="146" spans="13:18" ht="15.75" customHeight="1">
      <c r="N146" s="9"/>
      <c r="O146" s="9"/>
      <c r="P146" s="9"/>
      <c r="Q146" s="9"/>
      <c r="R146" s="22"/>
    </row>
    <row r="147" spans="13:18" ht="15.75" customHeight="1">
      <c r="N147" s="9"/>
      <c r="O147" s="9"/>
      <c r="P147" s="9"/>
      <c r="Q147" s="9"/>
      <c r="R147" s="22"/>
    </row>
    <row r="148" spans="13:18" ht="15.75" customHeight="1">
      <c r="N148" s="9"/>
      <c r="O148" s="9"/>
      <c r="P148" s="9"/>
      <c r="Q148" s="9"/>
      <c r="R148" s="22"/>
    </row>
    <row r="149" spans="13:18" ht="15.75" customHeight="1">
      <c r="N149" s="9"/>
      <c r="O149" s="9"/>
      <c r="P149" s="9"/>
      <c r="Q149" s="9"/>
      <c r="R149" s="22"/>
    </row>
    <row r="150" spans="13:18" ht="15.75" customHeight="1">
      <c r="N150" s="9"/>
      <c r="O150" s="9"/>
      <c r="P150" s="9"/>
      <c r="Q150" s="9"/>
      <c r="R150" s="22"/>
    </row>
    <row r="151" spans="13:18" ht="15.75" customHeight="1">
      <c r="N151" s="9"/>
      <c r="O151" s="9"/>
      <c r="P151" s="9"/>
      <c r="Q151" s="9"/>
      <c r="R151" s="22"/>
    </row>
    <row r="152" spans="13:18" ht="15.75" customHeight="1">
      <c r="N152" s="9"/>
      <c r="O152" s="9"/>
      <c r="P152" s="9"/>
      <c r="Q152" s="9"/>
      <c r="R152" s="22"/>
    </row>
    <row r="153" spans="13:18" ht="15.75" customHeight="1">
      <c r="N153" s="9"/>
      <c r="O153" s="9"/>
      <c r="P153" s="9"/>
      <c r="Q153" s="9"/>
      <c r="R153" s="22"/>
    </row>
    <row r="154" spans="13:18" ht="15.75" customHeight="1">
      <c r="N154" s="9"/>
      <c r="O154" s="9"/>
      <c r="P154" s="9"/>
      <c r="Q154" s="9"/>
      <c r="R154" s="22"/>
    </row>
    <row r="155" spans="13:18" ht="15.75" customHeight="1">
      <c r="N155" s="9"/>
      <c r="O155" s="9"/>
      <c r="P155" s="9"/>
      <c r="Q155" s="9"/>
      <c r="R155" s="22"/>
    </row>
    <row r="156" spans="13:18" ht="15.75" customHeight="1">
      <c r="N156" s="9"/>
      <c r="O156" s="9"/>
      <c r="P156" s="9"/>
      <c r="Q156" s="9"/>
      <c r="R156" s="22"/>
    </row>
    <row r="157" spans="13:18" ht="15.75" customHeight="1">
      <c r="N157" s="9"/>
      <c r="O157" s="9"/>
      <c r="P157" s="9"/>
      <c r="Q157" s="9"/>
      <c r="R157" s="22"/>
    </row>
    <row r="158" spans="13:18" ht="15.75" customHeight="1">
      <c r="N158" s="9"/>
      <c r="O158" s="9"/>
      <c r="P158" s="9"/>
      <c r="Q158" s="9"/>
      <c r="R158" s="22"/>
    </row>
    <row r="159" spans="13:18" ht="15.75" customHeight="1">
      <c r="N159" s="9"/>
      <c r="O159" s="9"/>
      <c r="P159" s="9"/>
      <c r="Q159" s="9"/>
      <c r="R159" s="22"/>
    </row>
    <row r="160" spans="13:18" ht="15.75" customHeight="1">
      <c r="N160" s="9"/>
      <c r="O160" s="9"/>
      <c r="P160" s="9"/>
      <c r="Q160" s="9"/>
      <c r="R160" s="22"/>
    </row>
    <row r="161" spans="14:18" ht="15.75" customHeight="1">
      <c r="N161" s="9"/>
      <c r="O161" s="9"/>
      <c r="P161" s="9"/>
      <c r="Q161" s="9"/>
      <c r="R161" s="22"/>
    </row>
    <row r="162" spans="14:18" ht="15.75" customHeight="1">
      <c r="N162" s="9"/>
      <c r="O162" s="9"/>
      <c r="P162" s="9"/>
      <c r="Q162" s="9"/>
      <c r="R162" s="22"/>
    </row>
    <row r="163" spans="14:18" ht="15.75" customHeight="1">
      <c r="N163" s="9"/>
      <c r="O163" s="9"/>
      <c r="P163" s="9"/>
      <c r="Q163" s="9"/>
      <c r="R163" s="22"/>
    </row>
    <row r="164" spans="14:18" ht="15.75" customHeight="1">
      <c r="N164" s="9"/>
      <c r="O164" s="9"/>
      <c r="P164" s="9"/>
      <c r="Q164" s="9"/>
      <c r="R164" s="22"/>
    </row>
    <row r="165" spans="14:18" ht="15.75" customHeight="1">
      <c r="N165" s="9"/>
      <c r="O165" s="9"/>
      <c r="P165" s="9"/>
      <c r="Q165" s="9"/>
      <c r="R165" s="22"/>
    </row>
    <row r="166" spans="14:18" ht="15.75" customHeight="1">
      <c r="N166" s="9"/>
      <c r="O166" s="9"/>
      <c r="P166" s="9"/>
      <c r="Q166" s="9"/>
      <c r="R166" s="22"/>
    </row>
    <row r="167" spans="14:18" ht="15.75" customHeight="1">
      <c r="N167" s="9"/>
      <c r="O167" s="9"/>
      <c r="P167" s="9"/>
      <c r="Q167" s="9"/>
      <c r="R167" s="22"/>
    </row>
    <row r="168" spans="14:18" ht="15.75" customHeight="1">
      <c r="N168" s="9"/>
      <c r="O168" s="9"/>
      <c r="P168" s="9"/>
      <c r="Q168" s="9"/>
      <c r="R168" s="22"/>
    </row>
    <row r="169" spans="14:18" ht="15.75" customHeight="1">
      <c r="N169" s="9"/>
      <c r="O169" s="9"/>
      <c r="P169" s="9"/>
      <c r="Q169" s="9"/>
      <c r="R169" s="22"/>
    </row>
    <row r="170" spans="14:18" ht="15.75" customHeight="1">
      <c r="N170" s="9"/>
      <c r="O170" s="9"/>
      <c r="P170" s="9"/>
      <c r="Q170" s="9"/>
      <c r="R170" s="22"/>
    </row>
    <row r="171" spans="14:18" ht="15.75" customHeight="1">
      <c r="N171" s="9"/>
      <c r="O171" s="9"/>
      <c r="P171" s="9"/>
      <c r="Q171" s="9"/>
      <c r="R171" s="22"/>
    </row>
    <row r="172" spans="14:18" ht="15.75" customHeight="1">
      <c r="N172" s="9"/>
      <c r="O172" s="9"/>
      <c r="P172" s="9"/>
      <c r="Q172" s="9"/>
      <c r="R172" s="22"/>
    </row>
    <row r="173" spans="14:18" ht="15.75" customHeight="1">
      <c r="N173" s="9"/>
      <c r="O173" s="9"/>
      <c r="P173" s="9"/>
      <c r="Q173" s="9"/>
      <c r="R173" s="22"/>
    </row>
    <row r="174" spans="14:18" ht="15.75" customHeight="1">
      <c r="N174" s="9"/>
      <c r="O174" s="9"/>
      <c r="P174" s="9"/>
      <c r="Q174" s="9"/>
      <c r="R174" s="22"/>
    </row>
    <row r="175" spans="14:18" ht="15.75" customHeight="1">
      <c r="N175" s="9"/>
      <c r="O175" s="9"/>
      <c r="P175" s="9"/>
      <c r="Q175" s="9"/>
      <c r="R175" s="22"/>
    </row>
    <row r="176" spans="14:18" ht="15.75" customHeight="1">
      <c r="N176" s="9"/>
      <c r="O176" s="9"/>
      <c r="P176" s="9"/>
      <c r="Q176" s="9"/>
      <c r="R176" s="22"/>
    </row>
    <row r="177" spans="14:18" ht="15.75" customHeight="1">
      <c r="N177" s="9"/>
      <c r="O177" s="9"/>
      <c r="P177" s="9"/>
      <c r="Q177" s="9"/>
      <c r="R177" s="22"/>
    </row>
    <row r="178" spans="14:18" ht="15.75" customHeight="1">
      <c r="N178" s="9"/>
      <c r="O178" s="9"/>
      <c r="P178" s="9"/>
      <c r="Q178" s="9"/>
      <c r="R178" s="22"/>
    </row>
    <row r="179" spans="14:18" ht="15.75" customHeight="1">
      <c r="N179" s="9"/>
      <c r="O179" s="9"/>
      <c r="P179" s="9"/>
      <c r="Q179" s="9"/>
      <c r="R179" s="22"/>
    </row>
    <row r="180" spans="14:18" ht="15.75" customHeight="1">
      <c r="N180" s="9"/>
      <c r="O180" s="9"/>
      <c r="P180" s="9"/>
      <c r="Q180" s="9"/>
      <c r="R180" s="22"/>
    </row>
    <row r="181" spans="14:18" ht="15.75" customHeight="1">
      <c r="N181" s="9"/>
      <c r="O181" s="9"/>
      <c r="P181" s="9"/>
      <c r="Q181" s="9"/>
      <c r="R181" s="22"/>
    </row>
    <row r="182" spans="14:18" ht="15.75" customHeight="1">
      <c r="N182" s="9"/>
      <c r="O182" s="9"/>
      <c r="P182" s="9"/>
      <c r="Q182" s="9"/>
      <c r="R182" s="22"/>
    </row>
    <row r="183" spans="14:18" ht="15.75" customHeight="1">
      <c r="N183" s="9"/>
      <c r="O183" s="9"/>
      <c r="P183" s="9"/>
      <c r="Q183" s="9"/>
      <c r="R183" s="22"/>
    </row>
    <row r="184" spans="14:18" ht="15.75" customHeight="1">
      <c r="N184" s="9"/>
      <c r="O184" s="9"/>
      <c r="P184" s="9"/>
      <c r="Q184" s="9"/>
      <c r="R184" s="22"/>
    </row>
    <row r="185" spans="14:18" ht="15.75" customHeight="1">
      <c r="N185" s="9"/>
      <c r="O185" s="9"/>
      <c r="P185" s="9"/>
      <c r="Q185" s="9"/>
      <c r="R185" s="22"/>
    </row>
    <row r="186" spans="14:18" ht="15.75" customHeight="1">
      <c r="N186" s="9"/>
      <c r="O186" s="9"/>
      <c r="P186" s="9"/>
      <c r="Q186" s="9"/>
      <c r="R186" s="22"/>
    </row>
    <row r="187" spans="14:18" ht="15.75" customHeight="1">
      <c r="N187" s="9"/>
      <c r="O187" s="9"/>
      <c r="P187" s="9"/>
      <c r="Q187" s="9"/>
      <c r="R187" s="22"/>
    </row>
    <row r="188" spans="14:18" ht="15.75" customHeight="1">
      <c r="N188" s="9"/>
      <c r="O188" s="9"/>
      <c r="P188" s="9"/>
      <c r="Q188" s="9"/>
      <c r="R188" s="22"/>
    </row>
    <row r="189" spans="14:18" ht="15.75" customHeight="1">
      <c r="N189" s="9"/>
      <c r="O189" s="9"/>
      <c r="P189" s="9"/>
      <c r="Q189" s="9"/>
      <c r="R189" s="22"/>
    </row>
    <row r="190" spans="14:18" ht="15.75" customHeight="1">
      <c r="N190" s="9"/>
      <c r="O190" s="9"/>
      <c r="P190" s="9"/>
      <c r="Q190" s="9"/>
      <c r="R190" s="22"/>
    </row>
    <row r="191" spans="14:18" ht="15.75" customHeight="1">
      <c r="N191" s="9"/>
      <c r="O191" s="9"/>
      <c r="P191" s="9"/>
      <c r="Q191" s="9"/>
      <c r="R191" s="22"/>
    </row>
    <row r="192" spans="14:18" ht="15.75" customHeight="1">
      <c r="N192" s="9"/>
      <c r="O192" s="9"/>
      <c r="P192" s="9"/>
      <c r="Q192" s="9"/>
      <c r="R192" s="22"/>
    </row>
    <row r="193" spans="14:18" ht="15.75" customHeight="1">
      <c r="N193" s="9"/>
      <c r="O193" s="9"/>
      <c r="P193" s="9"/>
      <c r="Q193" s="9"/>
      <c r="R193" s="22"/>
    </row>
    <row r="194" spans="14:18" ht="15.75" customHeight="1">
      <c r="N194" s="9"/>
      <c r="O194" s="9"/>
      <c r="P194" s="9"/>
      <c r="Q194" s="9"/>
      <c r="R194" s="22"/>
    </row>
    <row r="195" spans="14:18" ht="15.75" customHeight="1">
      <c r="N195" s="9"/>
      <c r="O195" s="9"/>
      <c r="P195" s="9"/>
      <c r="Q195" s="9"/>
      <c r="R195" s="22"/>
    </row>
    <row r="196" spans="14:18" ht="15.75" customHeight="1">
      <c r="N196" s="9"/>
      <c r="O196" s="9"/>
      <c r="P196" s="9"/>
      <c r="Q196" s="9"/>
      <c r="R196" s="22"/>
    </row>
    <row r="197" spans="14:18" ht="15.75" customHeight="1">
      <c r="N197" s="9"/>
      <c r="O197" s="9"/>
      <c r="P197" s="9"/>
      <c r="Q197" s="9"/>
      <c r="R197" s="22"/>
    </row>
    <row r="198" spans="14:18" ht="15.75" customHeight="1">
      <c r="N198" s="9"/>
      <c r="O198" s="9"/>
      <c r="P198" s="9"/>
      <c r="Q198" s="9"/>
      <c r="R198" s="22"/>
    </row>
    <row r="199" spans="14:18" ht="15.75" customHeight="1">
      <c r="N199" s="9"/>
      <c r="O199" s="9"/>
      <c r="P199" s="9"/>
      <c r="Q199" s="9"/>
      <c r="R199" s="22"/>
    </row>
    <row r="200" spans="14:18" ht="15.75" customHeight="1">
      <c r="N200" s="9"/>
      <c r="O200" s="9"/>
      <c r="P200" s="9"/>
      <c r="Q200" s="9"/>
      <c r="R200" s="22"/>
    </row>
    <row r="201" spans="14:18" ht="15.75" customHeight="1">
      <c r="N201" s="9"/>
      <c r="O201" s="9"/>
      <c r="P201" s="9"/>
      <c r="Q201" s="9"/>
      <c r="R201" s="22"/>
    </row>
    <row r="202" spans="14:18" ht="15.75" customHeight="1">
      <c r="N202" s="9"/>
      <c r="O202" s="9"/>
      <c r="P202" s="9"/>
      <c r="Q202" s="9"/>
      <c r="R202" s="22"/>
    </row>
    <row r="203" spans="14:18" ht="15.75" customHeight="1">
      <c r="N203" s="9"/>
      <c r="O203" s="9"/>
      <c r="P203" s="9"/>
      <c r="Q203" s="9"/>
      <c r="R203" s="22"/>
    </row>
    <row r="204" spans="14:18" ht="15.75" customHeight="1">
      <c r="N204" s="9"/>
      <c r="O204" s="9"/>
      <c r="P204" s="9"/>
      <c r="Q204" s="9"/>
      <c r="R204" s="22"/>
    </row>
    <row r="205" spans="14:18" ht="15.75" customHeight="1">
      <c r="N205" s="9"/>
      <c r="O205" s="9"/>
      <c r="P205" s="9"/>
      <c r="Q205" s="9"/>
      <c r="R205" s="22"/>
    </row>
    <row r="206" spans="14:18" ht="15.75" customHeight="1">
      <c r="N206" s="9"/>
      <c r="O206" s="9"/>
      <c r="P206" s="9"/>
      <c r="Q206" s="9"/>
      <c r="R206" s="22"/>
    </row>
    <row r="207" spans="14:18" ht="15.75" customHeight="1">
      <c r="N207" s="9"/>
      <c r="O207" s="9"/>
      <c r="P207" s="9"/>
      <c r="Q207" s="9"/>
      <c r="R207" s="22"/>
    </row>
    <row r="208" spans="14:18" ht="15.75" customHeight="1">
      <c r="N208" s="9"/>
      <c r="O208" s="9"/>
      <c r="P208" s="9"/>
      <c r="Q208" s="9"/>
      <c r="R208" s="22"/>
    </row>
    <row r="209" spans="13:18" ht="15.75" customHeight="1">
      <c r="N209" s="9"/>
      <c r="O209" s="9"/>
      <c r="P209" s="9"/>
      <c r="Q209" s="9"/>
      <c r="R209" s="22"/>
    </row>
    <row r="210" spans="13:18" ht="15.75" customHeight="1">
      <c r="N210" s="9"/>
      <c r="O210" s="9"/>
      <c r="P210" s="9"/>
      <c r="Q210" s="9"/>
      <c r="R210" s="22"/>
    </row>
    <row r="211" spans="13:18" ht="15.75" customHeight="1">
      <c r="N211" s="9"/>
      <c r="O211" s="9"/>
      <c r="P211" s="9"/>
      <c r="Q211" s="9"/>
      <c r="R211" s="22"/>
    </row>
    <row r="212" spans="13:18" ht="15.75" customHeight="1">
      <c r="N212" s="9"/>
      <c r="O212" s="9"/>
      <c r="P212" s="9"/>
      <c r="Q212" s="9"/>
      <c r="R212" s="22"/>
    </row>
    <row r="213" spans="13:18" ht="15.75" customHeight="1">
      <c r="N213" s="9"/>
      <c r="O213" s="9"/>
      <c r="P213" s="9"/>
      <c r="Q213" s="9"/>
      <c r="R213" s="22"/>
    </row>
    <row r="214" spans="13:18" ht="15.75" customHeight="1">
      <c r="N214" s="9"/>
      <c r="O214" s="9"/>
      <c r="P214" s="9"/>
      <c r="Q214" s="9"/>
      <c r="R214" s="22"/>
    </row>
    <row r="215" spans="13:18" ht="15.75" customHeight="1">
      <c r="N215" s="9"/>
      <c r="O215" s="9"/>
      <c r="P215" s="9"/>
      <c r="Q215" s="9"/>
      <c r="R215" s="22"/>
    </row>
    <row r="216" spans="13:18" ht="15.75" customHeight="1">
      <c r="N216" s="9"/>
      <c r="O216" s="9"/>
      <c r="P216" s="9"/>
      <c r="Q216" s="9"/>
      <c r="R216" s="22"/>
    </row>
    <row r="217" spans="13:18" ht="15.75" customHeight="1">
      <c r="M217" s="11"/>
      <c r="N217" s="9"/>
      <c r="O217" s="9"/>
      <c r="P217" s="9"/>
      <c r="Q217" s="9"/>
      <c r="R217" s="22"/>
    </row>
    <row r="218" spans="13:18" ht="15.75" customHeight="1">
      <c r="M218" s="11"/>
      <c r="N218" s="9"/>
      <c r="O218" s="9"/>
      <c r="P218" s="9"/>
      <c r="Q218" s="9"/>
      <c r="R218" s="22"/>
    </row>
    <row r="219" spans="13:18" ht="15.75" customHeight="1">
      <c r="M219" s="11"/>
      <c r="N219" s="9"/>
      <c r="O219" s="9"/>
      <c r="P219" s="9"/>
      <c r="Q219" s="9"/>
      <c r="R219" s="22"/>
    </row>
    <row r="220" spans="13:18" ht="15.75" customHeight="1">
      <c r="M220" s="11"/>
      <c r="N220" s="9"/>
      <c r="O220" s="9"/>
      <c r="P220" s="9"/>
      <c r="Q220" s="9"/>
      <c r="R220" s="22"/>
    </row>
    <row r="221" spans="13:18" ht="15.75" customHeight="1">
      <c r="M221" s="11"/>
      <c r="N221" s="9"/>
      <c r="O221" s="9"/>
      <c r="P221" s="9"/>
      <c r="Q221" s="9"/>
      <c r="R221" s="22"/>
    </row>
    <row r="222" spans="13:18" ht="15.75" customHeight="1">
      <c r="M222" s="11"/>
      <c r="N222" s="9"/>
      <c r="O222" s="9"/>
      <c r="P222" s="9"/>
      <c r="Q222" s="9"/>
      <c r="R222" s="22"/>
    </row>
    <row r="223" spans="13:18" ht="15.75" customHeight="1">
      <c r="M223" s="11"/>
      <c r="N223" s="15"/>
      <c r="R223" s="16"/>
    </row>
    <row r="224" spans="13:18" ht="15.75" customHeight="1">
      <c r="M224" s="11"/>
      <c r="N224" s="15"/>
      <c r="R224" s="16"/>
    </row>
    <row r="225" spans="7:18" ht="15.75" customHeight="1">
      <c r="M225" s="11"/>
      <c r="N225" s="15"/>
      <c r="R225" s="16"/>
    </row>
    <row r="226" spans="7:18" ht="15.75" customHeight="1">
      <c r="M226" s="11"/>
      <c r="N226" s="15"/>
      <c r="R226" s="16"/>
    </row>
    <row r="227" spans="7:18" ht="15.75" customHeight="1">
      <c r="M227" s="11"/>
      <c r="N227" s="15"/>
      <c r="R227" s="16"/>
    </row>
    <row r="228" spans="7:18" ht="15.75" customHeight="1">
      <c r="M228" s="11"/>
      <c r="N228" s="15"/>
      <c r="R228" s="16"/>
    </row>
    <row r="229" spans="7:18" ht="15.75" customHeight="1">
      <c r="G229" s="14"/>
      <c r="M229" s="11"/>
      <c r="N229" s="15"/>
      <c r="R229" s="16"/>
    </row>
    <row r="230" spans="7:18" ht="15.75" customHeight="1">
      <c r="G230" s="14"/>
      <c r="M230" s="11"/>
      <c r="N230" s="15"/>
      <c r="R230" s="16"/>
    </row>
    <row r="231" spans="7:18" ht="15.75" customHeight="1">
      <c r="G231" s="14"/>
      <c r="M231" s="11"/>
      <c r="N231" s="15"/>
      <c r="R231" s="16"/>
    </row>
    <row r="232" spans="7:18" ht="15.75" customHeight="1">
      <c r="G232" s="14"/>
      <c r="M232" s="11"/>
      <c r="N232" s="15"/>
      <c r="R232" s="16"/>
    </row>
    <row r="233" spans="7:18" ht="15.75" customHeight="1">
      <c r="G233" s="14"/>
      <c r="M233" s="11"/>
      <c r="N233" s="15"/>
      <c r="R233" s="16"/>
    </row>
    <row r="234" spans="7:18" ht="15.75" customHeight="1">
      <c r="G234" s="14"/>
      <c r="M234" s="11"/>
      <c r="N234" s="15"/>
      <c r="R234" s="16"/>
    </row>
    <row r="235" spans="7:18" ht="15.75" customHeight="1">
      <c r="G235" s="14"/>
      <c r="M235" s="11"/>
      <c r="N235" s="15"/>
      <c r="R235" s="16"/>
    </row>
    <row r="236" spans="7:18" ht="15.75" customHeight="1">
      <c r="G236" s="14"/>
      <c r="M236" s="11"/>
      <c r="N236" s="15"/>
      <c r="R236" s="16"/>
    </row>
    <row r="237" spans="7:18" ht="15.75" customHeight="1">
      <c r="G237" s="14"/>
      <c r="M237" s="11"/>
      <c r="N237" s="15"/>
      <c r="R237" s="16"/>
    </row>
    <row r="238" spans="7:18" ht="15.75" customHeight="1">
      <c r="G238" s="14"/>
      <c r="M238" s="11"/>
      <c r="N238" s="15"/>
      <c r="R238" s="16"/>
    </row>
    <row r="239" spans="7:18" ht="15.75" customHeight="1">
      <c r="G239" s="14"/>
      <c r="M239" s="11"/>
      <c r="N239" s="15"/>
      <c r="R239" s="16"/>
    </row>
    <row r="240" spans="7:18" ht="15.75" customHeight="1">
      <c r="G240" s="14"/>
      <c r="M240" s="11"/>
      <c r="N240" s="15"/>
      <c r="R240" s="16"/>
    </row>
    <row r="241" spans="7:18" ht="15.75" customHeight="1">
      <c r="G241" s="14"/>
      <c r="M241" s="11"/>
      <c r="N241" s="15"/>
      <c r="R241" s="16"/>
    </row>
    <row r="242" spans="7:18" ht="15.75" customHeight="1">
      <c r="G242" s="14"/>
      <c r="M242" s="11"/>
      <c r="N242" s="15"/>
      <c r="R242" s="16"/>
    </row>
    <row r="243" spans="7:18" ht="15.75" customHeight="1">
      <c r="G243" s="14"/>
      <c r="M243" s="11"/>
      <c r="N243" s="15"/>
      <c r="R243" s="16"/>
    </row>
    <row r="244" spans="7:18" ht="15.75" customHeight="1">
      <c r="G244" s="14"/>
      <c r="M244" s="11"/>
      <c r="N244" s="15"/>
      <c r="R244" s="16"/>
    </row>
    <row r="245" spans="7:18" ht="15.75" customHeight="1">
      <c r="G245" s="14"/>
      <c r="M245" s="11"/>
      <c r="N245" s="15"/>
      <c r="R245" s="16"/>
    </row>
    <row r="246" spans="7:18" ht="15.75" customHeight="1">
      <c r="G246" s="14"/>
      <c r="M246" s="11"/>
      <c r="N246" s="15"/>
      <c r="R246" s="16"/>
    </row>
    <row r="247" spans="7:18" ht="15.75" customHeight="1">
      <c r="G247" s="14"/>
      <c r="M247" s="11"/>
      <c r="N247" s="15"/>
      <c r="R247" s="16"/>
    </row>
    <row r="248" spans="7:18" ht="15.75" customHeight="1">
      <c r="G248" s="14"/>
      <c r="M248" s="11"/>
      <c r="N248" s="15"/>
      <c r="R248" s="16"/>
    </row>
    <row r="249" spans="7:18" ht="15.75" customHeight="1">
      <c r="G249" s="14"/>
      <c r="M249" s="11"/>
      <c r="N249" s="15"/>
      <c r="R249" s="16"/>
    </row>
    <row r="250" spans="7:18" ht="15.75" customHeight="1">
      <c r="G250" s="14"/>
      <c r="M250" s="11"/>
      <c r="N250" s="15"/>
      <c r="R250" s="16"/>
    </row>
    <row r="251" spans="7:18" ht="15.75" customHeight="1">
      <c r="G251" s="14"/>
      <c r="M251" s="11"/>
      <c r="N251" s="15"/>
      <c r="R251" s="16"/>
    </row>
    <row r="252" spans="7:18" ht="15.75" customHeight="1">
      <c r="G252" s="14"/>
      <c r="M252" s="11"/>
      <c r="N252" s="15"/>
      <c r="R252" s="16"/>
    </row>
    <row r="253" spans="7:18" ht="15.75" customHeight="1">
      <c r="G253" s="14"/>
      <c r="M253" s="11"/>
      <c r="N253" s="15"/>
      <c r="R253" s="16"/>
    </row>
    <row r="254" spans="7:18" ht="15.75" customHeight="1">
      <c r="G254" s="14"/>
      <c r="M254" s="11"/>
      <c r="N254" s="15"/>
      <c r="R254" s="16"/>
    </row>
    <row r="255" spans="7:18" ht="15.75" customHeight="1">
      <c r="G255" s="14"/>
      <c r="M255" s="11"/>
      <c r="N255" s="15"/>
      <c r="R255" s="16"/>
    </row>
    <row r="256" spans="7:18" ht="15.75" customHeight="1">
      <c r="G256" s="14"/>
      <c r="M256" s="11"/>
      <c r="N256" s="15"/>
      <c r="R256" s="16"/>
    </row>
    <row r="257" spans="7:18" ht="15.75" customHeight="1">
      <c r="G257" s="14"/>
      <c r="M257" s="11"/>
      <c r="N257" s="15"/>
      <c r="R257" s="16"/>
    </row>
    <row r="258" spans="7:18" ht="15.75" customHeight="1">
      <c r="G258" s="14"/>
      <c r="M258" s="11"/>
      <c r="N258" s="15"/>
      <c r="R258" s="16"/>
    </row>
    <row r="259" spans="7:18" ht="15.75" customHeight="1">
      <c r="G259" s="14"/>
      <c r="M259" s="11"/>
      <c r="N259" s="15"/>
      <c r="R259" s="16"/>
    </row>
    <row r="260" spans="7:18" ht="15.75" customHeight="1">
      <c r="G260" s="14"/>
      <c r="M260" s="11"/>
      <c r="N260" s="15"/>
      <c r="R260" s="16"/>
    </row>
    <row r="261" spans="7:18" ht="15.75" customHeight="1">
      <c r="G261" s="14"/>
      <c r="M261" s="11"/>
      <c r="N261" s="15"/>
      <c r="R261" s="16"/>
    </row>
    <row r="262" spans="7:18" ht="15.75" customHeight="1">
      <c r="G262" s="14"/>
      <c r="M262" s="11"/>
      <c r="N262" s="15"/>
      <c r="R262" s="16"/>
    </row>
    <row r="263" spans="7:18" ht="15.75" customHeight="1">
      <c r="G263" s="14"/>
      <c r="M263" s="11"/>
      <c r="N263" s="15"/>
      <c r="R263" s="16"/>
    </row>
    <row r="264" spans="7:18" ht="15.75" customHeight="1">
      <c r="G264" s="14"/>
      <c r="M264" s="11"/>
      <c r="N264" s="15"/>
      <c r="R264" s="16"/>
    </row>
    <row r="265" spans="7:18" ht="15.75" customHeight="1">
      <c r="G265" s="14"/>
      <c r="M265" s="11"/>
      <c r="N265" s="15"/>
      <c r="R265" s="16"/>
    </row>
    <row r="266" spans="7:18" ht="15.75" customHeight="1">
      <c r="G266" s="14"/>
      <c r="M266" s="11"/>
      <c r="N266" s="15"/>
      <c r="R266" s="16"/>
    </row>
    <row r="267" spans="7:18" ht="15.75" customHeight="1">
      <c r="G267" s="14"/>
      <c r="M267" s="11"/>
      <c r="N267" s="15"/>
      <c r="R267" s="16"/>
    </row>
    <row r="268" spans="7:18" ht="15.75" customHeight="1">
      <c r="G268" s="14"/>
      <c r="M268" s="11"/>
      <c r="N268" s="15"/>
      <c r="R268" s="16"/>
    </row>
    <row r="269" spans="7:18" ht="15.75" customHeight="1">
      <c r="G269" s="14"/>
      <c r="M269" s="11"/>
      <c r="N269" s="15"/>
      <c r="R269" s="16"/>
    </row>
    <row r="270" spans="7:18" ht="15.75" customHeight="1">
      <c r="G270" s="14"/>
      <c r="M270" s="11"/>
      <c r="N270" s="15"/>
      <c r="R270" s="16"/>
    </row>
    <row r="271" spans="7:18" ht="15.75" customHeight="1">
      <c r="G271" s="14"/>
      <c r="M271" s="11"/>
      <c r="N271" s="15"/>
      <c r="R271" s="16"/>
    </row>
    <row r="272" spans="7:18" ht="15.75" customHeight="1">
      <c r="G272" s="14"/>
      <c r="M272" s="11"/>
      <c r="N272" s="15"/>
      <c r="R272" s="16"/>
    </row>
    <row r="273" spans="7:18" ht="15.75" customHeight="1">
      <c r="G273" s="14"/>
      <c r="M273" s="11"/>
      <c r="N273" s="15"/>
      <c r="R273" s="16"/>
    </row>
    <row r="274" spans="7:18" ht="15.75" customHeight="1">
      <c r="G274" s="14"/>
      <c r="M274" s="11"/>
      <c r="N274" s="15"/>
      <c r="R274" s="16"/>
    </row>
    <row r="275" spans="7:18" ht="15.75" customHeight="1">
      <c r="G275" s="14"/>
      <c r="M275" s="11"/>
      <c r="N275" s="15"/>
      <c r="R275" s="16"/>
    </row>
    <row r="276" spans="7:18" ht="15.75" customHeight="1">
      <c r="G276" s="14"/>
      <c r="M276" s="11"/>
      <c r="N276" s="15"/>
      <c r="R276" s="16"/>
    </row>
    <row r="277" spans="7:18" ht="15.75" customHeight="1">
      <c r="G277" s="14"/>
      <c r="M277" s="11"/>
      <c r="N277" s="15"/>
      <c r="R277" s="16"/>
    </row>
    <row r="278" spans="7:18" ht="15.75" customHeight="1">
      <c r="G278" s="14"/>
      <c r="M278" s="11"/>
      <c r="N278" s="15"/>
      <c r="R278" s="16"/>
    </row>
    <row r="279" spans="7:18" ht="15.75" customHeight="1">
      <c r="G279" s="14"/>
      <c r="M279" s="11"/>
      <c r="N279" s="15"/>
      <c r="R279" s="16"/>
    </row>
    <row r="280" spans="7:18" ht="15.75" customHeight="1">
      <c r="G280" s="14"/>
      <c r="M280" s="11"/>
      <c r="N280" s="15"/>
      <c r="R280" s="16"/>
    </row>
    <row r="281" spans="7:18" ht="15.75" customHeight="1">
      <c r="G281" s="14"/>
      <c r="M281" s="11"/>
      <c r="N281" s="15"/>
      <c r="R281" s="16"/>
    </row>
    <row r="282" spans="7:18" ht="15.75" customHeight="1">
      <c r="G282" s="14"/>
      <c r="M282" s="11"/>
      <c r="N282" s="15"/>
      <c r="R282" s="16"/>
    </row>
    <row r="283" spans="7:18" ht="15.75" customHeight="1">
      <c r="G283" s="14"/>
      <c r="M283" s="11"/>
      <c r="N283" s="15"/>
      <c r="R283" s="16"/>
    </row>
    <row r="284" spans="7:18" ht="15.75" customHeight="1">
      <c r="G284" s="14"/>
      <c r="M284" s="11"/>
      <c r="N284" s="15"/>
      <c r="R284" s="16"/>
    </row>
    <row r="285" spans="7:18" ht="15.75" customHeight="1">
      <c r="G285" s="14"/>
      <c r="M285" s="11"/>
      <c r="N285" s="15"/>
      <c r="R285" s="16"/>
    </row>
    <row r="286" spans="7:18" ht="15.75" customHeight="1">
      <c r="G286" s="14"/>
      <c r="M286" s="11"/>
      <c r="N286" s="15"/>
      <c r="R286" s="16"/>
    </row>
    <row r="287" spans="7:18" ht="15.75" customHeight="1">
      <c r="G287" s="14"/>
      <c r="M287" s="11"/>
      <c r="N287" s="15"/>
      <c r="R287" s="16"/>
    </row>
    <row r="288" spans="7:18" ht="15.75" customHeight="1">
      <c r="G288" s="14"/>
      <c r="M288" s="11"/>
      <c r="N288" s="15"/>
      <c r="R288" s="16"/>
    </row>
    <row r="289" spans="7:18" ht="15.75" customHeight="1">
      <c r="G289" s="14"/>
      <c r="M289" s="11"/>
      <c r="N289" s="15"/>
      <c r="R289" s="16"/>
    </row>
    <row r="290" spans="7:18" ht="15.75" customHeight="1">
      <c r="G290" s="14"/>
      <c r="M290" s="11"/>
      <c r="N290" s="15"/>
      <c r="R290" s="16"/>
    </row>
    <row r="291" spans="7:18" ht="15.75" customHeight="1">
      <c r="G291" s="14"/>
      <c r="M291" s="11"/>
      <c r="N291" s="15"/>
      <c r="R291" s="16"/>
    </row>
    <row r="292" spans="7:18" ht="15.75" customHeight="1">
      <c r="G292" s="14"/>
      <c r="M292" s="11"/>
      <c r="N292" s="15"/>
      <c r="R292" s="16"/>
    </row>
    <row r="293" spans="7:18" ht="15.75" customHeight="1">
      <c r="G293" s="14"/>
      <c r="M293" s="11"/>
      <c r="N293" s="15"/>
      <c r="R293" s="16"/>
    </row>
    <row r="294" spans="7:18" ht="15.75" customHeight="1">
      <c r="G294" s="14"/>
      <c r="M294" s="11"/>
      <c r="N294" s="15"/>
      <c r="R294" s="16"/>
    </row>
    <row r="295" spans="7:18" ht="15.75" customHeight="1">
      <c r="G295" s="14"/>
      <c r="M295" s="11"/>
      <c r="N295" s="15"/>
      <c r="R295" s="16"/>
    </row>
    <row r="296" spans="7:18" ht="15.75" customHeight="1">
      <c r="G296" s="14"/>
      <c r="M296" s="11"/>
      <c r="N296" s="15"/>
      <c r="R296" s="16"/>
    </row>
    <row r="297" spans="7:18" ht="15.75" customHeight="1">
      <c r="G297" s="14"/>
      <c r="M297" s="11"/>
      <c r="N297" s="15"/>
      <c r="R297" s="16"/>
    </row>
    <row r="298" spans="7:18" ht="15.75" customHeight="1">
      <c r="G298" s="14"/>
      <c r="M298" s="11"/>
      <c r="N298" s="15"/>
      <c r="R298" s="16"/>
    </row>
    <row r="299" spans="7:18" ht="15.75" customHeight="1">
      <c r="G299" s="14"/>
      <c r="M299" s="11"/>
      <c r="N299" s="15"/>
      <c r="R299" s="16"/>
    </row>
    <row r="300" spans="7:18" ht="15.75" customHeight="1">
      <c r="G300" s="14"/>
      <c r="M300" s="11"/>
      <c r="N300" s="15"/>
      <c r="R300" s="16"/>
    </row>
    <row r="301" spans="7:18" ht="15.75" customHeight="1">
      <c r="G301" s="14"/>
      <c r="M301" s="11"/>
      <c r="N301" s="15"/>
      <c r="R301" s="16"/>
    </row>
    <row r="302" spans="7:18" ht="15.75" customHeight="1">
      <c r="G302" s="14"/>
      <c r="M302" s="11"/>
      <c r="N302" s="15"/>
      <c r="R302" s="16"/>
    </row>
    <row r="303" spans="7:18" ht="15.75" customHeight="1">
      <c r="G303" s="14"/>
      <c r="M303" s="11"/>
      <c r="N303" s="15"/>
      <c r="R303" s="16"/>
    </row>
    <row r="304" spans="7:18" ht="15.75" customHeight="1">
      <c r="G304" s="14"/>
      <c r="M304" s="11"/>
      <c r="N304" s="15"/>
      <c r="R304" s="16"/>
    </row>
    <row r="305" spans="7:18" ht="15.75" customHeight="1">
      <c r="G305" s="14"/>
      <c r="M305" s="11"/>
      <c r="N305" s="15"/>
      <c r="R305" s="16"/>
    </row>
    <row r="306" spans="7:18" ht="15.75" customHeight="1">
      <c r="G306" s="14"/>
      <c r="M306" s="11"/>
      <c r="N306" s="15"/>
      <c r="R306" s="16"/>
    </row>
    <row r="307" spans="7:18" ht="15.75" customHeight="1">
      <c r="G307" s="14"/>
      <c r="M307" s="11"/>
      <c r="N307" s="15"/>
      <c r="R307" s="16"/>
    </row>
    <row r="308" spans="7:18" ht="15.75" customHeight="1">
      <c r="G308" s="14"/>
      <c r="M308" s="11"/>
      <c r="N308" s="15"/>
      <c r="R308" s="16"/>
    </row>
    <row r="309" spans="7:18" ht="15.75" customHeight="1">
      <c r="G309" s="14"/>
      <c r="M309" s="11"/>
      <c r="N309" s="15"/>
      <c r="R309" s="16"/>
    </row>
    <row r="310" spans="7:18" ht="15.75" customHeight="1">
      <c r="G310" s="14"/>
      <c r="M310" s="11"/>
      <c r="N310" s="15"/>
      <c r="R310" s="16"/>
    </row>
    <row r="311" spans="7:18" ht="15.75" customHeight="1">
      <c r="G311" s="14"/>
      <c r="M311" s="11"/>
      <c r="N311" s="15"/>
      <c r="R311" s="16"/>
    </row>
    <row r="312" spans="7:18" ht="15.75" customHeight="1">
      <c r="G312" s="14"/>
      <c r="M312" s="11"/>
      <c r="N312" s="15"/>
      <c r="R312" s="16"/>
    </row>
    <row r="313" spans="7:18" ht="15.75" customHeight="1">
      <c r="G313" s="14"/>
      <c r="M313" s="11"/>
      <c r="N313" s="15"/>
      <c r="R313" s="16"/>
    </row>
    <row r="314" spans="7:18" ht="15.75" customHeight="1">
      <c r="G314" s="14"/>
      <c r="M314" s="11"/>
      <c r="N314" s="15"/>
      <c r="R314" s="16"/>
    </row>
    <row r="315" spans="7:18" ht="15.75" customHeight="1">
      <c r="G315" s="14"/>
      <c r="M315" s="11"/>
      <c r="N315" s="15"/>
      <c r="R315" s="16"/>
    </row>
    <row r="316" spans="7:18" ht="15.75" customHeight="1">
      <c r="G316" s="14"/>
      <c r="M316" s="11"/>
      <c r="N316" s="15"/>
      <c r="R316" s="16"/>
    </row>
    <row r="317" spans="7:18" ht="15.75" customHeight="1">
      <c r="G317" s="14"/>
      <c r="M317" s="11"/>
      <c r="N317" s="15"/>
      <c r="R317" s="16"/>
    </row>
    <row r="318" spans="7:18" ht="15.75" customHeight="1">
      <c r="G318" s="14"/>
      <c r="M318" s="11"/>
      <c r="N318" s="15"/>
      <c r="R318" s="16"/>
    </row>
    <row r="319" spans="7:18" ht="15.75" customHeight="1">
      <c r="G319" s="14"/>
      <c r="M319" s="11"/>
      <c r="N319" s="15"/>
      <c r="R319" s="16"/>
    </row>
    <row r="320" spans="7:18" ht="15.75" customHeight="1">
      <c r="G320" s="14"/>
      <c r="M320" s="11"/>
      <c r="N320" s="15"/>
      <c r="R320" s="16"/>
    </row>
    <row r="321" spans="7:18" ht="15.75" customHeight="1">
      <c r="G321" s="14"/>
      <c r="M321" s="11"/>
      <c r="N321" s="15"/>
      <c r="R321" s="16"/>
    </row>
    <row r="322" spans="7:18" ht="15.75" customHeight="1">
      <c r="G322" s="14"/>
      <c r="M322" s="11"/>
      <c r="N322" s="15"/>
      <c r="R322" s="16"/>
    </row>
    <row r="323" spans="7:18" ht="15.75" customHeight="1">
      <c r="G323" s="14"/>
      <c r="M323" s="11"/>
      <c r="N323" s="15"/>
      <c r="R323" s="16"/>
    </row>
    <row r="324" spans="7:18" ht="15.75" customHeight="1">
      <c r="G324" s="14"/>
      <c r="M324" s="11"/>
      <c r="N324" s="15"/>
      <c r="R324" s="16"/>
    </row>
    <row r="325" spans="7:18" ht="15.75" customHeight="1">
      <c r="G325" s="14"/>
      <c r="M325" s="11"/>
      <c r="N325" s="15"/>
      <c r="R325" s="16"/>
    </row>
    <row r="326" spans="7:18" ht="15.75" customHeight="1">
      <c r="G326" s="14"/>
      <c r="M326" s="11"/>
      <c r="N326" s="15"/>
      <c r="R326" s="16"/>
    </row>
    <row r="327" spans="7:18" ht="15.75" customHeight="1">
      <c r="G327" s="14"/>
      <c r="M327" s="11"/>
      <c r="N327" s="15"/>
      <c r="R327" s="16"/>
    </row>
    <row r="328" spans="7:18" ht="15.75" customHeight="1">
      <c r="G328" s="14"/>
      <c r="M328" s="11"/>
      <c r="N328" s="15"/>
      <c r="R328" s="16"/>
    </row>
    <row r="329" spans="7:18" ht="15.75" customHeight="1">
      <c r="G329" s="14"/>
      <c r="M329" s="11"/>
      <c r="N329" s="15"/>
      <c r="R329" s="16"/>
    </row>
    <row r="330" spans="7:18" ht="15.75" customHeight="1">
      <c r="G330" s="14"/>
      <c r="M330" s="11"/>
      <c r="N330" s="15"/>
      <c r="R330" s="16"/>
    </row>
    <row r="331" spans="7:18" ht="15.75" customHeight="1">
      <c r="G331" s="14"/>
      <c r="M331" s="11"/>
      <c r="N331" s="15"/>
      <c r="R331" s="16"/>
    </row>
    <row r="332" spans="7:18" ht="15.75" customHeight="1">
      <c r="G332" s="14"/>
      <c r="M332" s="11"/>
      <c r="N332" s="15"/>
      <c r="R332" s="16"/>
    </row>
    <row r="333" spans="7:18" ht="15.75" customHeight="1">
      <c r="G333" s="14"/>
      <c r="M333" s="11"/>
      <c r="N333" s="15"/>
      <c r="R333" s="16"/>
    </row>
    <row r="334" spans="7:18" ht="15.75" customHeight="1">
      <c r="G334" s="14"/>
      <c r="M334" s="11"/>
      <c r="N334" s="15"/>
      <c r="R334" s="16"/>
    </row>
    <row r="335" spans="7:18" ht="15.75" customHeight="1">
      <c r="G335" s="14"/>
      <c r="M335" s="11"/>
      <c r="N335" s="15"/>
      <c r="R335" s="16"/>
    </row>
    <row r="336" spans="7:18" ht="15.75" customHeight="1">
      <c r="G336" s="14"/>
      <c r="M336" s="11"/>
      <c r="N336" s="15"/>
      <c r="R336" s="16"/>
    </row>
    <row r="337" spans="7:18" ht="15.75" customHeight="1">
      <c r="G337" s="14"/>
      <c r="M337" s="11"/>
      <c r="N337" s="15"/>
      <c r="R337" s="16"/>
    </row>
    <row r="338" spans="7:18" ht="15.75" customHeight="1">
      <c r="G338" s="14"/>
      <c r="M338" s="11"/>
      <c r="N338" s="15"/>
      <c r="R338" s="16"/>
    </row>
    <row r="339" spans="7:18" ht="15.75" customHeight="1">
      <c r="G339" s="14"/>
      <c r="M339" s="11"/>
      <c r="N339" s="15"/>
      <c r="R339" s="16"/>
    </row>
    <row r="340" spans="7:18" ht="15.75" customHeight="1">
      <c r="G340" s="14"/>
      <c r="M340" s="11"/>
      <c r="N340" s="15"/>
      <c r="R340" s="16"/>
    </row>
    <row r="341" spans="7:18" ht="15.75" customHeight="1">
      <c r="G341" s="14"/>
      <c r="M341" s="11"/>
      <c r="N341" s="15"/>
      <c r="R341" s="16"/>
    </row>
    <row r="342" spans="7:18" ht="15.75" customHeight="1">
      <c r="G342" s="14"/>
      <c r="M342" s="11"/>
      <c r="N342" s="15"/>
      <c r="R342" s="16"/>
    </row>
    <row r="343" spans="7:18" ht="15.75" customHeight="1">
      <c r="G343" s="14"/>
      <c r="M343" s="11"/>
      <c r="N343" s="15"/>
      <c r="R343" s="16"/>
    </row>
    <row r="344" spans="7:18" ht="15.75" customHeight="1">
      <c r="G344" s="14"/>
      <c r="M344" s="11"/>
      <c r="N344" s="15"/>
      <c r="R344" s="16"/>
    </row>
    <row r="345" spans="7:18" ht="15.75" customHeight="1">
      <c r="G345" s="14"/>
      <c r="M345" s="11"/>
      <c r="N345" s="15"/>
      <c r="R345" s="16"/>
    </row>
    <row r="346" spans="7:18" ht="15.75" customHeight="1">
      <c r="G346" s="14"/>
      <c r="M346" s="11"/>
      <c r="N346" s="15"/>
      <c r="R346" s="16"/>
    </row>
    <row r="347" spans="7:18" ht="15.75" customHeight="1">
      <c r="G347" s="14"/>
      <c r="M347" s="11"/>
      <c r="N347" s="15"/>
      <c r="R347" s="16"/>
    </row>
    <row r="348" spans="7:18" ht="15.75" customHeight="1">
      <c r="G348" s="14"/>
      <c r="M348" s="11"/>
      <c r="N348" s="15"/>
      <c r="R348" s="16"/>
    </row>
    <row r="349" spans="7:18" ht="15.75" customHeight="1">
      <c r="G349" s="14"/>
      <c r="M349" s="11"/>
      <c r="N349" s="15"/>
      <c r="R349" s="16"/>
    </row>
    <row r="350" spans="7:18" ht="15.75" customHeight="1">
      <c r="G350" s="14"/>
      <c r="M350" s="11"/>
      <c r="N350" s="15"/>
      <c r="R350" s="16"/>
    </row>
    <row r="351" spans="7:18" ht="15.75" customHeight="1">
      <c r="G351" s="14"/>
      <c r="M351" s="11"/>
      <c r="N351" s="15"/>
      <c r="R351" s="16"/>
    </row>
    <row r="352" spans="7:18" ht="15.75" customHeight="1">
      <c r="G352" s="14"/>
      <c r="M352" s="11"/>
      <c r="N352" s="15"/>
      <c r="R352" s="16"/>
    </row>
    <row r="353" spans="7:18" ht="15.75" customHeight="1">
      <c r="G353" s="14"/>
      <c r="M353" s="11"/>
      <c r="N353" s="15"/>
      <c r="R353" s="16"/>
    </row>
    <row r="354" spans="7:18" ht="15.75" customHeight="1">
      <c r="G354" s="14"/>
      <c r="M354" s="11"/>
      <c r="N354" s="15"/>
      <c r="R354" s="16"/>
    </row>
    <row r="355" spans="7:18" ht="15.75" customHeight="1">
      <c r="G355" s="14"/>
      <c r="M355" s="11"/>
      <c r="N355" s="15"/>
      <c r="R355" s="16"/>
    </row>
    <row r="356" spans="7:18" ht="15.75" customHeight="1">
      <c r="G356" s="14"/>
      <c r="M356" s="11"/>
      <c r="N356" s="15"/>
      <c r="R356" s="16"/>
    </row>
    <row r="357" spans="7:18" ht="15.75" customHeight="1">
      <c r="G357" s="14"/>
      <c r="M357" s="11"/>
      <c r="N357" s="15"/>
      <c r="R357" s="16"/>
    </row>
    <row r="358" spans="7:18" ht="15.75" customHeight="1">
      <c r="G358" s="14"/>
      <c r="M358" s="11"/>
      <c r="N358" s="15"/>
      <c r="R358" s="16"/>
    </row>
    <row r="359" spans="7:18" ht="15.75" customHeight="1">
      <c r="G359" s="14"/>
      <c r="M359" s="11"/>
      <c r="N359" s="15"/>
      <c r="R359" s="16"/>
    </row>
    <row r="360" spans="7:18" ht="15.75" customHeight="1">
      <c r="G360" s="14"/>
      <c r="M360" s="11"/>
      <c r="N360" s="15"/>
      <c r="R360" s="16"/>
    </row>
    <row r="361" spans="7:18" ht="15.75" customHeight="1">
      <c r="G361" s="14"/>
      <c r="M361" s="11"/>
      <c r="N361" s="15"/>
      <c r="R361" s="16"/>
    </row>
    <row r="362" spans="7:18" ht="15.75" customHeight="1">
      <c r="G362" s="14"/>
      <c r="M362" s="11"/>
      <c r="N362" s="15"/>
      <c r="R362" s="16"/>
    </row>
    <row r="363" spans="7:18" ht="15.75" customHeight="1">
      <c r="G363" s="14"/>
      <c r="M363" s="11"/>
      <c r="N363" s="15"/>
      <c r="R363" s="16"/>
    </row>
    <row r="364" spans="7:18" ht="15.75" customHeight="1">
      <c r="G364" s="14"/>
      <c r="M364" s="11"/>
      <c r="N364" s="15"/>
      <c r="R364" s="16"/>
    </row>
    <row r="365" spans="7:18" ht="15.75" customHeight="1">
      <c r="G365" s="14"/>
      <c r="M365" s="11"/>
      <c r="N365" s="15"/>
      <c r="R365" s="16"/>
    </row>
    <row r="366" spans="7:18" ht="15.75" customHeight="1">
      <c r="G366" s="14"/>
      <c r="M366" s="11"/>
      <c r="N366" s="15"/>
      <c r="R366" s="16"/>
    </row>
    <row r="367" spans="7:18" ht="15.75" customHeight="1">
      <c r="G367" s="14"/>
      <c r="M367" s="11"/>
      <c r="N367" s="15"/>
      <c r="R367" s="16"/>
    </row>
    <row r="368" spans="7:18" ht="15.75" customHeight="1">
      <c r="G368" s="14"/>
      <c r="M368" s="11"/>
      <c r="N368" s="15"/>
      <c r="R368" s="16"/>
    </row>
    <row r="369" spans="7:18" ht="15.75" customHeight="1">
      <c r="G369" s="14"/>
      <c r="M369" s="11"/>
      <c r="N369" s="15"/>
      <c r="R369" s="16"/>
    </row>
    <row r="370" spans="7:18" ht="15.75" customHeight="1">
      <c r="G370" s="14"/>
      <c r="M370" s="11"/>
      <c r="N370" s="15"/>
      <c r="R370" s="16"/>
    </row>
    <row r="371" spans="7:18" ht="15.75" customHeight="1">
      <c r="G371" s="14"/>
      <c r="M371" s="11"/>
      <c r="N371" s="15"/>
      <c r="R371" s="16"/>
    </row>
    <row r="372" spans="7:18" ht="15.75" customHeight="1">
      <c r="G372" s="14"/>
      <c r="M372" s="11"/>
      <c r="N372" s="15"/>
      <c r="R372" s="16"/>
    </row>
    <row r="373" spans="7:18" ht="15.75" customHeight="1">
      <c r="G373" s="14"/>
      <c r="M373" s="11"/>
      <c r="N373" s="15"/>
      <c r="R373" s="16"/>
    </row>
    <row r="374" spans="7:18" ht="15.75" customHeight="1">
      <c r="G374" s="14"/>
      <c r="M374" s="11"/>
      <c r="N374" s="15"/>
      <c r="R374" s="16"/>
    </row>
    <row r="375" spans="7:18" ht="15.75" customHeight="1">
      <c r="G375" s="14"/>
      <c r="M375" s="11"/>
      <c r="N375" s="15"/>
      <c r="R375" s="16"/>
    </row>
    <row r="376" spans="7:18" ht="15.75" customHeight="1">
      <c r="G376" s="14"/>
      <c r="M376" s="11"/>
      <c r="N376" s="15"/>
      <c r="R376" s="16"/>
    </row>
    <row r="377" spans="7:18" ht="15.75" customHeight="1">
      <c r="G377" s="14"/>
      <c r="M377" s="11"/>
      <c r="N377" s="15"/>
      <c r="R377" s="16"/>
    </row>
    <row r="378" spans="7:18" ht="15.75" customHeight="1">
      <c r="G378" s="14"/>
      <c r="M378" s="11"/>
      <c r="N378" s="15"/>
      <c r="R378" s="16"/>
    </row>
    <row r="379" spans="7:18" ht="15.75" customHeight="1">
      <c r="G379" s="14"/>
      <c r="M379" s="11"/>
      <c r="N379" s="15"/>
      <c r="R379" s="16"/>
    </row>
    <row r="380" spans="7:18" ht="15.75" customHeight="1">
      <c r="G380" s="14"/>
      <c r="M380" s="11"/>
      <c r="N380" s="15"/>
      <c r="R380" s="16"/>
    </row>
    <row r="381" spans="7:18" ht="15.75" customHeight="1">
      <c r="G381" s="14"/>
      <c r="M381" s="11"/>
      <c r="N381" s="15"/>
      <c r="R381" s="16"/>
    </row>
    <row r="382" spans="7:18" ht="15.75" customHeight="1">
      <c r="G382" s="14"/>
      <c r="M382" s="11"/>
      <c r="N382" s="15"/>
      <c r="R382" s="16"/>
    </row>
    <row r="383" spans="7:18" ht="15.75" customHeight="1">
      <c r="G383" s="14"/>
      <c r="M383" s="11"/>
      <c r="N383" s="15"/>
      <c r="R383" s="16"/>
    </row>
    <row r="384" spans="7:18" ht="15.75" customHeight="1">
      <c r="G384" s="14"/>
      <c r="M384" s="11"/>
      <c r="N384" s="15"/>
      <c r="R384" s="16"/>
    </row>
    <row r="385" spans="7:18" ht="15.75" customHeight="1">
      <c r="G385" s="14"/>
      <c r="M385" s="11"/>
      <c r="N385" s="15"/>
      <c r="R385" s="16"/>
    </row>
    <row r="386" spans="7:18" ht="15.75" customHeight="1">
      <c r="G386" s="14"/>
      <c r="M386" s="11"/>
      <c r="N386" s="15"/>
      <c r="R386" s="16"/>
    </row>
    <row r="387" spans="7:18" ht="15.75" customHeight="1">
      <c r="G387" s="14"/>
      <c r="M387" s="11"/>
      <c r="N387" s="15"/>
      <c r="R387" s="16"/>
    </row>
    <row r="388" spans="7:18" ht="15.75" customHeight="1">
      <c r="G388" s="14"/>
      <c r="M388" s="11"/>
      <c r="N388" s="15"/>
      <c r="R388" s="16"/>
    </row>
    <row r="389" spans="7:18" ht="15.75" customHeight="1">
      <c r="G389" s="14"/>
      <c r="M389" s="11"/>
      <c r="N389" s="15"/>
      <c r="R389" s="16"/>
    </row>
    <row r="390" spans="7:18" ht="15.75" customHeight="1">
      <c r="G390" s="14"/>
      <c r="M390" s="11"/>
      <c r="N390" s="15"/>
      <c r="R390" s="16"/>
    </row>
    <row r="391" spans="7:18" ht="15.75" customHeight="1">
      <c r="G391" s="14"/>
      <c r="M391" s="11"/>
      <c r="N391" s="15"/>
      <c r="R391" s="16"/>
    </row>
    <row r="392" spans="7:18" ht="15.75" customHeight="1">
      <c r="G392" s="14"/>
      <c r="M392" s="11"/>
      <c r="N392" s="15"/>
      <c r="R392" s="16"/>
    </row>
    <row r="393" spans="7:18" ht="15.75" customHeight="1">
      <c r="G393" s="14"/>
      <c r="M393" s="11"/>
      <c r="N393" s="15"/>
      <c r="R393" s="16"/>
    </row>
    <row r="394" spans="7:18" ht="15.75" customHeight="1">
      <c r="G394" s="14"/>
      <c r="M394" s="11"/>
      <c r="N394" s="15"/>
      <c r="R394" s="16"/>
    </row>
    <row r="395" spans="7:18" ht="15.75" customHeight="1">
      <c r="G395" s="14"/>
      <c r="M395" s="11"/>
      <c r="N395" s="15"/>
      <c r="R395" s="16"/>
    </row>
    <row r="396" spans="7:18" ht="15.75" customHeight="1">
      <c r="G396" s="14"/>
      <c r="M396" s="11"/>
      <c r="N396" s="15"/>
      <c r="R396" s="16"/>
    </row>
    <row r="397" spans="7:18" ht="15.75" customHeight="1">
      <c r="G397" s="14"/>
      <c r="M397" s="11"/>
      <c r="N397" s="15"/>
      <c r="R397" s="16"/>
    </row>
    <row r="398" spans="7:18" ht="15.75" customHeight="1">
      <c r="G398" s="14"/>
      <c r="M398" s="11"/>
      <c r="N398" s="15"/>
      <c r="R398" s="16"/>
    </row>
    <row r="399" spans="7:18" ht="15.75" customHeight="1">
      <c r="G399" s="14"/>
      <c r="M399" s="11"/>
      <c r="N399" s="15"/>
      <c r="R399" s="16"/>
    </row>
    <row r="400" spans="7:18" ht="15.75" customHeight="1">
      <c r="G400" s="14"/>
      <c r="M400" s="11"/>
      <c r="N400" s="15"/>
      <c r="R400" s="16"/>
    </row>
    <row r="401" spans="7:18" ht="15.75" customHeight="1">
      <c r="G401" s="14"/>
      <c r="M401" s="11"/>
      <c r="N401" s="15"/>
      <c r="R401" s="16"/>
    </row>
    <row r="402" spans="7:18" ht="15.75" customHeight="1">
      <c r="G402" s="14"/>
      <c r="M402" s="11"/>
      <c r="N402" s="15"/>
      <c r="R402" s="16"/>
    </row>
    <row r="403" spans="7:18" ht="15.75" customHeight="1">
      <c r="G403" s="14"/>
      <c r="M403" s="11"/>
      <c r="N403" s="15"/>
      <c r="R403" s="16"/>
    </row>
    <row r="404" spans="7:18" ht="15.75" customHeight="1">
      <c r="G404" s="14"/>
      <c r="M404" s="11"/>
      <c r="N404" s="15"/>
      <c r="R404" s="16"/>
    </row>
    <row r="405" spans="7:18" ht="15.75" customHeight="1">
      <c r="G405" s="14"/>
      <c r="M405" s="11"/>
      <c r="N405" s="15"/>
      <c r="R405" s="16"/>
    </row>
    <row r="406" spans="7:18" ht="15.75" customHeight="1">
      <c r="G406" s="14"/>
      <c r="M406" s="11"/>
      <c r="N406" s="15"/>
      <c r="R406" s="16"/>
    </row>
    <row r="407" spans="7:18" ht="15.75" customHeight="1">
      <c r="G407" s="14"/>
      <c r="M407" s="11"/>
      <c r="N407" s="15"/>
      <c r="R407" s="16"/>
    </row>
    <row r="408" spans="7:18" ht="15.75" customHeight="1">
      <c r="G408" s="14"/>
      <c r="M408" s="11"/>
      <c r="N408" s="15"/>
      <c r="R408" s="16"/>
    </row>
    <row r="409" spans="7:18" ht="15.75" customHeight="1">
      <c r="G409" s="14"/>
      <c r="M409" s="11"/>
      <c r="N409" s="15"/>
      <c r="R409" s="16"/>
    </row>
    <row r="410" spans="7:18" ht="15.75" customHeight="1">
      <c r="G410" s="14"/>
      <c r="M410" s="11"/>
      <c r="N410" s="15"/>
      <c r="R410" s="16"/>
    </row>
    <row r="411" spans="7:18" ht="15.75" customHeight="1">
      <c r="G411" s="14"/>
      <c r="M411" s="11"/>
      <c r="N411" s="15"/>
      <c r="R411" s="16"/>
    </row>
    <row r="412" spans="7:18" ht="15.75" customHeight="1">
      <c r="G412" s="14"/>
      <c r="M412" s="11"/>
      <c r="N412" s="15"/>
      <c r="R412" s="16"/>
    </row>
    <row r="413" spans="7:18" ht="15.75" customHeight="1">
      <c r="G413" s="14"/>
      <c r="M413" s="11"/>
      <c r="N413" s="15"/>
      <c r="R413" s="16"/>
    </row>
    <row r="414" spans="7:18" ht="15.75" customHeight="1">
      <c r="G414" s="14"/>
      <c r="M414" s="11"/>
      <c r="N414" s="15"/>
      <c r="R414" s="16"/>
    </row>
    <row r="415" spans="7:18" ht="15.75" customHeight="1">
      <c r="G415" s="14"/>
      <c r="M415" s="11"/>
      <c r="N415" s="15"/>
      <c r="R415" s="16"/>
    </row>
    <row r="416" spans="7:18" ht="15.75" customHeight="1">
      <c r="G416" s="14"/>
      <c r="M416" s="11"/>
      <c r="N416" s="15"/>
      <c r="R416" s="16"/>
    </row>
    <row r="417" spans="7:18" ht="15.75" customHeight="1">
      <c r="G417" s="14"/>
      <c r="M417" s="11"/>
      <c r="N417" s="15"/>
      <c r="R417" s="16"/>
    </row>
    <row r="418" spans="7:18" ht="15.75" customHeight="1">
      <c r="G418" s="14"/>
      <c r="M418" s="11"/>
      <c r="N418" s="15"/>
      <c r="R418" s="16"/>
    </row>
    <row r="419" spans="7:18" ht="15.75" customHeight="1">
      <c r="G419" s="14"/>
      <c r="M419" s="11"/>
      <c r="N419" s="15"/>
      <c r="R419" s="16"/>
    </row>
    <row r="420" spans="7:18" ht="15.75" customHeight="1">
      <c r="G420" s="14"/>
      <c r="M420" s="11"/>
      <c r="N420" s="15"/>
      <c r="R420" s="16"/>
    </row>
    <row r="421" spans="7:18" ht="15.75" customHeight="1">
      <c r="G421" s="14"/>
      <c r="M421" s="11"/>
      <c r="N421" s="15"/>
      <c r="R421" s="16"/>
    </row>
    <row r="422" spans="7:18" ht="15.75" customHeight="1">
      <c r="G422" s="14"/>
      <c r="M422" s="11"/>
      <c r="N422" s="15"/>
      <c r="R422" s="16"/>
    </row>
    <row r="423" spans="7:18" ht="15.75" customHeight="1">
      <c r="G423" s="14"/>
      <c r="M423" s="11"/>
      <c r="N423" s="15"/>
      <c r="R423" s="16"/>
    </row>
    <row r="424" spans="7:18" ht="15.75" customHeight="1">
      <c r="G424" s="14"/>
      <c r="M424" s="11"/>
      <c r="N424" s="15"/>
      <c r="R424" s="16"/>
    </row>
    <row r="425" spans="7:18" ht="15.75" customHeight="1">
      <c r="G425" s="14"/>
      <c r="M425" s="11"/>
      <c r="N425" s="15"/>
      <c r="R425" s="16"/>
    </row>
    <row r="426" spans="7:18" ht="15.75" customHeight="1">
      <c r="G426" s="14"/>
      <c r="M426" s="11"/>
      <c r="N426" s="15"/>
      <c r="R426" s="16"/>
    </row>
    <row r="427" spans="7:18" ht="15.75" customHeight="1">
      <c r="G427" s="14"/>
      <c r="M427" s="11"/>
      <c r="N427" s="15"/>
      <c r="R427" s="16"/>
    </row>
    <row r="428" spans="7:18" ht="15.75" customHeight="1">
      <c r="G428" s="14"/>
      <c r="M428" s="11"/>
      <c r="N428" s="15"/>
      <c r="R428" s="16"/>
    </row>
    <row r="429" spans="7:18" ht="15.75" customHeight="1">
      <c r="G429" s="14"/>
      <c r="M429" s="11"/>
      <c r="N429" s="15"/>
      <c r="R429" s="16"/>
    </row>
    <row r="430" spans="7:18" ht="15.75" customHeight="1">
      <c r="G430" s="14"/>
      <c r="M430" s="11"/>
      <c r="N430" s="15"/>
      <c r="R430" s="16"/>
    </row>
    <row r="431" spans="7:18" ht="15.75" customHeight="1">
      <c r="G431" s="14"/>
      <c r="M431" s="11"/>
      <c r="N431" s="15"/>
      <c r="R431" s="16"/>
    </row>
    <row r="432" spans="7:18" ht="15.75" customHeight="1">
      <c r="G432" s="14"/>
      <c r="M432" s="11"/>
      <c r="N432" s="15"/>
      <c r="R432" s="16"/>
    </row>
    <row r="433" spans="7:18" ht="15.75" customHeight="1">
      <c r="G433" s="14"/>
      <c r="M433" s="11"/>
      <c r="N433" s="15"/>
      <c r="R433" s="16"/>
    </row>
    <row r="434" spans="7:18" ht="15.75" customHeight="1">
      <c r="G434" s="14"/>
      <c r="M434" s="11"/>
      <c r="N434" s="15"/>
      <c r="R434" s="16"/>
    </row>
    <row r="435" spans="7:18" ht="15.75" customHeight="1">
      <c r="G435" s="14"/>
      <c r="M435" s="11"/>
      <c r="N435" s="15"/>
      <c r="R435" s="16"/>
    </row>
    <row r="436" spans="7:18" ht="15.75" customHeight="1">
      <c r="G436" s="14"/>
      <c r="M436" s="11"/>
      <c r="N436" s="15"/>
      <c r="R436" s="16"/>
    </row>
    <row r="437" spans="7:18" ht="15.75" customHeight="1">
      <c r="G437" s="14"/>
      <c r="M437" s="11"/>
      <c r="N437" s="15"/>
      <c r="R437" s="16"/>
    </row>
    <row r="438" spans="7:18" ht="15.75" customHeight="1">
      <c r="G438" s="14"/>
      <c r="M438" s="11"/>
      <c r="N438" s="15"/>
      <c r="R438" s="16"/>
    </row>
    <row r="439" spans="7:18" ht="15.75" customHeight="1">
      <c r="G439" s="14"/>
      <c r="M439" s="11"/>
      <c r="N439" s="15"/>
      <c r="R439" s="16"/>
    </row>
    <row r="440" spans="7:18" ht="15.75" customHeight="1">
      <c r="G440" s="14"/>
      <c r="M440" s="11"/>
      <c r="N440" s="15"/>
      <c r="R440" s="16"/>
    </row>
    <row r="441" spans="7:18" ht="15.75" customHeight="1">
      <c r="G441" s="14"/>
      <c r="M441" s="11"/>
      <c r="N441" s="15"/>
      <c r="R441" s="16"/>
    </row>
    <row r="442" spans="7:18" ht="15.75" customHeight="1">
      <c r="G442" s="14"/>
      <c r="M442" s="11"/>
      <c r="N442" s="15"/>
      <c r="R442" s="16"/>
    </row>
    <row r="443" spans="7:18" ht="15.75" customHeight="1">
      <c r="G443" s="14"/>
      <c r="M443" s="11"/>
      <c r="N443" s="15"/>
      <c r="R443" s="16"/>
    </row>
    <row r="444" spans="7:18" ht="15.75" customHeight="1">
      <c r="G444" s="14"/>
      <c r="M444" s="11"/>
      <c r="N444" s="15"/>
      <c r="R444" s="16"/>
    </row>
    <row r="445" spans="7:18" ht="15.75" customHeight="1">
      <c r="G445" s="14"/>
      <c r="M445" s="11"/>
      <c r="N445" s="15"/>
      <c r="R445" s="16"/>
    </row>
    <row r="446" spans="7:18" ht="15.75" customHeight="1">
      <c r="G446" s="14"/>
      <c r="M446" s="11"/>
      <c r="N446" s="15"/>
      <c r="R446" s="16"/>
    </row>
    <row r="447" spans="7:18" ht="15.75" customHeight="1">
      <c r="G447" s="14"/>
      <c r="M447" s="11"/>
      <c r="N447" s="15"/>
      <c r="R447" s="16"/>
    </row>
    <row r="448" spans="7:18" ht="15.75" customHeight="1">
      <c r="G448" s="14"/>
      <c r="M448" s="11"/>
      <c r="N448" s="15"/>
      <c r="R448" s="16"/>
    </row>
    <row r="449" spans="7:18" ht="15.75" customHeight="1">
      <c r="G449" s="14"/>
      <c r="M449" s="11"/>
      <c r="N449" s="15"/>
      <c r="R449" s="16"/>
    </row>
    <row r="450" spans="7:18" ht="15.75" customHeight="1">
      <c r="G450" s="14"/>
      <c r="M450" s="11"/>
      <c r="N450" s="15"/>
      <c r="R450" s="16"/>
    </row>
    <row r="451" spans="7:18" ht="15.75" customHeight="1">
      <c r="G451" s="14"/>
      <c r="M451" s="11"/>
      <c r="N451" s="15"/>
      <c r="R451" s="16"/>
    </row>
    <row r="452" spans="7:18" ht="15.75" customHeight="1">
      <c r="G452" s="14"/>
      <c r="M452" s="11"/>
      <c r="N452" s="15"/>
      <c r="R452" s="16"/>
    </row>
    <row r="453" spans="7:18" ht="15.75" customHeight="1">
      <c r="G453" s="14"/>
      <c r="M453" s="11"/>
      <c r="N453" s="15"/>
      <c r="R453" s="16"/>
    </row>
    <row r="454" spans="7:18" ht="15.75" customHeight="1">
      <c r="G454" s="14"/>
      <c r="M454" s="11"/>
      <c r="N454" s="15"/>
      <c r="R454" s="16"/>
    </row>
    <row r="455" spans="7:18" ht="15.75" customHeight="1">
      <c r="G455" s="14"/>
      <c r="M455" s="11"/>
      <c r="N455" s="15"/>
      <c r="R455" s="16"/>
    </row>
    <row r="456" spans="7:18" ht="15.75" customHeight="1">
      <c r="G456" s="14"/>
      <c r="M456" s="11"/>
      <c r="N456" s="15"/>
      <c r="R456" s="16"/>
    </row>
    <row r="457" spans="7:18" ht="15.75" customHeight="1">
      <c r="G457" s="14"/>
      <c r="M457" s="11"/>
      <c r="N457" s="15"/>
      <c r="R457" s="16"/>
    </row>
    <row r="458" spans="7:18" ht="15.75" customHeight="1">
      <c r="G458" s="14"/>
      <c r="M458" s="11"/>
      <c r="N458" s="15"/>
      <c r="R458" s="16"/>
    </row>
    <row r="459" spans="7:18" ht="15.75" customHeight="1">
      <c r="G459" s="14"/>
      <c r="M459" s="11"/>
      <c r="N459" s="15"/>
      <c r="R459" s="16"/>
    </row>
    <row r="460" spans="7:18" ht="15.75" customHeight="1">
      <c r="G460" s="14"/>
      <c r="M460" s="11"/>
      <c r="N460" s="15"/>
      <c r="R460" s="16"/>
    </row>
    <row r="461" spans="7:18" ht="15.75" customHeight="1">
      <c r="G461" s="14"/>
      <c r="M461" s="11"/>
      <c r="N461" s="15"/>
      <c r="R461" s="16"/>
    </row>
    <row r="462" spans="7:18" ht="15.75" customHeight="1">
      <c r="G462" s="14"/>
      <c r="M462" s="11"/>
      <c r="N462" s="15"/>
      <c r="R462" s="16"/>
    </row>
    <row r="463" spans="7:18" ht="15.75" customHeight="1">
      <c r="G463" s="14"/>
      <c r="M463" s="11"/>
      <c r="N463" s="15"/>
      <c r="R463" s="16"/>
    </row>
    <row r="464" spans="7:18" ht="15.75" customHeight="1">
      <c r="G464" s="14"/>
      <c r="M464" s="11"/>
      <c r="N464" s="15"/>
      <c r="R464" s="16"/>
    </row>
    <row r="465" spans="7:18" ht="15.75" customHeight="1">
      <c r="G465" s="14"/>
      <c r="M465" s="11"/>
      <c r="N465" s="15"/>
      <c r="R465" s="16"/>
    </row>
    <row r="466" spans="7:18" ht="15.75" customHeight="1">
      <c r="G466" s="14"/>
      <c r="M466" s="11"/>
      <c r="N466" s="15"/>
      <c r="R466" s="16"/>
    </row>
    <row r="467" spans="7:18" ht="15.75" customHeight="1">
      <c r="G467" s="14"/>
      <c r="M467" s="11"/>
      <c r="N467" s="15"/>
      <c r="R467" s="16"/>
    </row>
    <row r="468" spans="7:18" ht="15.75" customHeight="1">
      <c r="G468" s="14"/>
      <c r="M468" s="11"/>
      <c r="N468" s="15"/>
      <c r="R468" s="16"/>
    </row>
    <row r="469" spans="7:18" ht="15.75" customHeight="1">
      <c r="G469" s="14"/>
      <c r="M469" s="11"/>
      <c r="N469" s="15"/>
      <c r="R469" s="16"/>
    </row>
    <row r="470" spans="7:18" ht="15.75" customHeight="1">
      <c r="G470" s="14"/>
      <c r="M470" s="11"/>
      <c r="N470" s="15"/>
      <c r="R470" s="16"/>
    </row>
    <row r="471" spans="7:18" ht="15.75" customHeight="1">
      <c r="G471" s="14"/>
      <c r="M471" s="11"/>
      <c r="N471" s="15"/>
      <c r="R471" s="16"/>
    </row>
    <row r="472" spans="7:18" ht="15.75" customHeight="1">
      <c r="G472" s="14"/>
      <c r="M472" s="11"/>
      <c r="N472" s="15"/>
      <c r="R472" s="16"/>
    </row>
    <row r="473" spans="7:18" ht="15.75" customHeight="1">
      <c r="G473" s="14"/>
      <c r="M473" s="11"/>
      <c r="N473" s="15"/>
      <c r="R473" s="16"/>
    </row>
    <row r="474" spans="7:18" ht="15.75" customHeight="1">
      <c r="G474" s="14"/>
      <c r="M474" s="11"/>
      <c r="N474" s="15"/>
      <c r="R474" s="16"/>
    </row>
    <row r="475" spans="7:18" ht="15.75" customHeight="1">
      <c r="G475" s="14"/>
      <c r="M475" s="11"/>
      <c r="N475" s="15"/>
      <c r="R475" s="16"/>
    </row>
    <row r="476" spans="7:18" ht="15.75" customHeight="1">
      <c r="G476" s="14"/>
      <c r="M476" s="11"/>
      <c r="N476" s="15"/>
      <c r="R476" s="16"/>
    </row>
    <row r="477" spans="7:18" ht="15.75" customHeight="1">
      <c r="G477" s="14"/>
      <c r="M477" s="11"/>
      <c r="N477" s="15"/>
      <c r="R477" s="16"/>
    </row>
    <row r="478" spans="7:18" ht="15.75" customHeight="1">
      <c r="G478" s="14"/>
      <c r="M478" s="11"/>
      <c r="N478" s="15"/>
      <c r="R478" s="16"/>
    </row>
    <row r="479" spans="7:18" ht="15.75" customHeight="1">
      <c r="G479" s="14"/>
      <c r="M479" s="11"/>
      <c r="N479" s="15"/>
      <c r="R479" s="16"/>
    </row>
    <row r="480" spans="7:18" ht="15.75" customHeight="1">
      <c r="G480" s="14"/>
      <c r="M480" s="11"/>
      <c r="N480" s="15"/>
      <c r="R480" s="16"/>
    </row>
    <row r="481" spans="7:18" ht="15.75" customHeight="1">
      <c r="G481" s="14"/>
      <c r="M481" s="11"/>
      <c r="N481" s="15"/>
      <c r="R481" s="16"/>
    </row>
    <row r="482" spans="7:18" ht="15.75" customHeight="1">
      <c r="G482" s="14"/>
      <c r="M482" s="11"/>
      <c r="N482" s="15"/>
      <c r="R482" s="16"/>
    </row>
    <row r="483" spans="7:18" ht="15.75" customHeight="1">
      <c r="G483" s="14"/>
      <c r="M483" s="11"/>
      <c r="N483" s="15"/>
      <c r="R483" s="16"/>
    </row>
    <row r="484" spans="7:18" ht="15.75" customHeight="1">
      <c r="G484" s="14"/>
      <c r="M484" s="11"/>
      <c r="N484" s="15"/>
      <c r="R484" s="16"/>
    </row>
    <row r="485" spans="7:18" ht="15.75" customHeight="1">
      <c r="G485" s="14"/>
      <c r="M485" s="11"/>
      <c r="N485" s="15"/>
      <c r="R485" s="16"/>
    </row>
    <row r="486" spans="7:18" ht="15.75" customHeight="1">
      <c r="G486" s="14"/>
      <c r="M486" s="11"/>
      <c r="N486" s="15"/>
      <c r="R486" s="16"/>
    </row>
    <row r="487" spans="7:18" ht="15.75" customHeight="1">
      <c r="G487" s="14"/>
      <c r="M487" s="11"/>
      <c r="N487" s="15"/>
      <c r="R487" s="16"/>
    </row>
    <row r="488" spans="7:18" ht="15.75" customHeight="1">
      <c r="G488" s="14"/>
      <c r="M488" s="11"/>
      <c r="N488" s="15"/>
      <c r="R488" s="16"/>
    </row>
    <row r="489" spans="7:18" ht="15.75" customHeight="1">
      <c r="G489" s="14"/>
      <c r="M489" s="11"/>
      <c r="N489" s="15"/>
      <c r="R489" s="16"/>
    </row>
    <row r="490" spans="7:18" ht="15.75" customHeight="1">
      <c r="G490" s="14"/>
      <c r="M490" s="11"/>
      <c r="N490" s="15"/>
      <c r="R490" s="16"/>
    </row>
    <row r="491" spans="7:18" ht="15.75" customHeight="1">
      <c r="G491" s="14"/>
      <c r="M491" s="11"/>
      <c r="N491" s="15"/>
      <c r="R491" s="16"/>
    </row>
    <row r="492" spans="7:18" ht="15.75" customHeight="1">
      <c r="G492" s="14"/>
      <c r="M492" s="11"/>
      <c r="N492" s="15"/>
      <c r="R492" s="16"/>
    </row>
    <row r="493" spans="7:18" ht="15.75" customHeight="1">
      <c r="G493" s="14"/>
      <c r="M493" s="11"/>
      <c r="N493" s="15"/>
      <c r="R493" s="16"/>
    </row>
    <row r="494" spans="7:18" ht="15.75" customHeight="1">
      <c r="G494" s="14"/>
      <c r="M494" s="11"/>
      <c r="N494" s="15"/>
      <c r="R494" s="16"/>
    </row>
    <row r="495" spans="7:18" ht="15.75" customHeight="1">
      <c r="G495" s="14"/>
      <c r="M495" s="11"/>
      <c r="N495" s="15"/>
      <c r="R495" s="16"/>
    </row>
    <row r="496" spans="7:18" ht="15.75" customHeight="1">
      <c r="G496" s="14"/>
      <c r="M496" s="11"/>
      <c r="N496" s="15"/>
      <c r="R496" s="16"/>
    </row>
    <row r="497" spans="7:18" ht="15.75" customHeight="1">
      <c r="G497" s="14"/>
      <c r="M497" s="11"/>
      <c r="N497" s="15"/>
      <c r="R497" s="16"/>
    </row>
    <row r="498" spans="7:18" ht="15.75" customHeight="1">
      <c r="G498" s="14"/>
      <c r="M498" s="11"/>
      <c r="N498" s="15"/>
      <c r="R498" s="16"/>
    </row>
    <row r="499" spans="7:18" ht="15.75" customHeight="1">
      <c r="G499" s="14"/>
      <c r="M499" s="11"/>
      <c r="N499" s="15"/>
      <c r="R499" s="16"/>
    </row>
    <row r="500" spans="7:18" ht="15.75" customHeight="1">
      <c r="G500" s="14"/>
      <c r="M500" s="11"/>
      <c r="N500" s="15"/>
      <c r="R500" s="16"/>
    </row>
    <row r="501" spans="7:18" ht="15.75" customHeight="1">
      <c r="G501" s="14"/>
      <c r="M501" s="11"/>
      <c r="N501" s="15"/>
      <c r="R501" s="16"/>
    </row>
    <row r="502" spans="7:18" ht="15.75" customHeight="1">
      <c r="G502" s="14"/>
      <c r="M502" s="11"/>
      <c r="N502" s="15"/>
      <c r="R502" s="16"/>
    </row>
    <row r="503" spans="7:18" ht="15.75" customHeight="1">
      <c r="G503" s="14"/>
      <c r="M503" s="11"/>
      <c r="N503" s="15"/>
      <c r="R503" s="16"/>
    </row>
    <row r="504" spans="7:18" ht="15.75" customHeight="1">
      <c r="G504" s="14"/>
      <c r="M504" s="11"/>
      <c r="N504" s="15"/>
      <c r="R504" s="16"/>
    </row>
    <row r="505" spans="7:18" ht="15.75" customHeight="1">
      <c r="G505" s="14"/>
      <c r="M505" s="11"/>
      <c r="N505" s="15"/>
      <c r="R505" s="16"/>
    </row>
    <row r="506" spans="7:18" ht="15.75" customHeight="1">
      <c r="G506" s="14"/>
      <c r="M506" s="11"/>
      <c r="N506" s="15"/>
      <c r="R506" s="16"/>
    </row>
    <row r="507" spans="7:18" ht="15.75" customHeight="1">
      <c r="G507" s="14"/>
      <c r="M507" s="11"/>
      <c r="N507" s="15"/>
      <c r="R507" s="16"/>
    </row>
    <row r="508" spans="7:18" ht="15.75" customHeight="1">
      <c r="G508" s="14"/>
      <c r="M508" s="11"/>
      <c r="N508" s="15"/>
      <c r="R508" s="16"/>
    </row>
    <row r="509" spans="7:18" ht="15.75" customHeight="1">
      <c r="G509" s="14"/>
      <c r="M509" s="11"/>
      <c r="N509" s="15"/>
      <c r="R509" s="16"/>
    </row>
    <row r="510" spans="7:18" ht="15.75" customHeight="1">
      <c r="G510" s="14"/>
      <c r="M510" s="11"/>
      <c r="N510" s="15"/>
      <c r="R510" s="16"/>
    </row>
    <row r="511" spans="7:18" ht="15.75" customHeight="1">
      <c r="G511" s="14"/>
      <c r="M511" s="11"/>
      <c r="N511" s="15"/>
      <c r="R511" s="16"/>
    </row>
    <row r="512" spans="7:18" ht="15.75" customHeight="1">
      <c r="G512" s="14"/>
      <c r="M512" s="11"/>
      <c r="N512" s="15"/>
      <c r="R512" s="16"/>
    </row>
    <row r="513" spans="7:18" ht="15.75" customHeight="1">
      <c r="G513" s="14"/>
      <c r="M513" s="11"/>
      <c r="N513" s="15"/>
      <c r="R513" s="16"/>
    </row>
    <row r="514" spans="7:18" ht="15.75" customHeight="1">
      <c r="G514" s="14"/>
      <c r="M514" s="11"/>
      <c r="N514" s="15"/>
      <c r="R514" s="16"/>
    </row>
    <row r="515" spans="7:18" ht="15.75" customHeight="1">
      <c r="G515" s="14"/>
      <c r="M515" s="11"/>
      <c r="N515" s="15"/>
      <c r="R515" s="16"/>
    </row>
    <row r="516" spans="7:18" ht="15.75" customHeight="1">
      <c r="G516" s="14"/>
      <c r="M516" s="11"/>
      <c r="N516" s="15"/>
      <c r="R516" s="16"/>
    </row>
    <row r="517" spans="7:18" ht="15.75" customHeight="1">
      <c r="G517" s="14"/>
      <c r="M517" s="11"/>
      <c r="N517" s="15"/>
      <c r="R517" s="16"/>
    </row>
    <row r="518" spans="7:18" ht="15.75" customHeight="1">
      <c r="G518" s="14"/>
      <c r="M518" s="11"/>
      <c r="N518" s="15"/>
      <c r="R518" s="16"/>
    </row>
    <row r="519" spans="7:18" ht="15.75" customHeight="1">
      <c r="G519" s="14"/>
      <c r="M519" s="11"/>
      <c r="N519" s="15"/>
      <c r="R519" s="16"/>
    </row>
    <row r="520" spans="7:18" ht="15.75" customHeight="1">
      <c r="G520" s="14"/>
      <c r="M520" s="11"/>
      <c r="N520" s="15"/>
      <c r="R520" s="16"/>
    </row>
    <row r="521" spans="7:18" ht="15.75" customHeight="1">
      <c r="G521" s="14"/>
      <c r="M521" s="11"/>
      <c r="N521" s="15"/>
      <c r="R521" s="16"/>
    </row>
    <row r="522" spans="7:18" ht="15.75" customHeight="1">
      <c r="G522" s="14"/>
      <c r="M522" s="11"/>
      <c r="N522" s="15"/>
      <c r="R522" s="16"/>
    </row>
    <row r="523" spans="7:18" ht="15.75" customHeight="1">
      <c r="G523" s="14"/>
      <c r="M523" s="11"/>
      <c r="N523" s="15"/>
      <c r="R523" s="16"/>
    </row>
    <row r="524" spans="7:18" ht="15.75" customHeight="1">
      <c r="G524" s="14"/>
      <c r="M524" s="11"/>
      <c r="N524" s="15"/>
      <c r="R524" s="16"/>
    </row>
    <row r="525" spans="7:18" ht="15.75" customHeight="1">
      <c r="G525" s="14"/>
      <c r="M525" s="11"/>
      <c r="N525" s="15"/>
      <c r="R525" s="16"/>
    </row>
    <row r="526" spans="7:18" ht="15.75" customHeight="1">
      <c r="G526" s="14"/>
      <c r="M526" s="11"/>
      <c r="N526" s="15"/>
      <c r="R526" s="16"/>
    </row>
    <row r="527" spans="7:18" ht="15.75" customHeight="1">
      <c r="G527" s="14"/>
      <c r="M527" s="11"/>
      <c r="N527" s="15"/>
      <c r="R527" s="16"/>
    </row>
    <row r="528" spans="7:18" ht="15.75" customHeight="1">
      <c r="G528" s="14"/>
      <c r="M528" s="11"/>
      <c r="N528" s="15"/>
      <c r="R528" s="16"/>
    </row>
    <row r="529" spans="7:18" ht="15.75" customHeight="1">
      <c r="G529" s="14"/>
      <c r="M529" s="11"/>
      <c r="N529" s="15"/>
      <c r="R529" s="16"/>
    </row>
    <row r="530" spans="7:18" ht="15.75" customHeight="1">
      <c r="G530" s="14"/>
      <c r="M530" s="11"/>
      <c r="N530" s="15"/>
      <c r="R530" s="16"/>
    </row>
    <row r="531" spans="7:18" ht="15.75" customHeight="1">
      <c r="G531" s="14"/>
      <c r="M531" s="11"/>
      <c r="N531" s="15"/>
      <c r="R531" s="16"/>
    </row>
    <row r="532" spans="7:18" ht="15.75" customHeight="1">
      <c r="G532" s="14"/>
      <c r="M532" s="11"/>
      <c r="N532" s="15"/>
      <c r="R532" s="16"/>
    </row>
    <row r="533" spans="7:18" ht="15.75" customHeight="1">
      <c r="G533" s="14"/>
      <c r="M533" s="11"/>
      <c r="N533" s="15"/>
      <c r="R533" s="16"/>
    </row>
    <row r="534" spans="7:18" ht="15.75" customHeight="1">
      <c r="G534" s="14"/>
      <c r="M534" s="11"/>
      <c r="N534" s="15"/>
      <c r="R534" s="16"/>
    </row>
    <row r="535" spans="7:18" ht="15.75" customHeight="1">
      <c r="G535" s="14"/>
      <c r="M535" s="11"/>
      <c r="N535" s="15"/>
      <c r="R535" s="16"/>
    </row>
    <row r="536" spans="7:18" ht="15.75" customHeight="1">
      <c r="G536" s="14"/>
      <c r="M536" s="11"/>
      <c r="N536" s="15"/>
      <c r="R536" s="16"/>
    </row>
    <row r="537" spans="7:18" ht="15.75" customHeight="1">
      <c r="G537" s="14"/>
      <c r="M537" s="11"/>
      <c r="N537" s="15"/>
      <c r="R537" s="16"/>
    </row>
    <row r="538" spans="7:18" ht="15.75" customHeight="1">
      <c r="G538" s="14"/>
      <c r="M538" s="11"/>
      <c r="N538" s="15"/>
      <c r="R538" s="16"/>
    </row>
    <row r="539" spans="7:18" ht="15.75" customHeight="1">
      <c r="G539" s="14"/>
      <c r="M539" s="11"/>
      <c r="N539" s="15"/>
      <c r="R539" s="16"/>
    </row>
    <row r="540" spans="7:18" ht="15.75" customHeight="1">
      <c r="G540" s="14"/>
      <c r="M540" s="11"/>
      <c r="N540" s="15"/>
      <c r="R540" s="16"/>
    </row>
    <row r="541" spans="7:18" ht="15.75" customHeight="1">
      <c r="G541" s="14"/>
      <c r="M541" s="11"/>
      <c r="N541" s="15"/>
      <c r="R541" s="16"/>
    </row>
    <row r="542" spans="7:18" ht="15.75" customHeight="1">
      <c r="G542" s="14"/>
      <c r="M542" s="11"/>
      <c r="N542" s="15"/>
      <c r="R542" s="16"/>
    </row>
    <row r="543" spans="7:18" ht="15.75" customHeight="1">
      <c r="G543" s="14"/>
      <c r="M543" s="11"/>
      <c r="N543" s="15"/>
      <c r="R543" s="16"/>
    </row>
    <row r="544" spans="7:18" ht="15.75" customHeight="1">
      <c r="G544" s="14"/>
      <c r="M544" s="11"/>
      <c r="N544" s="15"/>
      <c r="R544" s="16"/>
    </row>
    <row r="545" spans="7:18" ht="15.75" customHeight="1">
      <c r="G545" s="14"/>
      <c r="M545" s="11"/>
      <c r="N545" s="15"/>
      <c r="R545" s="16"/>
    </row>
    <row r="546" spans="7:18" ht="15.75" customHeight="1">
      <c r="G546" s="14"/>
      <c r="M546" s="11"/>
      <c r="N546" s="15"/>
      <c r="R546" s="16"/>
    </row>
    <row r="547" spans="7:18" ht="15.75" customHeight="1">
      <c r="G547" s="14"/>
      <c r="M547" s="11"/>
      <c r="N547" s="15"/>
      <c r="R547" s="16"/>
    </row>
    <row r="548" spans="7:18" ht="15.75" customHeight="1">
      <c r="G548" s="14"/>
      <c r="M548" s="11"/>
      <c r="N548" s="15"/>
      <c r="R548" s="16"/>
    </row>
    <row r="549" spans="7:18" ht="15.75" customHeight="1">
      <c r="G549" s="14"/>
      <c r="M549" s="11"/>
      <c r="N549" s="15"/>
      <c r="R549" s="16"/>
    </row>
    <row r="550" spans="7:18" ht="15.75" customHeight="1">
      <c r="G550" s="14"/>
      <c r="M550" s="11"/>
      <c r="N550" s="15"/>
      <c r="R550" s="16"/>
    </row>
    <row r="551" spans="7:18" ht="15.75" customHeight="1">
      <c r="G551" s="14"/>
      <c r="M551" s="11"/>
      <c r="N551" s="15"/>
      <c r="R551" s="16"/>
    </row>
    <row r="552" spans="7:18" ht="15.75" customHeight="1">
      <c r="G552" s="14"/>
      <c r="M552" s="11"/>
      <c r="N552" s="15"/>
      <c r="R552" s="16"/>
    </row>
    <row r="553" spans="7:18" ht="15.75" customHeight="1">
      <c r="G553" s="14"/>
      <c r="M553" s="11"/>
      <c r="N553" s="15"/>
      <c r="R553" s="16"/>
    </row>
    <row r="554" spans="7:18" ht="15.75" customHeight="1">
      <c r="G554" s="14"/>
      <c r="M554" s="11"/>
      <c r="N554" s="15"/>
      <c r="R554" s="16"/>
    </row>
    <row r="555" spans="7:18" ht="15.75" customHeight="1">
      <c r="G555" s="14"/>
      <c r="M555" s="11"/>
      <c r="N555" s="15"/>
      <c r="R555" s="16"/>
    </row>
    <row r="556" spans="7:18" ht="15.75" customHeight="1">
      <c r="G556" s="14"/>
      <c r="M556" s="11"/>
      <c r="N556" s="15"/>
      <c r="R556" s="16"/>
    </row>
    <row r="557" spans="7:18" ht="15.75" customHeight="1">
      <c r="G557" s="14"/>
      <c r="M557" s="11"/>
      <c r="N557" s="15"/>
      <c r="R557" s="16"/>
    </row>
    <row r="558" spans="7:18" ht="15.75" customHeight="1">
      <c r="G558" s="14"/>
      <c r="M558" s="11"/>
      <c r="N558" s="15"/>
      <c r="R558" s="16"/>
    </row>
    <row r="559" spans="7:18" ht="15.75" customHeight="1">
      <c r="G559" s="14"/>
      <c r="M559" s="11"/>
      <c r="N559" s="15"/>
      <c r="R559" s="16"/>
    </row>
    <row r="560" spans="7:18" ht="15.75" customHeight="1">
      <c r="G560" s="14"/>
      <c r="M560" s="11"/>
      <c r="N560" s="15"/>
      <c r="R560" s="16"/>
    </row>
    <row r="561" spans="7:18" ht="15.75" customHeight="1">
      <c r="G561" s="14"/>
      <c r="M561" s="11"/>
      <c r="N561" s="15"/>
      <c r="R561" s="16"/>
    </row>
    <row r="562" spans="7:18" ht="15.75" customHeight="1">
      <c r="G562" s="14"/>
      <c r="M562" s="11"/>
      <c r="N562" s="15"/>
      <c r="R562" s="16"/>
    </row>
    <row r="563" spans="7:18" ht="15.75" customHeight="1">
      <c r="G563" s="14"/>
      <c r="M563" s="11"/>
      <c r="N563" s="15"/>
      <c r="R563" s="16"/>
    </row>
    <row r="564" spans="7:18" ht="15.75" customHeight="1">
      <c r="G564" s="14"/>
      <c r="M564" s="11"/>
      <c r="N564" s="15"/>
      <c r="R564" s="16"/>
    </row>
    <row r="565" spans="7:18" ht="15.75" customHeight="1">
      <c r="G565" s="14"/>
      <c r="M565" s="11"/>
      <c r="N565" s="15"/>
      <c r="R565" s="16"/>
    </row>
    <row r="566" spans="7:18" ht="15.75" customHeight="1">
      <c r="G566" s="14"/>
      <c r="M566" s="11"/>
      <c r="N566" s="15"/>
      <c r="R566" s="16"/>
    </row>
    <row r="567" spans="7:18" ht="15.75" customHeight="1">
      <c r="G567" s="14"/>
      <c r="M567" s="11"/>
      <c r="N567" s="15"/>
      <c r="R567" s="16"/>
    </row>
    <row r="568" spans="7:18" ht="15.75" customHeight="1">
      <c r="G568" s="14"/>
      <c r="M568" s="11"/>
      <c r="N568" s="15"/>
      <c r="R568" s="16"/>
    </row>
    <row r="569" spans="7:18" ht="15.75" customHeight="1">
      <c r="G569" s="14"/>
      <c r="M569" s="11"/>
      <c r="N569" s="15"/>
      <c r="R569" s="16"/>
    </row>
    <row r="570" spans="7:18" ht="15.75" customHeight="1">
      <c r="G570" s="14"/>
      <c r="M570" s="11"/>
      <c r="N570" s="15"/>
      <c r="R570" s="16"/>
    </row>
    <row r="571" spans="7:18" ht="15.75" customHeight="1">
      <c r="G571" s="14"/>
      <c r="M571" s="11"/>
      <c r="N571" s="15"/>
      <c r="R571" s="16"/>
    </row>
    <row r="572" spans="7:18" ht="15.75" customHeight="1">
      <c r="G572" s="14"/>
      <c r="M572" s="11"/>
      <c r="N572" s="15"/>
      <c r="R572" s="16"/>
    </row>
    <row r="573" spans="7:18" ht="15.75" customHeight="1">
      <c r="G573" s="14"/>
      <c r="M573" s="11"/>
      <c r="N573" s="15"/>
      <c r="R573" s="16"/>
    </row>
    <row r="574" spans="7:18" ht="15.75" customHeight="1">
      <c r="G574" s="14"/>
      <c r="M574" s="11"/>
      <c r="N574" s="15"/>
      <c r="R574" s="16"/>
    </row>
    <row r="575" spans="7:18" ht="15.75" customHeight="1">
      <c r="G575" s="14"/>
      <c r="M575" s="11"/>
      <c r="N575" s="15"/>
      <c r="R575" s="16"/>
    </row>
    <row r="576" spans="7:18" ht="15.75" customHeight="1">
      <c r="G576" s="14"/>
      <c r="M576" s="11"/>
      <c r="N576" s="15"/>
      <c r="R576" s="16"/>
    </row>
    <row r="577" spans="7:18" ht="15.75" customHeight="1">
      <c r="G577" s="14"/>
      <c r="M577" s="11"/>
      <c r="N577" s="15"/>
      <c r="R577" s="16"/>
    </row>
    <row r="578" spans="7:18" ht="15.75" customHeight="1">
      <c r="G578" s="14"/>
      <c r="M578" s="11"/>
      <c r="N578" s="15"/>
      <c r="R578" s="16"/>
    </row>
    <row r="579" spans="7:18" ht="15.75" customHeight="1">
      <c r="G579" s="14"/>
      <c r="M579" s="11"/>
      <c r="N579" s="15"/>
      <c r="R579" s="16"/>
    </row>
    <row r="580" spans="7:18" ht="15.75" customHeight="1">
      <c r="G580" s="14"/>
      <c r="M580" s="11"/>
      <c r="N580" s="15"/>
      <c r="R580" s="16"/>
    </row>
    <row r="581" spans="7:18" ht="15.75" customHeight="1">
      <c r="G581" s="14"/>
      <c r="M581" s="11"/>
      <c r="N581" s="15"/>
      <c r="R581" s="16"/>
    </row>
    <row r="582" spans="7:18" ht="15.75" customHeight="1">
      <c r="G582" s="14"/>
      <c r="M582" s="11"/>
      <c r="N582" s="15"/>
      <c r="R582" s="16"/>
    </row>
    <row r="583" spans="7:18" ht="15.75" customHeight="1">
      <c r="G583" s="14"/>
      <c r="M583" s="11"/>
      <c r="N583" s="15"/>
      <c r="R583" s="16"/>
    </row>
    <row r="584" spans="7:18" ht="15.75" customHeight="1">
      <c r="G584" s="14"/>
      <c r="M584" s="11"/>
      <c r="N584" s="15"/>
      <c r="R584" s="16"/>
    </row>
    <row r="585" spans="7:18" ht="15.75" customHeight="1">
      <c r="G585" s="14"/>
      <c r="M585" s="11"/>
      <c r="N585" s="15"/>
      <c r="R585" s="16"/>
    </row>
    <row r="586" spans="7:18" ht="15.75" customHeight="1">
      <c r="G586" s="14"/>
      <c r="M586" s="11"/>
      <c r="N586" s="15"/>
      <c r="R586" s="16"/>
    </row>
    <row r="587" spans="7:18" ht="15.75" customHeight="1">
      <c r="G587" s="14"/>
      <c r="M587" s="11"/>
      <c r="N587" s="15"/>
      <c r="R587" s="16"/>
    </row>
    <row r="588" spans="7:18" ht="15.75" customHeight="1">
      <c r="G588" s="14"/>
      <c r="M588" s="11"/>
      <c r="N588" s="15"/>
      <c r="R588" s="16"/>
    </row>
    <row r="589" spans="7:18" ht="15.75" customHeight="1">
      <c r="G589" s="14"/>
      <c r="M589" s="11"/>
      <c r="N589" s="15"/>
      <c r="R589" s="16"/>
    </row>
    <row r="590" spans="7:18" ht="15.75" customHeight="1">
      <c r="G590" s="14"/>
      <c r="M590" s="11"/>
      <c r="N590" s="15"/>
      <c r="R590" s="16"/>
    </row>
    <row r="591" spans="7:18" ht="15.75" customHeight="1">
      <c r="G591" s="14"/>
      <c r="M591" s="11"/>
      <c r="N591" s="15"/>
      <c r="R591" s="16"/>
    </row>
    <row r="592" spans="7:18" ht="15.75" customHeight="1">
      <c r="G592" s="14"/>
      <c r="M592" s="11"/>
      <c r="N592" s="15"/>
      <c r="R592" s="16"/>
    </row>
    <row r="593" spans="7:18" ht="15.75" customHeight="1">
      <c r="G593" s="14"/>
      <c r="M593" s="11"/>
      <c r="N593" s="15"/>
      <c r="R593" s="16"/>
    </row>
    <row r="594" spans="7:18" ht="15.75" customHeight="1">
      <c r="G594" s="14"/>
      <c r="M594" s="11"/>
      <c r="N594" s="15"/>
      <c r="R594" s="16"/>
    </row>
    <row r="595" spans="7:18" ht="15.75" customHeight="1">
      <c r="G595" s="14"/>
      <c r="M595" s="11"/>
      <c r="N595" s="15"/>
      <c r="R595" s="16"/>
    </row>
    <row r="596" spans="7:18" ht="15.75" customHeight="1">
      <c r="G596" s="14"/>
      <c r="M596" s="11"/>
      <c r="N596" s="15"/>
      <c r="R596" s="16"/>
    </row>
    <row r="597" spans="7:18" ht="15.75" customHeight="1">
      <c r="G597" s="14"/>
      <c r="M597" s="11"/>
      <c r="N597" s="15"/>
      <c r="R597" s="16"/>
    </row>
    <row r="598" spans="7:18" ht="15.75" customHeight="1">
      <c r="G598" s="14"/>
      <c r="M598" s="11"/>
      <c r="N598" s="15"/>
      <c r="R598" s="16"/>
    </row>
    <row r="599" spans="7:18" ht="15.75" customHeight="1">
      <c r="G599" s="14"/>
      <c r="M599" s="11"/>
      <c r="N599" s="15"/>
      <c r="R599" s="16"/>
    </row>
    <row r="600" spans="7:18" ht="15.75" customHeight="1">
      <c r="G600" s="14"/>
      <c r="M600" s="11"/>
      <c r="N600" s="15"/>
      <c r="R600" s="16"/>
    </row>
    <row r="601" spans="7:18" ht="15.75" customHeight="1">
      <c r="G601" s="14"/>
      <c r="M601" s="11"/>
      <c r="N601" s="15"/>
      <c r="R601" s="16"/>
    </row>
    <row r="602" spans="7:18" ht="15.75" customHeight="1">
      <c r="G602" s="14"/>
      <c r="M602" s="11"/>
      <c r="N602" s="15"/>
      <c r="R602" s="16"/>
    </row>
    <row r="603" spans="7:18" ht="15.75" customHeight="1">
      <c r="G603" s="14"/>
      <c r="M603" s="11"/>
      <c r="N603" s="15"/>
      <c r="R603" s="16"/>
    </row>
    <row r="604" spans="7:18" ht="15.75" customHeight="1">
      <c r="G604" s="14"/>
      <c r="M604" s="11"/>
      <c r="N604" s="15"/>
      <c r="R604" s="16"/>
    </row>
    <row r="605" spans="7:18" ht="15.75" customHeight="1">
      <c r="G605" s="14"/>
      <c r="M605" s="11"/>
      <c r="N605" s="15"/>
      <c r="R605" s="16"/>
    </row>
    <row r="606" spans="7:18" ht="15.75" customHeight="1">
      <c r="G606" s="14"/>
      <c r="M606" s="11"/>
      <c r="N606" s="15"/>
      <c r="R606" s="16"/>
    </row>
    <row r="607" spans="7:18" ht="15.75" customHeight="1">
      <c r="G607" s="14"/>
      <c r="M607" s="11"/>
      <c r="N607" s="15"/>
      <c r="R607" s="16"/>
    </row>
    <row r="608" spans="7:18" ht="15.75" customHeight="1">
      <c r="G608" s="14"/>
      <c r="M608" s="11"/>
      <c r="N608" s="15"/>
      <c r="R608" s="16"/>
    </row>
    <row r="609" spans="7:18" ht="15.75" customHeight="1">
      <c r="G609" s="14"/>
      <c r="M609" s="11"/>
      <c r="N609" s="15"/>
      <c r="R609" s="16"/>
    </row>
    <row r="610" spans="7:18" ht="15.75" customHeight="1">
      <c r="G610" s="14"/>
      <c r="M610" s="11"/>
      <c r="N610" s="15"/>
      <c r="R610" s="16"/>
    </row>
    <row r="611" spans="7:18" ht="15.75" customHeight="1">
      <c r="G611" s="14"/>
      <c r="M611" s="11"/>
      <c r="N611" s="15"/>
      <c r="R611" s="16"/>
    </row>
    <row r="612" spans="7:18" ht="15.75" customHeight="1">
      <c r="G612" s="14"/>
      <c r="M612" s="11"/>
      <c r="N612" s="15"/>
      <c r="R612" s="16"/>
    </row>
    <row r="613" spans="7:18" ht="15.75" customHeight="1">
      <c r="G613" s="14"/>
      <c r="M613" s="11"/>
      <c r="N613" s="15"/>
      <c r="R613" s="16"/>
    </row>
    <row r="614" spans="7:18" ht="15.75" customHeight="1">
      <c r="G614" s="14"/>
      <c r="M614" s="11"/>
      <c r="N614" s="15"/>
      <c r="R614" s="16"/>
    </row>
    <row r="615" spans="7:18" ht="15.75" customHeight="1">
      <c r="G615" s="14"/>
      <c r="M615" s="11"/>
      <c r="N615" s="15"/>
      <c r="R615" s="16"/>
    </row>
    <row r="616" spans="7:18" ht="15.75" customHeight="1">
      <c r="G616" s="14"/>
      <c r="M616" s="11"/>
      <c r="N616" s="15"/>
      <c r="R616" s="16"/>
    </row>
    <row r="617" spans="7:18" ht="15.75" customHeight="1">
      <c r="G617" s="14"/>
      <c r="M617" s="11"/>
      <c r="N617" s="15"/>
      <c r="R617" s="16"/>
    </row>
    <row r="618" spans="7:18" ht="15.75" customHeight="1">
      <c r="G618" s="14"/>
      <c r="M618" s="11"/>
      <c r="N618" s="15"/>
      <c r="R618" s="16"/>
    </row>
    <row r="619" spans="7:18" ht="15.75" customHeight="1">
      <c r="G619" s="14"/>
      <c r="M619" s="11"/>
      <c r="N619" s="15"/>
      <c r="R619" s="16"/>
    </row>
    <row r="620" spans="7:18" ht="15.75" customHeight="1">
      <c r="G620" s="14"/>
      <c r="M620" s="11"/>
      <c r="N620" s="15"/>
      <c r="R620" s="16"/>
    </row>
    <row r="621" spans="7:18" ht="15.75" customHeight="1">
      <c r="G621" s="14"/>
      <c r="M621" s="11"/>
      <c r="N621" s="15"/>
      <c r="R621" s="16"/>
    </row>
    <row r="622" spans="7:18" ht="15.75" customHeight="1">
      <c r="G622" s="14"/>
      <c r="M622" s="11"/>
      <c r="N622" s="15"/>
      <c r="R622" s="16"/>
    </row>
    <row r="623" spans="7:18" ht="15.75" customHeight="1">
      <c r="G623" s="14"/>
      <c r="M623" s="11"/>
      <c r="N623" s="15"/>
      <c r="R623" s="16"/>
    </row>
    <row r="624" spans="7:18" ht="15.75" customHeight="1">
      <c r="G624" s="14"/>
      <c r="M624" s="11"/>
      <c r="N624" s="15"/>
      <c r="R624" s="16"/>
    </row>
    <row r="625" spans="7:18" ht="15.75" customHeight="1">
      <c r="G625" s="14"/>
      <c r="M625" s="11"/>
      <c r="N625" s="15"/>
      <c r="R625" s="16"/>
    </row>
    <row r="626" spans="7:18" ht="15.75" customHeight="1">
      <c r="G626" s="14"/>
      <c r="M626" s="11"/>
      <c r="N626" s="15"/>
      <c r="R626" s="16"/>
    </row>
    <row r="627" spans="7:18" ht="15.75" customHeight="1">
      <c r="G627" s="14"/>
      <c r="M627" s="11"/>
      <c r="N627" s="15"/>
      <c r="R627" s="16"/>
    </row>
    <row r="628" spans="7:18" ht="15.75" customHeight="1">
      <c r="G628" s="14"/>
      <c r="M628" s="11"/>
      <c r="N628" s="15"/>
      <c r="R628" s="16"/>
    </row>
    <row r="629" spans="7:18" ht="15.75" customHeight="1">
      <c r="G629" s="14"/>
      <c r="M629" s="11"/>
      <c r="N629" s="15"/>
      <c r="R629" s="16"/>
    </row>
    <row r="630" spans="7:18" ht="15.75" customHeight="1">
      <c r="G630" s="14"/>
      <c r="M630" s="11"/>
      <c r="N630" s="15"/>
      <c r="R630" s="16"/>
    </row>
    <row r="631" spans="7:18" ht="15.75" customHeight="1">
      <c r="G631" s="14"/>
      <c r="M631" s="11"/>
      <c r="N631" s="15"/>
      <c r="R631" s="16"/>
    </row>
    <row r="632" spans="7:18" ht="15.75" customHeight="1">
      <c r="G632" s="14"/>
      <c r="M632" s="11"/>
      <c r="N632" s="15"/>
      <c r="R632" s="16"/>
    </row>
    <row r="633" spans="7:18" ht="15.75" customHeight="1">
      <c r="G633" s="14"/>
      <c r="M633" s="11"/>
      <c r="N633" s="15"/>
      <c r="R633" s="16"/>
    </row>
    <row r="634" spans="7:18" ht="15.75" customHeight="1">
      <c r="G634" s="14"/>
      <c r="M634" s="11"/>
      <c r="N634" s="15"/>
      <c r="R634" s="16"/>
    </row>
    <row r="635" spans="7:18" ht="15.75" customHeight="1">
      <c r="G635" s="14"/>
      <c r="M635" s="11"/>
      <c r="N635" s="15"/>
      <c r="R635" s="16"/>
    </row>
    <row r="636" spans="7:18" ht="15.75" customHeight="1">
      <c r="G636" s="14"/>
      <c r="M636" s="11"/>
      <c r="N636" s="15"/>
      <c r="R636" s="16"/>
    </row>
    <row r="637" spans="7:18" ht="15.75" customHeight="1">
      <c r="G637" s="14"/>
      <c r="M637" s="11"/>
      <c r="N637" s="15"/>
      <c r="R637" s="16"/>
    </row>
    <row r="638" spans="7:18" ht="15.75" customHeight="1">
      <c r="G638" s="14"/>
      <c r="M638" s="11"/>
      <c r="N638" s="15"/>
      <c r="R638" s="16"/>
    </row>
    <row r="639" spans="7:18" ht="15.75" customHeight="1">
      <c r="G639" s="14"/>
      <c r="M639" s="11"/>
      <c r="N639" s="15"/>
      <c r="R639" s="16"/>
    </row>
    <row r="640" spans="7:18" ht="15.75" customHeight="1">
      <c r="G640" s="14"/>
      <c r="M640" s="11"/>
      <c r="N640" s="15"/>
      <c r="R640" s="16"/>
    </row>
    <row r="641" spans="7:18" ht="15.75" customHeight="1">
      <c r="G641" s="14"/>
      <c r="M641" s="11"/>
      <c r="N641" s="15"/>
      <c r="R641" s="16"/>
    </row>
    <row r="642" spans="7:18" ht="15.75" customHeight="1">
      <c r="G642" s="14"/>
      <c r="M642" s="11"/>
      <c r="N642" s="15"/>
      <c r="R642" s="16"/>
    </row>
    <row r="643" spans="7:18" ht="15.75" customHeight="1">
      <c r="G643" s="14"/>
      <c r="M643" s="11"/>
      <c r="N643" s="15"/>
      <c r="R643" s="16"/>
    </row>
    <row r="644" spans="7:18" ht="15.75" customHeight="1">
      <c r="G644" s="14"/>
      <c r="M644" s="11"/>
      <c r="N644" s="15"/>
      <c r="R644" s="16"/>
    </row>
    <row r="645" spans="7:18" ht="15.75" customHeight="1">
      <c r="G645" s="14"/>
      <c r="M645" s="11"/>
      <c r="N645" s="15"/>
      <c r="R645" s="16"/>
    </row>
    <row r="646" spans="7:18" ht="15.75" customHeight="1">
      <c r="G646" s="14"/>
      <c r="M646" s="11"/>
      <c r="N646" s="15"/>
      <c r="R646" s="16"/>
    </row>
    <row r="647" spans="7:18" ht="15.75" customHeight="1">
      <c r="G647" s="14"/>
      <c r="M647" s="11"/>
      <c r="N647" s="15"/>
      <c r="R647" s="16"/>
    </row>
    <row r="648" spans="7:18" ht="15.75" customHeight="1">
      <c r="G648" s="14"/>
      <c r="M648" s="11"/>
      <c r="N648" s="15"/>
      <c r="R648" s="16"/>
    </row>
    <row r="649" spans="7:18" ht="15.75" customHeight="1">
      <c r="G649" s="14"/>
      <c r="M649" s="11"/>
      <c r="N649" s="15"/>
      <c r="R649" s="16"/>
    </row>
    <row r="650" spans="7:18" ht="15.75" customHeight="1">
      <c r="G650" s="14"/>
      <c r="M650" s="11"/>
      <c r="N650" s="15"/>
      <c r="R650" s="16"/>
    </row>
    <row r="651" spans="7:18" ht="15.75" customHeight="1">
      <c r="G651" s="14"/>
      <c r="M651" s="11"/>
      <c r="N651" s="15"/>
      <c r="R651" s="16"/>
    </row>
    <row r="652" spans="7:18" ht="15.75" customHeight="1">
      <c r="G652" s="14"/>
      <c r="M652" s="11"/>
      <c r="N652" s="15"/>
      <c r="R652" s="16"/>
    </row>
    <row r="653" spans="7:18" ht="15.75" customHeight="1">
      <c r="G653" s="14"/>
      <c r="M653" s="11"/>
      <c r="N653" s="15"/>
      <c r="R653" s="16"/>
    </row>
    <row r="654" spans="7:18" ht="15.75" customHeight="1">
      <c r="G654" s="14"/>
      <c r="M654" s="11"/>
      <c r="N654" s="15"/>
      <c r="R654" s="16"/>
    </row>
    <row r="655" spans="7:18" ht="15.75" customHeight="1">
      <c r="G655" s="14"/>
      <c r="M655" s="11"/>
      <c r="N655" s="15"/>
      <c r="R655" s="16"/>
    </row>
    <row r="656" spans="7:18" ht="15.75" customHeight="1">
      <c r="G656" s="14"/>
      <c r="M656" s="11"/>
      <c r="N656" s="15"/>
      <c r="R656" s="16"/>
    </row>
    <row r="657" spans="7:18" ht="15.75" customHeight="1">
      <c r="G657" s="14"/>
      <c r="M657" s="11"/>
      <c r="N657" s="15"/>
      <c r="R657" s="16"/>
    </row>
    <row r="658" spans="7:18" ht="15.75" customHeight="1">
      <c r="G658" s="14"/>
      <c r="M658" s="11"/>
      <c r="N658" s="15"/>
      <c r="R658" s="16"/>
    </row>
    <row r="659" spans="7:18" ht="15.75" customHeight="1">
      <c r="G659" s="14"/>
      <c r="M659" s="11"/>
      <c r="N659" s="15"/>
      <c r="R659" s="16"/>
    </row>
    <row r="660" spans="7:18" ht="15.75" customHeight="1">
      <c r="G660" s="14"/>
      <c r="M660" s="11"/>
      <c r="N660" s="15"/>
      <c r="R660" s="16"/>
    </row>
    <row r="661" spans="7:18" ht="15.75" customHeight="1">
      <c r="G661" s="14"/>
      <c r="M661" s="11"/>
      <c r="N661" s="15"/>
      <c r="R661" s="16"/>
    </row>
    <row r="662" spans="7:18" ht="15.75" customHeight="1">
      <c r="G662" s="14"/>
      <c r="M662" s="11"/>
      <c r="N662" s="15"/>
      <c r="R662" s="16"/>
    </row>
    <row r="663" spans="7:18" ht="15.75" customHeight="1">
      <c r="G663" s="14"/>
      <c r="M663" s="11"/>
      <c r="N663" s="15"/>
      <c r="R663" s="16"/>
    </row>
    <row r="664" spans="7:18" ht="15.75" customHeight="1">
      <c r="G664" s="14"/>
      <c r="M664" s="11"/>
      <c r="N664" s="15"/>
      <c r="R664" s="16"/>
    </row>
    <row r="665" spans="7:18" ht="15.75" customHeight="1">
      <c r="G665" s="14"/>
      <c r="M665" s="11"/>
      <c r="N665" s="15"/>
      <c r="R665" s="16"/>
    </row>
    <row r="666" spans="7:18" ht="15.75" customHeight="1">
      <c r="G666" s="14"/>
      <c r="M666" s="11"/>
      <c r="N666" s="15"/>
      <c r="R666" s="16"/>
    </row>
    <row r="667" spans="7:18" ht="15.75" customHeight="1">
      <c r="G667" s="14"/>
      <c r="M667" s="11"/>
      <c r="N667" s="15"/>
      <c r="R667" s="16"/>
    </row>
    <row r="668" spans="7:18" ht="15.75" customHeight="1">
      <c r="G668" s="14"/>
      <c r="M668" s="11"/>
      <c r="N668" s="15"/>
      <c r="R668" s="16"/>
    </row>
    <row r="669" spans="7:18" ht="15.75" customHeight="1">
      <c r="G669" s="14"/>
      <c r="M669" s="11"/>
      <c r="N669" s="15"/>
      <c r="R669" s="16"/>
    </row>
    <row r="670" spans="7:18" ht="15.75" customHeight="1">
      <c r="G670" s="14"/>
      <c r="M670" s="11"/>
      <c r="N670" s="15"/>
      <c r="R670" s="16"/>
    </row>
    <row r="671" spans="7:18" ht="15.75" customHeight="1">
      <c r="G671" s="14"/>
      <c r="M671" s="11"/>
      <c r="N671" s="15"/>
      <c r="R671" s="16"/>
    </row>
    <row r="672" spans="7:18" ht="15.75" customHeight="1">
      <c r="G672" s="14"/>
      <c r="M672" s="11"/>
      <c r="N672" s="15"/>
      <c r="R672" s="16"/>
    </row>
    <row r="673" spans="7:18" ht="15.75" customHeight="1">
      <c r="G673" s="14"/>
      <c r="M673" s="11"/>
      <c r="N673" s="15"/>
      <c r="R673" s="16"/>
    </row>
    <row r="674" spans="7:18" ht="15.75" customHeight="1">
      <c r="G674" s="14"/>
      <c r="M674" s="11"/>
      <c r="N674" s="15"/>
      <c r="R674" s="16"/>
    </row>
    <row r="675" spans="7:18" ht="15.75" customHeight="1">
      <c r="G675" s="14"/>
      <c r="M675" s="11"/>
      <c r="N675" s="15"/>
      <c r="R675" s="16"/>
    </row>
    <row r="676" spans="7:18" ht="15.75" customHeight="1">
      <c r="G676" s="14"/>
      <c r="M676" s="11"/>
      <c r="N676" s="15"/>
      <c r="R676" s="16"/>
    </row>
    <row r="677" spans="7:18" ht="15.75" customHeight="1">
      <c r="G677" s="14"/>
      <c r="M677" s="11"/>
      <c r="N677" s="15"/>
      <c r="R677" s="16"/>
    </row>
    <row r="678" spans="7:18" ht="15.75" customHeight="1">
      <c r="G678" s="14"/>
      <c r="M678" s="11"/>
      <c r="N678" s="15"/>
      <c r="R678" s="16"/>
    </row>
    <row r="679" spans="7:18" ht="15.75" customHeight="1">
      <c r="G679" s="14"/>
      <c r="M679" s="11"/>
      <c r="N679" s="15"/>
      <c r="R679" s="16"/>
    </row>
    <row r="680" spans="7:18" ht="15.75" customHeight="1">
      <c r="G680" s="14"/>
      <c r="M680" s="11"/>
      <c r="N680" s="15"/>
      <c r="R680" s="16"/>
    </row>
    <row r="681" spans="7:18" ht="15.75" customHeight="1">
      <c r="G681" s="14"/>
      <c r="M681" s="11"/>
      <c r="N681" s="15"/>
      <c r="R681" s="16"/>
    </row>
    <row r="682" spans="7:18" ht="15.75" customHeight="1">
      <c r="G682" s="14"/>
      <c r="M682" s="11"/>
      <c r="N682" s="15"/>
      <c r="R682" s="16"/>
    </row>
    <row r="683" spans="7:18" ht="15.75" customHeight="1">
      <c r="G683" s="14"/>
      <c r="M683" s="11"/>
      <c r="N683" s="15"/>
      <c r="R683" s="16"/>
    </row>
    <row r="684" spans="7:18" ht="15.75" customHeight="1">
      <c r="G684" s="14"/>
      <c r="M684" s="11"/>
      <c r="N684" s="15"/>
      <c r="R684" s="16"/>
    </row>
    <row r="685" spans="7:18" ht="15.75" customHeight="1">
      <c r="G685" s="14"/>
      <c r="M685" s="11"/>
      <c r="N685" s="15"/>
      <c r="R685" s="16"/>
    </row>
    <row r="686" spans="7:18" ht="15.75" customHeight="1">
      <c r="G686" s="14"/>
      <c r="M686" s="11"/>
      <c r="N686" s="15"/>
      <c r="R686" s="16"/>
    </row>
    <row r="687" spans="7:18" ht="15.75" customHeight="1">
      <c r="G687" s="14"/>
      <c r="M687" s="11"/>
      <c r="N687" s="15"/>
      <c r="R687" s="16"/>
    </row>
    <row r="688" spans="7:18" ht="15.75" customHeight="1">
      <c r="G688" s="14"/>
      <c r="M688" s="11"/>
      <c r="N688" s="15"/>
      <c r="R688" s="16"/>
    </row>
    <row r="689" spans="7:18" ht="15.75" customHeight="1">
      <c r="G689" s="14"/>
      <c r="M689" s="11"/>
      <c r="N689" s="15"/>
      <c r="R689" s="16"/>
    </row>
    <row r="690" spans="7:18" ht="15.75" customHeight="1">
      <c r="G690" s="14"/>
      <c r="M690" s="11"/>
      <c r="N690" s="15"/>
      <c r="R690" s="16"/>
    </row>
    <row r="691" spans="7:18" ht="15.75" customHeight="1">
      <c r="G691" s="14"/>
      <c r="M691" s="11"/>
      <c r="N691" s="15"/>
      <c r="R691" s="16"/>
    </row>
    <row r="692" spans="7:18" ht="15.75" customHeight="1">
      <c r="G692" s="14"/>
      <c r="M692" s="11"/>
      <c r="N692" s="15"/>
      <c r="R692" s="16"/>
    </row>
    <row r="693" spans="7:18" ht="15.75" customHeight="1">
      <c r="G693" s="14"/>
      <c r="M693" s="11"/>
      <c r="N693" s="15"/>
      <c r="R693" s="16"/>
    </row>
    <row r="694" spans="7:18" ht="15.75" customHeight="1">
      <c r="G694" s="14"/>
      <c r="M694" s="11"/>
      <c r="N694" s="15"/>
      <c r="R694" s="16"/>
    </row>
    <row r="695" spans="7:18" ht="15.75" customHeight="1">
      <c r="G695" s="14"/>
      <c r="M695" s="11"/>
      <c r="N695" s="15"/>
      <c r="R695" s="16"/>
    </row>
    <row r="696" spans="7:18" ht="15.75" customHeight="1">
      <c r="G696" s="14"/>
      <c r="M696" s="11"/>
      <c r="N696" s="15"/>
      <c r="R696" s="16"/>
    </row>
    <row r="697" spans="7:18" ht="15.75" customHeight="1">
      <c r="G697" s="14"/>
      <c r="M697" s="11"/>
      <c r="N697" s="15"/>
      <c r="R697" s="16"/>
    </row>
    <row r="698" spans="7:18" ht="15.75" customHeight="1">
      <c r="G698" s="14"/>
      <c r="M698" s="11"/>
      <c r="N698" s="15"/>
      <c r="R698" s="16"/>
    </row>
    <row r="699" spans="7:18" ht="15.75" customHeight="1">
      <c r="G699" s="14"/>
      <c r="M699" s="11"/>
      <c r="N699" s="15"/>
      <c r="R699" s="16"/>
    </row>
    <row r="700" spans="7:18" ht="15.75" customHeight="1">
      <c r="G700" s="14"/>
      <c r="M700" s="11"/>
      <c r="N700" s="15"/>
      <c r="R700" s="16"/>
    </row>
    <row r="701" spans="7:18" ht="15.75" customHeight="1">
      <c r="G701" s="14"/>
      <c r="M701" s="11"/>
      <c r="N701" s="15"/>
      <c r="R701" s="16"/>
    </row>
    <row r="702" spans="7:18" ht="15.75" customHeight="1">
      <c r="G702" s="14"/>
      <c r="M702" s="11"/>
      <c r="N702" s="15"/>
      <c r="R702" s="16"/>
    </row>
    <row r="703" spans="7:18" ht="15.75" customHeight="1">
      <c r="G703" s="14"/>
      <c r="M703" s="11"/>
      <c r="N703" s="15"/>
      <c r="R703" s="16"/>
    </row>
    <row r="704" spans="7:18" ht="15.75" customHeight="1">
      <c r="G704" s="14"/>
      <c r="M704" s="11"/>
      <c r="N704" s="15"/>
      <c r="R704" s="16"/>
    </row>
    <row r="705" spans="7:18" ht="15.75" customHeight="1">
      <c r="G705" s="14"/>
      <c r="M705" s="11"/>
      <c r="N705" s="15"/>
      <c r="R705" s="16"/>
    </row>
    <row r="706" spans="7:18" ht="15.75" customHeight="1">
      <c r="G706" s="14"/>
      <c r="M706" s="11"/>
      <c r="N706" s="15"/>
      <c r="R706" s="16"/>
    </row>
    <row r="707" spans="7:18" ht="15.75" customHeight="1">
      <c r="G707" s="14"/>
      <c r="M707" s="11"/>
      <c r="N707" s="15"/>
      <c r="R707" s="16"/>
    </row>
    <row r="708" spans="7:18" ht="15.75" customHeight="1">
      <c r="G708" s="14"/>
      <c r="M708" s="11"/>
      <c r="N708" s="15"/>
      <c r="R708" s="16"/>
    </row>
    <row r="709" spans="7:18" ht="15.75" customHeight="1">
      <c r="G709" s="14"/>
      <c r="M709" s="11"/>
      <c r="N709" s="15"/>
      <c r="R709" s="16"/>
    </row>
    <row r="710" spans="7:18" ht="15.75" customHeight="1">
      <c r="G710" s="14"/>
      <c r="M710" s="11"/>
      <c r="N710" s="15"/>
      <c r="R710" s="16"/>
    </row>
    <row r="711" spans="7:18" ht="15.75" customHeight="1">
      <c r="G711" s="14"/>
      <c r="M711" s="11"/>
      <c r="N711" s="15"/>
      <c r="R711" s="16"/>
    </row>
    <row r="712" spans="7:18" ht="15.75" customHeight="1">
      <c r="G712" s="14"/>
      <c r="M712" s="11"/>
      <c r="N712" s="15"/>
      <c r="R712" s="16"/>
    </row>
    <row r="713" spans="7:18" ht="15.75" customHeight="1">
      <c r="G713" s="14"/>
      <c r="M713" s="11"/>
      <c r="N713" s="15"/>
      <c r="R713" s="16"/>
    </row>
    <row r="714" spans="7:18" ht="15.75" customHeight="1">
      <c r="G714" s="14"/>
      <c r="M714" s="11"/>
      <c r="N714" s="15"/>
      <c r="R714" s="16"/>
    </row>
    <row r="715" spans="7:18" ht="15.75" customHeight="1">
      <c r="G715" s="14"/>
      <c r="M715" s="11"/>
      <c r="N715" s="15"/>
      <c r="R715" s="16"/>
    </row>
    <row r="716" spans="7:18" ht="15.75" customHeight="1">
      <c r="G716" s="14"/>
      <c r="M716" s="11"/>
      <c r="N716" s="15"/>
      <c r="R716" s="16"/>
    </row>
    <row r="717" spans="7:18" ht="15.75" customHeight="1">
      <c r="G717" s="14"/>
      <c r="M717" s="11"/>
      <c r="N717" s="15"/>
      <c r="R717" s="16"/>
    </row>
    <row r="718" spans="7:18" ht="15.75" customHeight="1">
      <c r="G718" s="14"/>
      <c r="M718" s="11"/>
      <c r="N718" s="15"/>
      <c r="R718" s="16"/>
    </row>
    <row r="719" spans="7:18" ht="15.75" customHeight="1">
      <c r="G719" s="14"/>
      <c r="M719" s="11"/>
      <c r="N719" s="15"/>
      <c r="R719" s="16"/>
    </row>
    <row r="720" spans="7:18" ht="15.75" customHeight="1">
      <c r="G720" s="14"/>
      <c r="M720" s="11"/>
      <c r="N720" s="15"/>
      <c r="R720" s="16"/>
    </row>
    <row r="721" spans="7:18" ht="15.75" customHeight="1">
      <c r="G721" s="14"/>
      <c r="M721" s="11"/>
      <c r="N721" s="15"/>
      <c r="R721" s="16"/>
    </row>
    <row r="722" spans="7:18" ht="15.75" customHeight="1">
      <c r="G722" s="14"/>
      <c r="M722" s="11"/>
      <c r="N722" s="15"/>
      <c r="R722" s="16"/>
    </row>
    <row r="723" spans="7:18" ht="15.75" customHeight="1">
      <c r="G723" s="14"/>
      <c r="M723" s="11"/>
      <c r="N723" s="15"/>
      <c r="R723" s="16"/>
    </row>
    <row r="724" spans="7:18" ht="15.75" customHeight="1">
      <c r="G724" s="14"/>
      <c r="M724" s="11"/>
      <c r="N724" s="15"/>
      <c r="R724" s="16"/>
    </row>
    <row r="725" spans="7:18" ht="15.75" customHeight="1">
      <c r="G725" s="14"/>
      <c r="M725" s="11"/>
      <c r="N725" s="15"/>
      <c r="R725" s="16"/>
    </row>
    <row r="726" spans="7:18" ht="15.75" customHeight="1">
      <c r="G726" s="14"/>
      <c r="M726" s="11"/>
      <c r="N726" s="15"/>
      <c r="R726" s="16"/>
    </row>
    <row r="727" spans="7:18" ht="15.75" customHeight="1">
      <c r="G727" s="14"/>
      <c r="M727" s="11"/>
      <c r="N727" s="15"/>
      <c r="R727" s="16"/>
    </row>
    <row r="728" spans="7:18" ht="15.75" customHeight="1">
      <c r="G728" s="14"/>
      <c r="M728" s="11"/>
      <c r="N728" s="15"/>
      <c r="R728" s="16"/>
    </row>
    <row r="729" spans="7:18" ht="15.75" customHeight="1">
      <c r="G729" s="14"/>
      <c r="M729" s="11"/>
      <c r="N729" s="15"/>
      <c r="R729" s="16"/>
    </row>
    <row r="730" spans="7:18" ht="15.75" customHeight="1">
      <c r="G730" s="14"/>
      <c r="M730" s="11"/>
      <c r="N730" s="15"/>
      <c r="R730" s="16"/>
    </row>
    <row r="731" spans="7:18" ht="15.75" customHeight="1">
      <c r="G731" s="14"/>
      <c r="M731" s="11"/>
      <c r="N731" s="15"/>
      <c r="R731" s="16"/>
    </row>
    <row r="732" spans="7:18" ht="15.75" customHeight="1">
      <c r="G732" s="14"/>
      <c r="M732" s="11"/>
      <c r="N732" s="15"/>
      <c r="R732" s="16"/>
    </row>
    <row r="733" spans="7:18" ht="15.75" customHeight="1">
      <c r="G733" s="14"/>
      <c r="M733" s="11"/>
      <c r="N733" s="15"/>
      <c r="R733" s="16"/>
    </row>
    <row r="734" spans="7:18" ht="15.75" customHeight="1">
      <c r="G734" s="14"/>
      <c r="M734" s="11"/>
      <c r="N734" s="15"/>
      <c r="R734" s="16"/>
    </row>
    <row r="735" spans="7:18" ht="15.75" customHeight="1">
      <c r="G735" s="14"/>
      <c r="M735" s="11"/>
      <c r="N735" s="15"/>
      <c r="R735" s="16"/>
    </row>
    <row r="736" spans="7:18" ht="15.75" customHeight="1">
      <c r="G736" s="14"/>
      <c r="M736" s="11"/>
      <c r="N736" s="15"/>
      <c r="R736" s="16"/>
    </row>
    <row r="737" spans="7:18" ht="15.75" customHeight="1">
      <c r="G737" s="14"/>
      <c r="M737" s="11"/>
      <c r="N737" s="15"/>
      <c r="R737" s="16"/>
    </row>
    <row r="738" spans="7:18" ht="15.75" customHeight="1">
      <c r="G738" s="14"/>
      <c r="M738" s="11"/>
      <c r="N738" s="15"/>
      <c r="R738" s="16"/>
    </row>
    <row r="739" spans="7:18" ht="15.75" customHeight="1">
      <c r="G739" s="14"/>
      <c r="M739" s="11"/>
      <c r="N739" s="15"/>
      <c r="R739" s="16"/>
    </row>
    <row r="740" spans="7:18" ht="15.75" customHeight="1">
      <c r="G740" s="14"/>
      <c r="M740" s="11"/>
      <c r="N740" s="15"/>
      <c r="R740" s="16"/>
    </row>
    <row r="741" spans="7:18" ht="15.75" customHeight="1">
      <c r="G741" s="14"/>
      <c r="M741" s="11"/>
      <c r="N741" s="15"/>
      <c r="R741" s="16"/>
    </row>
    <row r="742" spans="7:18" ht="15.75" customHeight="1">
      <c r="G742" s="14"/>
      <c r="M742" s="11"/>
      <c r="N742" s="15"/>
      <c r="R742" s="16"/>
    </row>
    <row r="743" spans="7:18" ht="15.75" customHeight="1">
      <c r="G743" s="14"/>
      <c r="M743" s="11"/>
      <c r="N743" s="15"/>
      <c r="R743" s="16"/>
    </row>
    <row r="744" spans="7:18" ht="15.75" customHeight="1">
      <c r="G744" s="14"/>
      <c r="M744" s="11"/>
      <c r="N744" s="15"/>
      <c r="R744" s="16"/>
    </row>
    <row r="745" spans="7:18" ht="15.75" customHeight="1">
      <c r="G745" s="14"/>
      <c r="M745" s="11"/>
      <c r="N745" s="15"/>
      <c r="R745" s="16"/>
    </row>
    <row r="746" spans="7:18" ht="15.75" customHeight="1">
      <c r="G746" s="14"/>
      <c r="M746" s="11"/>
      <c r="N746" s="15"/>
      <c r="R746" s="16"/>
    </row>
    <row r="747" spans="7:18" ht="15.75" customHeight="1">
      <c r="G747" s="14"/>
      <c r="M747" s="11"/>
      <c r="N747" s="15"/>
      <c r="R747" s="16"/>
    </row>
    <row r="748" spans="7:18" ht="15.75" customHeight="1">
      <c r="G748" s="14"/>
      <c r="M748" s="11"/>
      <c r="N748" s="15"/>
      <c r="R748" s="16"/>
    </row>
    <row r="749" spans="7:18" ht="15.75" customHeight="1">
      <c r="G749" s="14"/>
      <c r="M749" s="11"/>
      <c r="N749" s="15"/>
      <c r="R749" s="16"/>
    </row>
    <row r="750" spans="7:18" ht="15.75" customHeight="1">
      <c r="G750" s="14"/>
      <c r="M750" s="11"/>
      <c r="N750" s="15"/>
      <c r="R750" s="16"/>
    </row>
    <row r="751" spans="7:18" ht="15.75" customHeight="1">
      <c r="G751" s="14"/>
      <c r="M751" s="11"/>
      <c r="N751" s="15"/>
      <c r="R751" s="16"/>
    </row>
    <row r="752" spans="7:18" ht="15.75" customHeight="1">
      <c r="G752" s="14"/>
      <c r="M752" s="11"/>
      <c r="N752" s="15"/>
      <c r="R752" s="16"/>
    </row>
    <row r="753" spans="7:18" ht="15.75" customHeight="1">
      <c r="G753" s="14"/>
      <c r="M753" s="11"/>
      <c r="N753" s="15"/>
      <c r="R753" s="16"/>
    </row>
    <row r="754" spans="7:18" ht="15.75" customHeight="1">
      <c r="G754" s="14"/>
      <c r="M754" s="11"/>
      <c r="N754" s="15"/>
      <c r="R754" s="16"/>
    </row>
    <row r="755" spans="7:18" ht="15.75" customHeight="1">
      <c r="G755" s="14"/>
      <c r="M755" s="11"/>
      <c r="N755" s="15"/>
      <c r="R755" s="16"/>
    </row>
    <row r="756" spans="7:18" ht="15.75" customHeight="1">
      <c r="G756" s="14"/>
      <c r="M756" s="11"/>
      <c r="N756" s="15"/>
      <c r="R756" s="16"/>
    </row>
    <row r="757" spans="7:18" ht="15.75" customHeight="1">
      <c r="G757" s="14"/>
      <c r="M757" s="11"/>
      <c r="N757" s="15"/>
      <c r="R757" s="16"/>
    </row>
    <row r="758" spans="7:18" ht="15.75" customHeight="1">
      <c r="G758" s="14"/>
      <c r="M758" s="11"/>
      <c r="N758" s="15"/>
      <c r="R758" s="16"/>
    </row>
    <row r="759" spans="7:18" ht="15.75" customHeight="1">
      <c r="G759" s="14"/>
      <c r="M759" s="11"/>
      <c r="N759" s="15"/>
      <c r="R759" s="16"/>
    </row>
    <row r="760" spans="7:18" ht="15.75" customHeight="1">
      <c r="G760" s="14"/>
      <c r="M760" s="11"/>
      <c r="N760" s="15"/>
      <c r="R760" s="16"/>
    </row>
    <row r="761" spans="7:18" ht="15.75" customHeight="1">
      <c r="G761" s="14"/>
      <c r="M761" s="11"/>
      <c r="N761" s="15"/>
      <c r="R761" s="16"/>
    </row>
    <row r="762" spans="7:18" ht="15.75" customHeight="1">
      <c r="G762" s="14"/>
      <c r="M762" s="11"/>
      <c r="N762" s="15"/>
      <c r="R762" s="16"/>
    </row>
    <row r="763" spans="7:18" ht="15.75" customHeight="1">
      <c r="G763" s="14"/>
      <c r="M763" s="11"/>
      <c r="N763" s="15"/>
      <c r="R763" s="16"/>
    </row>
    <row r="764" spans="7:18" ht="15.75" customHeight="1">
      <c r="G764" s="14"/>
      <c r="M764" s="11"/>
      <c r="N764" s="15"/>
      <c r="R764" s="16"/>
    </row>
    <row r="765" spans="7:18" ht="15.75" customHeight="1">
      <c r="G765" s="14"/>
      <c r="M765" s="11"/>
      <c r="N765" s="15"/>
      <c r="R765" s="16"/>
    </row>
    <row r="766" spans="7:18" ht="15.75" customHeight="1">
      <c r="G766" s="14"/>
      <c r="M766" s="11"/>
      <c r="N766" s="15"/>
      <c r="R766" s="16"/>
    </row>
    <row r="767" spans="7:18" ht="15.75" customHeight="1">
      <c r="G767" s="14"/>
      <c r="M767" s="11"/>
      <c r="N767" s="15"/>
      <c r="R767" s="16"/>
    </row>
    <row r="768" spans="7:18" ht="15.75" customHeight="1">
      <c r="G768" s="14"/>
      <c r="M768" s="11"/>
      <c r="N768" s="15"/>
      <c r="R768" s="16"/>
    </row>
    <row r="769" spans="7:18" ht="15.75" customHeight="1">
      <c r="G769" s="14"/>
      <c r="M769" s="11"/>
      <c r="N769" s="15"/>
      <c r="R769" s="16"/>
    </row>
    <row r="770" spans="7:18" ht="15.75" customHeight="1">
      <c r="G770" s="14"/>
      <c r="M770" s="11"/>
      <c r="N770" s="15"/>
      <c r="R770" s="16"/>
    </row>
    <row r="771" spans="7:18" ht="15.75" customHeight="1">
      <c r="G771" s="14"/>
      <c r="M771" s="11"/>
      <c r="N771" s="15"/>
      <c r="R771" s="16"/>
    </row>
    <row r="772" spans="7:18" ht="15.75" customHeight="1">
      <c r="G772" s="14"/>
      <c r="M772" s="11"/>
      <c r="N772" s="15"/>
      <c r="R772" s="16"/>
    </row>
    <row r="773" spans="7:18" ht="15.75" customHeight="1">
      <c r="G773" s="14"/>
      <c r="M773" s="11"/>
      <c r="N773" s="15"/>
      <c r="R773" s="16"/>
    </row>
    <row r="774" spans="7:18" ht="15.75" customHeight="1">
      <c r="G774" s="14"/>
      <c r="M774" s="11"/>
      <c r="N774" s="15"/>
      <c r="R774" s="16"/>
    </row>
    <row r="775" spans="7:18" ht="15.75" customHeight="1">
      <c r="G775" s="14"/>
      <c r="M775" s="11"/>
      <c r="N775" s="15"/>
      <c r="R775" s="16"/>
    </row>
    <row r="776" spans="7:18" ht="15.75" customHeight="1">
      <c r="G776" s="14"/>
      <c r="M776" s="11"/>
      <c r="N776" s="15"/>
      <c r="R776" s="16"/>
    </row>
    <row r="777" spans="7:18" ht="15.75" customHeight="1">
      <c r="G777" s="14"/>
      <c r="M777" s="11"/>
      <c r="N777" s="15"/>
      <c r="R777" s="16"/>
    </row>
    <row r="778" spans="7:18" ht="15.75" customHeight="1">
      <c r="G778" s="14"/>
      <c r="M778" s="11"/>
      <c r="N778" s="15"/>
      <c r="R778" s="16"/>
    </row>
    <row r="779" spans="7:18" ht="15.75" customHeight="1">
      <c r="G779" s="14"/>
      <c r="M779" s="11"/>
      <c r="N779" s="15"/>
      <c r="R779" s="16"/>
    </row>
    <row r="780" spans="7:18" ht="15.75" customHeight="1">
      <c r="G780" s="14"/>
      <c r="M780" s="11"/>
      <c r="N780" s="15"/>
      <c r="R780" s="16"/>
    </row>
    <row r="781" spans="7:18" ht="15.75" customHeight="1">
      <c r="G781" s="14"/>
      <c r="M781" s="11"/>
      <c r="N781" s="15"/>
      <c r="R781" s="16"/>
    </row>
    <row r="782" spans="7:18" ht="15.75" customHeight="1">
      <c r="G782" s="14"/>
      <c r="M782" s="11"/>
      <c r="N782" s="15"/>
      <c r="R782" s="16"/>
    </row>
    <row r="783" spans="7:18" ht="15.75" customHeight="1">
      <c r="G783" s="14"/>
      <c r="M783" s="11"/>
      <c r="N783" s="15"/>
      <c r="R783" s="16"/>
    </row>
    <row r="784" spans="7:18" ht="15.75" customHeight="1">
      <c r="G784" s="14"/>
      <c r="M784" s="11"/>
      <c r="N784" s="15"/>
      <c r="R784" s="16"/>
    </row>
    <row r="785" spans="7:18" ht="15.75" customHeight="1">
      <c r="G785" s="14"/>
      <c r="M785" s="11"/>
      <c r="N785" s="15"/>
      <c r="R785" s="16"/>
    </row>
    <row r="786" spans="7:18" ht="15.75" customHeight="1">
      <c r="G786" s="14"/>
      <c r="M786" s="11"/>
      <c r="N786" s="15"/>
      <c r="R786" s="16"/>
    </row>
    <row r="787" spans="7:18" ht="15.75" customHeight="1">
      <c r="G787" s="14"/>
      <c r="M787" s="11"/>
      <c r="N787" s="15"/>
      <c r="R787" s="16"/>
    </row>
    <row r="788" spans="7:18" ht="15.75" customHeight="1">
      <c r="G788" s="14"/>
      <c r="M788" s="11"/>
      <c r="N788" s="15"/>
      <c r="R788" s="16"/>
    </row>
    <row r="789" spans="7:18" ht="15.75" customHeight="1">
      <c r="G789" s="14"/>
      <c r="M789" s="11"/>
      <c r="N789" s="15"/>
      <c r="R789" s="16"/>
    </row>
    <row r="790" spans="7:18" ht="15.75" customHeight="1">
      <c r="G790" s="14"/>
      <c r="M790" s="11"/>
      <c r="N790" s="15"/>
      <c r="R790" s="16"/>
    </row>
    <row r="791" spans="7:18" ht="15.75" customHeight="1">
      <c r="G791" s="14"/>
      <c r="M791" s="11"/>
      <c r="N791" s="15"/>
      <c r="R791" s="16"/>
    </row>
    <row r="792" spans="7:18" ht="15.75" customHeight="1">
      <c r="G792" s="14"/>
      <c r="M792" s="11"/>
      <c r="N792" s="15"/>
      <c r="R792" s="16"/>
    </row>
    <row r="793" spans="7:18" ht="15.75" customHeight="1">
      <c r="G793" s="14"/>
      <c r="M793" s="11"/>
      <c r="N793" s="15"/>
      <c r="R793" s="16"/>
    </row>
    <row r="794" spans="7:18" ht="15.75" customHeight="1">
      <c r="G794" s="14"/>
      <c r="M794" s="11"/>
      <c r="N794" s="15"/>
      <c r="R794" s="16"/>
    </row>
    <row r="795" spans="7:18" ht="15.75" customHeight="1">
      <c r="G795" s="14"/>
      <c r="M795" s="11"/>
      <c r="N795" s="15"/>
      <c r="R795" s="16"/>
    </row>
    <row r="796" spans="7:18" ht="15.75" customHeight="1">
      <c r="G796" s="14"/>
      <c r="M796" s="11"/>
      <c r="N796" s="15"/>
      <c r="R796" s="16"/>
    </row>
    <row r="797" spans="7:18" ht="15.75" customHeight="1">
      <c r="G797" s="14"/>
      <c r="M797" s="11"/>
      <c r="N797" s="15"/>
      <c r="R797" s="16"/>
    </row>
    <row r="798" spans="7:18" ht="15.75" customHeight="1">
      <c r="G798" s="14"/>
      <c r="M798" s="11"/>
      <c r="N798" s="15"/>
      <c r="R798" s="16"/>
    </row>
    <row r="799" spans="7:18" ht="15.75" customHeight="1">
      <c r="G799" s="14"/>
      <c r="M799" s="11"/>
      <c r="N799" s="15"/>
      <c r="R799" s="16"/>
    </row>
    <row r="800" spans="7:18" ht="15.75" customHeight="1">
      <c r="G800" s="14"/>
      <c r="M800" s="11"/>
      <c r="N800" s="15"/>
      <c r="R800" s="16"/>
    </row>
    <row r="801" spans="7:18" ht="15.75" customHeight="1">
      <c r="G801" s="14"/>
      <c r="M801" s="11"/>
      <c r="N801" s="15"/>
      <c r="R801" s="16"/>
    </row>
    <row r="802" spans="7:18" ht="15.75" customHeight="1">
      <c r="G802" s="14"/>
      <c r="M802" s="11"/>
      <c r="N802" s="15"/>
      <c r="R802" s="16"/>
    </row>
    <row r="803" spans="7:18" ht="15.75" customHeight="1">
      <c r="G803" s="14"/>
      <c r="M803" s="11"/>
      <c r="N803" s="15"/>
      <c r="R803" s="16"/>
    </row>
    <row r="804" spans="7:18" ht="15.75" customHeight="1">
      <c r="G804" s="14"/>
      <c r="M804" s="11"/>
      <c r="N804" s="15"/>
      <c r="R804" s="16"/>
    </row>
    <row r="805" spans="7:18" ht="15.75" customHeight="1">
      <c r="G805" s="14"/>
      <c r="M805" s="11"/>
      <c r="N805" s="15"/>
      <c r="R805" s="16"/>
    </row>
    <row r="806" spans="7:18" ht="15.75" customHeight="1">
      <c r="G806" s="14"/>
      <c r="M806" s="11"/>
      <c r="N806" s="15"/>
      <c r="R806" s="16"/>
    </row>
    <row r="807" spans="7:18" ht="15.75" customHeight="1">
      <c r="G807" s="14"/>
      <c r="M807" s="11"/>
      <c r="N807" s="15"/>
      <c r="R807" s="16"/>
    </row>
    <row r="808" spans="7:18" ht="15.75" customHeight="1">
      <c r="G808" s="14"/>
      <c r="M808" s="11"/>
      <c r="N808" s="15"/>
      <c r="R808" s="16"/>
    </row>
    <row r="809" spans="7:18" ht="15.75" customHeight="1">
      <c r="G809" s="14"/>
      <c r="M809" s="11"/>
      <c r="N809" s="15"/>
      <c r="R809" s="16"/>
    </row>
    <row r="810" spans="7:18" ht="15.75" customHeight="1">
      <c r="G810" s="14"/>
      <c r="M810" s="11"/>
      <c r="N810" s="15"/>
      <c r="R810" s="16"/>
    </row>
    <row r="811" spans="7:18" ht="15.75" customHeight="1">
      <c r="G811" s="14"/>
      <c r="M811" s="11"/>
      <c r="N811" s="15"/>
      <c r="R811" s="16"/>
    </row>
    <row r="812" spans="7:18" ht="15.75" customHeight="1">
      <c r="G812" s="14"/>
      <c r="M812" s="11"/>
      <c r="N812" s="15"/>
      <c r="R812" s="16"/>
    </row>
    <row r="813" spans="7:18" ht="15.75" customHeight="1">
      <c r="G813" s="14"/>
      <c r="M813" s="11"/>
      <c r="N813" s="15"/>
      <c r="R813" s="16"/>
    </row>
    <row r="814" spans="7:18" ht="15.75" customHeight="1">
      <c r="G814" s="14"/>
      <c r="M814" s="11"/>
      <c r="N814" s="15"/>
      <c r="R814" s="16"/>
    </row>
    <row r="815" spans="7:18" ht="15.75" customHeight="1">
      <c r="G815" s="14"/>
      <c r="M815" s="11"/>
      <c r="N815" s="15"/>
      <c r="R815" s="16"/>
    </row>
    <row r="816" spans="7:18" ht="15.75" customHeight="1">
      <c r="G816" s="14"/>
      <c r="M816" s="11"/>
      <c r="N816" s="15"/>
      <c r="R816" s="16"/>
    </row>
    <row r="817" spans="7:18" ht="15.75" customHeight="1">
      <c r="G817" s="14"/>
      <c r="M817" s="11"/>
      <c r="N817" s="15"/>
      <c r="R817" s="16"/>
    </row>
    <row r="818" spans="7:18" ht="15.75" customHeight="1">
      <c r="G818" s="14"/>
      <c r="M818" s="11"/>
      <c r="N818" s="15"/>
      <c r="R818" s="16"/>
    </row>
    <row r="819" spans="7:18" ht="15.75" customHeight="1">
      <c r="G819" s="14"/>
      <c r="M819" s="11"/>
      <c r="N819" s="15"/>
      <c r="R819" s="16"/>
    </row>
    <row r="820" spans="7:18" ht="15.75" customHeight="1">
      <c r="G820" s="14"/>
      <c r="M820" s="11"/>
      <c r="N820" s="15"/>
      <c r="R820" s="16"/>
    </row>
    <row r="821" spans="7:18" ht="15.75" customHeight="1">
      <c r="G821" s="14"/>
      <c r="M821" s="11"/>
      <c r="N821" s="15"/>
      <c r="R821" s="16"/>
    </row>
    <row r="822" spans="7:18" ht="15.75" customHeight="1">
      <c r="G822" s="14"/>
      <c r="M822" s="11"/>
      <c r="N822" s="15"/>
      <c r="R822" s="16"/>
    </row>
    <row r="823" spans="7:18" ht="15.75" customHeight="1">
      <c r="G823" s="14"/>
      <c r="M823" s="11"/>
      <c r="N823" s="15"/>
      <c r="R823" s="16"/>
    </row>
    <row r="824" spans="7:18" ht="15.75" customHeight="1">
      <c r="G824" s="14"/>
      <c r="M824" s="11"/>
      <c r="N824" s="15"/>
      <c r="R824" s="16"/>
    </row>
    <row r="825" spans="7:18" ht="15.75" customHeight="1">
      <c r="G825" s="14"/>
      <c r="M825" s="11"/>
      <c r="N825" s="15"/>
      <c r="R825" s="16"/>
    </row>
    <row r="826" spans="7:18" ht="15.75" customHeight="1">
      <c r="G826" s="14"/>
      <c r="M826" s="11"/>
      <c r="N826" s="15"/>
      <c r="R826" s="16"/>
    </row>
    <row r="827" spans="7:18" ht="15.75" customHeight="1">
      <c r="G827" s="14"/>
      <c r="M827" s="11"/>
      <c r="N827" s="15"/>
      <c r="R827" s="16"/>
    </row>
    <row r="828" spans="7:18" ht="15.75" customHeight="1">
      <c r="G828" s="14"/>
      <c r="M828" s="11"/>
      <c r="N828" s="15"/>
      <c r="R828" s="16"/>
    </row>
    <row r="829" spans="7:18" ht="15.75" customHeight="1">
      <c r="G829" s="14"/>
      <c r="M829" s="11"/>
      <c r="N829" s="15"/>
      <c r="R829" s="16"/>
    </row>
    <row r="830" spans="7:18" ht="15.75" customHeight="1">
      <c r="G830" s="14"/>
      <c r="M830" s="11"/>
      <c r="N830" s="15"/>
      <c r="R830" s="16"/>
    </row>
    <row r="831" spans="7:18" ht="15.75" customHeight="1">
      <c r="G831" s="14"/>
      <c r="M831" s="11"/>
      <c r="N831" s="15"/>
      <c r="R831" s="16"/>
    </row>
    <row r="832" spans="7:18" ht="15.75" customHeight="1">
      <c r="G832" s="14"/>
      <c r="M832" s="11"/>
      <c r="N832" s="15"/>
      <c r="R832" s="16"/>
    </row>
    <row r="833" spans="7:18" ht="15.75" customHeight="1">
      <c r="G833" s="14"/>
      <c r="M833" s="11"/>
      <c r="N833" s="15"/>
      <c r="R833" s="16"/>
    </row>
    <row r="834" spans="7:18" ht="15.75" customHeight="1">
      <c r="G834" s="14"/>
      <c r="M834" s="11"/>
      <c r="N834" s="15"/>
      <c r="R834" s="16"/>
    </row>
    <row r="835" spans="7:18" ht="15.75" customHeight="1">
      <c r="G835" s="14"/>
      <c r="M835" s="11"/>
      <c r="N835" s="15"/>
      <c r="R835" s="16"/>
    </row>
    <row r="836" spans="7:18" ht="15.75" customHeight="1">
      <c r="G836" s="14"/>
      <c r="M836" s="11"/>
      <c r="N836" s="15"/>
      <c r="R836" s="16"/>
    </row>
    <row r="837" spans="7:18" ht="15.75" customHeight="1">
      <c r="G837" s="14"/>
      <c r="M837" s="11"/>
      <c r="N837" s="15"/>
      <c r="R837" s="16"/>
    </row>
    <row r="838" spans="7:18" ht="15.75" customHeight="1">
      <c r="G838" s="14"/>
      <c r="M838" s="11"/>
      <c r="N838" s="15"/>
      <c r="R838" s="16"/>
    </row>
    <row r="839" spans="7:18" ht="15.75" customHeight="1">
      <c r="G839" s="14"/>
      <c r="M839" s="11"/>
      <c r="N839" s="15"/>
      <c r="R839" s="16"/>
    </row>
    <row r="840" spans="7:18" ht="15.75" customHeight="1">
      <c r="G840" s="14"/>
      <c r="M840" s="11"/>
      <c r="N840" s="15"/>
      <c r="R840" s="16"/>
    </row>
    <row r="841" spans="7:18" ht="15.75" customHeight="1">
      <c r="G841" s="14"/>
      <c r="M841" s="11"/>
      <c r="N841" s="15"/>
      <c r="R841" s="16"/>
    </row>
    <row r="842" spans="7:18" ht="15.75" customHeight="1">
      <c r="G842" s="14"/>
      <c r="M842" s="11"/>
      <c r="N842" s="15"/>
      <c r="R842" s="16"/>
    </row>
    <row r="843" spans="7:18" ht="15.75" customHeight="1">
      <c r="G843" s="14"/>
      <c r="M843" s="11"/>
      <c r="N843" s="15"/>
      <c r="R843" s="16"/>
    </row>
    <row r="844" spans="7:18" ht="15.75" customHeight="1">
      <c r="G844" s="14"/>
      <c r="M844" s="11"/>
      <c r="N844" s="15"/>
      <c r="R844" s="16"/>
    </row>
    <row r="845" spans="7:18" ht="15.75" customHeight="1">
      <c r="G845" s="14"/>
      <c r="M845" s="11"/>
      <c r="N845" s="15"/>
      <c r="R845" s="16"/>
    </row>
    <row r="846" spans="7:18" ht="15.75" customHeight="1">
      <c r="G846" s="14"/>
      <c r="M846" s="11"/>
      <c r="N846" s="15"/>
      <c r="R846" s="16"/>
    </row>
    <row r="847" spans="7:18" ht="15.75" customHeight="1">
      <c r="G847" s="14"/>
      <c r="M847" s="11"/>
      <c r="N847" s="15"/>
      <c r="R847" s="16"/>
    </row>
    <row r="848" spans="7:18" ht="15.75" customHeight="1">
      <c r="G848" s="14"/>
      <c r="M848" s="11"/>
      <c r="N848" s="15"/>
      <c r="R848" s="16"/>
    </row>
    <row r="849" spans="7:18" ht="15.75" customHeight="1">
      <c r="G849" s="14"/>
      <c r="M849" s="11"/>
      <c r="N849" s="15"/>
      <c r="R849" s="16"/>
    </row>
    <row r="850" spans="7:18" ht="15.75" customHeight="1">
      <c r="G850" s="14"/>
      <c r="M850" s="11"/>
      <c r="N850" s="15"/>
      <c r="R850" s="16"/>
    </row>
    <row r="851" spans="7:18" ht="15.75" customHeight="1">
      <c r="G851" s="14"/>
      <c r="M851" s="11"/>
      <c r="N851" s="15"/>
      <c r="R851" s="16"/>
    </row>
    <row r="852" spans="7:18" ht="15.75" customHeight="1">
      <c r="G852" s="14"/>
      <c r="M852" s="11"/>
      <c r="N852" s="15"/>
      <c r="R852" s="16"/>
    </row>
    <row r="853" spans="7:18" ht="15.75" customHeight="1">
      <c r="G853" s="14"/>
      <c r="M853" s="11"/>
      <c r="N853" s="15"/>
      <c r="R853" s="16"/>
    </row>
    <row r="854" spans="7:18" ht="15.75" customHeight="1">
      <c r="G854" s="14"/>
      <c r="M854" s="11"/>
      <c r="N854" s="15"/>
      <c r="R854" s="16"/>
    </row>
    <row r="855" spans="7:18" ht="15.75" customHeight="1">
      <c r="G855" s="14"/>
      <c r="M855" s="11"/>
      <c r="N855" s="15"/>
      <c r="R855" s="16"/>
    </row>
    <row r="856" spans="7:18" ht="15.75" customHeight="1">
      <c r="G856" s="14"/>
      <c r="M856" s="11"/>
      <c r="N856" s="15"/>
      <c r="R856" s="16"/>
    </row>
    <row r="857" spans="7:18" ht="15.75" customHeight="1">
      <c r="G857" s="14"/>
      <c r="M857" s="11"/>
      <c r="N857" s="15"/>
      <c r="R857" s="16"/>
    </row>
    <row r="858" spans="7:18" ht="15.75" customHeight="1">
      <c r="G858" s="14"/>
      <c r="M858" s="11"/>
      <c r="N858" s="15"/>
      <c r="R858" s="16"/>
    </row>
    <row r="859" spans="7:18" ht="15.75" customHeight="1">
      <c r="G859" s="14"/>
      <c r="M859" s="11"/>
      <c r="N859" s="15"/>
      <c r="R859" s="16"/>
    </row>
    <row r="860" spans="7:18" ht="15.75" customHeight="1">
      <c r="G860" s="14"/>
      <c r="M860" s="11"/>
      <c r="N860" s="15"/>
      <c r="R860" s="16"/>
    </row>
    <row r="861" spans="7:18" ht="15.75" customHeight="1">
      <c r="G861" s="14"/>
      <c r="M861" s="11"/>
      <c r="N861" s="15"/>
      <c r="R861" s="16"/>
    </row>
    <row r="862" spans="7:18" ht="15.75" customHeight="1">
      <c r="G862" s="14"/>
      <c r="M862" s="11"/>
      <c r="N862" s="15"/>
      <c r="R862" s="16"/>
    </row>
    <row r="863" spans="7:18" ht="15.75" customHeight="1">
      <c r="G863" s="14"/>
      <c r="M863" s="11"/>
      <c r="N863" s="15"/>
      <c r="R863" s="16"/>
    </row>
    <row r="864" spans="7:18" ht="15.75" customHeight="1">
      <c r="G864" s="14"/>
      <c r="M864" s="11"/>
      <c r="N864" s="15"/>
      <c r="R864" s="16"/>
    </row>
    <row r="865" spans="7:18" ht="15.75" customHeight="1">
      <c r="G865" s="14"/>
      <c r="M865" s="11"/>
      <c r="N865" s="15"/>
      <c r="R865" s="16"/>
    </row>
    <row r="866" spans="7:18" ht="15.75" customHeight="1">
      <c r="G866" s="14"/>
      <c r="M866" s="11"/>
      <c r="N866" s="15"/>
      <c r="R866" s="16"/>
    </row>
    <row r="867" spans="7:18" ht="15.75" customHeight="1">
      <c r="G867" s="14"/>
      <c r="M867" s="11"/>
      <c r="N867" s="15"/>
      <c r="R867" s="16"/>
    </row>
    <row r="868" spans="7:18" ht="15.75" customHeight="1">
      <c r="G868" s="14"/>
      <c r="M868" s="11"/>
      <c r="N868" s="15"/>
      <c r="R868" s="16"/>
    </row>
    <row r="869" spans="7:18" ht="15.75" customHeight="1">
      <c r="G869" s="14"/>
      <c r="M869" s="11"/>
      <c r="N869" s="15"/>
      <c r="R869" s="16"/>
    </row>
    <row r="870" spans="7:18" ht="15.75" customHeight="1">
      <c r="G870" s="14"/>
      <c r="M870" s="11"/>
      <c r="N870" s="15"/>
      <c r="R870" s="16"/>
    </row>
    <row r="871" spans="7:18" ht="15.75" customHeight="1">
      <c r="G871" s="14"/>
      <c r="M871" s="11"/>
      <c r="N871" s="15"/>
      <c r="R871" s="16"/>
    </row>
    <row r="872" spans="7:18" ht="15.75" customHeight="1">
      <c r="G872" s="14"/>
      <c r="M872" s="11"/>
      <c r="N872" s="15"/>
      <c r="R872" s="16"/>
    </row>
    <row r="873" spans="7:18" ht="15.75" customHeight="1">
      <c r="G873" s="14"/>
      <c r="M873" s="11"/>
      <c r="N873" s="15"/>
      <c r="R873" s="16"/>
    </row>
    <row r="874" spans="7:18" ht="15.75" customHeight="1">
      <c r="G874" s="14"/>
      <c r="M874" s="11"/>
      <c r="N874" s="15"/>
      <c r="R874" s="16"/>
    </row>
    <row r="875" spans="7:18" ht="15.75" customHeight="1">
      <c r="G875" s="14"/>
      <c r="M875" s="11"/>
      <c r="N875" s="15"/>
      <c r="R875" s="16"/>
    </row>
    <row r="876" spans="7:18" ht="15.75" customHeight="1">
      <c r="G876" s="14"/>
      <c r="M876" s="11"/>
      <c r="N876" s="15"/>
      <c r="R876" s="16"/>
    </row>
    <row r="877" spans="7:18" ht="15.75" customHeight="1">
      <c r="G877" s="14"/>
      <c r="M877" s="11"/>
      <c r="N877" s="15"/>
      <c r="R877" s="16"/>
    </row>
    <row r="878" spans="7:18" ht="15.75" customHeight="1">
      <c r="G878" s="14"/>
      <c r="M878" s="11"/>
      <c r="N878" s="15"/>
      <c r="R878" s="16"/>
    </row>
    <row r="879" spans="7:18" ht="15.75" customHeight="1">
      <c r="G879" s="14"/>
      <c r="M879" s="11"/>
      <c r="N879" s="15"/>
      <c r="R879" s="16"/>
    </row>
    <row r="880" spans="7:18" ht="15.75" customHeight="1">
      <c r="G880" s="14"/>
      <c r="M880" s="11"/>
      <c r="N880" s="15"/>
      <c r="R880" s="16"/>
    </row>
    <row r="881" spans="7:18" ht="15.75" customHeight="1">
      <c r="G881" s="14"/>
      <c r="M881" s="11"/>
      <c r="N881" s="15"/>
      <c r="R881" s="16"/>
    </row>
    <row r="882" spans="7:18" ht="15.75" customHeight="1">
      <c r="G882" s="14"/>
      <c r="M882" s="11"/>
      <c r="N882" s="15"/>
      <c r="R882" s="16"/>
    </row>
    <row r="883" spans="7:18" ht="15.75" customHeight="1">
      <c r="G883" s="14"/>
      <c r="M883" s="11"/>
      <c r="N883" s="15"/>
      <c r="R883" s="16"/>
    </row>
    <row r="884" spans="7:18" ht="15.75" customHeight="1">
      <c r="G884" s="14"/>
      <c r="M884" s="11"/>
      <c r="N884" s="15"/>
      <c r="R884" s="16"/>
    </row>
    <row r="885" spans="7:18" ht="15.75" customHeight="1">
      <c r="G885" s="14"/>
      <c r="M885" s="11"/>
      <c r="N885" s="15"/>
      <c r="R885" s="16"/>
    </row>
    <row r="886" spans="7:18" ht="15.75" customHeight="1">
      <c r="G886" s="14"/>
      <c r="M886" s="11"/>
      <c r="N886" s="15"/>
      <c r="R886" s="16"/>
    </row>
    <row r="887" spans="7:18" ht="15.75" customHeight="1">
      <c r="G887" s="14"/>
      <c r="M887" s="11"/>
      <c r="N887" s="15"/>
      <c r="R887" s="16"/>
    </row>
    <row r="888" spans="7:18" ht="15.75" customHeight="1">
      <c r="G888" s="14"/>
      <c r="M888" s="11"/>
      <c r="N888" s="15"/>
      <c r="R888" s="16"/>
    </row>
    <row r="889" spans="7:18" ht="15.75" customHeight="1">
      <c r="G889" s="14"/>
      <c r="M889" s="11"/>
      <c r="N889" s="15"/>
      <c r="R889" s="16"/>
    </row>
    <row r="890" spans="7:18" ht="15.75" customHeight="1">
      <c r="G890" s="14"/>
      <c r="M890" s="11"/>
      <c r="N890" s="15"/>
      <c r="R890" s="16"/>
    </row>
    <row r="891" spans="7:18" ht="15.75" customHeight="1">
      <c r="G891" s="14"/>
      <c r="M891" s="11"/>
      <c r="N891" s="15"/>
      <c r="R891" s="16"/>
    </row>
    <row r="892" spans="7:18" ht="15.75" customHeight="1">
      <c r="G892" s="14"/>
      <c r="M892" s="11"/>
      <c r="N892" s="15"/>
      <c r="R892" s="16"/>
    </row>
    <row r="893" spans="7:18" ht="15.75" customHeight="1">
      <c r="G893" s="14"/>
      <c r="M893" s="11"/>
      <c r="N893" s="15"/>
      <c r="R893" s="16"/>
    </row>
    <row r="894" spans="7:18" ht="15.75" customHeight="1">
      <c r="G894" s="14"/>
      <c r="M894" s="11"/>
      <c r="N894" s="15"/>
      <c r="R894" s="16"/>
    </row>
    <row r="895" spans="7:18" ht="15.75" customHeight="1">
      <c r="G895" s="14"/>
      <c r="M895" s="11"/>
      <c r="N895" s="15"/>
      <c r="R895" s="16"/>
    </row>
    <row r="896" spans="7:18" ht="15.75" customHeight="1">
      <c r="G896" s="14"/>
      <c r="M896" s="11"/>
      <c r="N896" s="15"/>
      <c r="R896" s="16"/>
    </row>
    <row r="897" spans="7:18" ht="15.75" customHeight="1">
      <c r="G897" s="14"/>
      <c r="M897" s="11"/>
      <c r="N897" s="15"/>
      <c r="R897" s="16"/>
    </row>
    <row r="898" spans="7:18" ht="15.75" customHeight="1">
      <c r="G898" s="14"/>
      <c r="M898" s="11"/>
      <c r="N898" s="15"/>
      <c r="R898" s="16"/>
    </row>
    <row r="899" spans="7:18" ht="15.75" customHeight="1">
      <c r="G899" s="14"/>
      <c r="M899" s="11"/>
      <c r="N899" s="15"/>
      <c r="R899" s="16"/>
    </row>
    <row r="900" spans="7:18" ht="15.75" customHeight="1">
      <c r="G900" s="14"/>
      <c r="M900" s="11"/>
      <c r="N900" s="15"/>
      <c r="R900" s="16"/>
    </row>
    <row r="901" spans="7:18" ht="15.75" customHeight="1">
      <c r="G901" s="14"/>
      <c r="M901" s="11"/>
      <c r="N901" s="15"/>
      <c r="R901" s="16"/>
    </row>
    <row r="902" spans="7:18" ht="15.75" customHeight="1">
      <c r="G902" s="14"/>
      <c r="M902" s="11"/>
      <c r="N902" s="15"/>
      <c r="R902" s="16"/>
    </row>
    <row r="903" spans="7:18" ht="15.75" customHeight="1">
      <c r="G903" s="14"/>
      <c r="M903" s="11"/>
      <c r="N903" s="15"/>
      <c r="R903" s="16"/>
    </row>
    <row r="904" spans="7:18" ht="15.75" customHeight="1">
      <c r="G904" s="14"/>
      <c r="M904" s="11"/>
      <c r="N904" s="15"/>
      <c r="R904" s="16"/>
    </row>
    <row r="905" spans="7:18" ht="15.75" customHeight="1">
      <c r="G905" s="14"/>
      <c r="M905" s="11"/>
      <c r="N905" s="15"/>
      <c r="R905" s="16"/>
    </row>
    <row r="906" spans="7:18" ht="15.75" customHeight="1">
      <c r="G906" s="14"/>
      <c r="M906" s="11"/>
      <c r="N906" s="15"/>
      <c r="R906" s="16"/>
    </row>
    <row r="907" spans="7:18" ht="15.75" customHeight="1">
      <c r="G907" s="14"/>
      <c r="M907" s="11"/>
      <c r="N907" s="15"/>
      <c r="R907" s="16"/>
    </row>
    <row r="908" spans="7:18" ht="15.75" customHeight="1">
      <c r="G908" s="14"/>
      <c r="M908" s="11"/>
      <c r="N908" s="15"/>
      <c r="R908" s="16"/>
    </row>
    <row r="909" spans="7:18" ht="15.75" customHeight="1">
      <c r="G909" s="14"/>
      <c r="M909" s="11"/>
      <c r="N909" s="15"/>
      <c r="R909" s="16"/>
    </row>
    <row r="910" spans="7:18" ht="15.75" customHeight="1">
      <c r="G910" s="14"/>
      <c r="M910" s="11"/>
      <c r="N910" s="15"/>
      <c r="R910" s="16"/>
    </row>
    <row r="911" spans="7:18" ht="15.75" customHeight="1">
      <c r="G911" s="14"/>
      <c r="M911" s="11"/>
      <c r="N911" s="15"/>
      <c r="R911" s="16"/>
    </row>
    <row r="912" spans="7:18" ht="15.75" customHeight="1">
      <c r="G912" s="14"/>
      <c r="M912" s="11"/>
      <c r="N912" s="15"/>
      <c r="R912" s="16"/>
    </row>
    <row r="913" spans="7:18" ht="15.75" customHeight="1">
      <c r="G913" s="14"/>
      <c r="M913" s="11"/>
      <c r="N913" s="15"/>
      <c r="R913" s="16"/>
    </row>
    <row r="914" spans="7:18" ht="15.75" customHeight="1">
      <c r="G914" s="14"/>
      <c r="M914" s="11"/>
      <c r="N914" s="15"/>
      <c r="R914" s="16"/>
    </row>
    <row r="915" spans="7:18" ht="15.75" customHeight="1">
      <c r="G915" s="14"/>
      <c r="M915" s="11"/>
      <c r="N915" s="15"/>
      <c r="R915" s="16"/>
    </row>
    <row r="916" spans="7:18" ht="15.75" customHeight="1">
      <c r="G916" s="14"/>
      <c r="M916" s="11"/>
      <c r="N916" s="15"/>
      <c r="R916" s="16"/>
    </row>
    <row r="917" spans="7:18" ht="15.75" customHeight="1">
      <c r="G917" s="14"/>
      <c r="M917" s="11"/>
      <c r="N917" s="15"/>
      <c r="R917" s="16"/>
    </row>
    <row r="918" spans="7:18" ht="15.75" customHeight="1">
      <c r="G918" s="14"/>
      <c r="M918" s="11"/>
      <c r="N918" s="15"/>
      <c r="R918" s="16"/>
    </row>
    <row r="919" spans="7:18" ht="15.75" customHeight="1">
      <c r="G919" s="14"/>
      <c r="M919" s="11"/>
      <c r="N919" s="15"/>
      <c r="R919" s="16"/>
    </row>
    <row r="920" spans="7:18" ht="15.75" customHeight="1">
      <c r="G920" s="14"/>
      <c r="M920" s="11"/>
      <c r="N920" s="15"/>
      <c r="R920" s="16"/>
    </row>
    <row r="921" spans="7:18" ht="15.75" customHeight="1">
      <c r="G921" s="14"/>
      <c r="M921" s="11"/>
      <c r="N921" s="15"/>
      <c r="R921" s="16"/>
    </row>
    <row r="922" spans="7:18" ht="15.75" customHeight="1">
      <c r="G922" s="14"/>
      <c r="M922" s="11"/>
      <c r="N922" s="15"/>
      <c r="R922" s="16"/>
    </row>
    <row r="923" spans="7:18" ht="15.75" customHeight="1">
      <c r="G923" s="14"/>
      <c r="M923" s="11"/>
      <c r="N923" s="15"/>
      <c r="R923" s="16"/>
    </row>
    <row r="924" spans="7:18" ht="15.75" customHeight="1">
      <c r="G924" s="14"/>
      <c r="M924" s="11"/>
      <c r="N924" s="15"/>
      <c r="R924" s="16"/>
    </row>
    <row r="925" spans="7:18" ht="15.75" customHeight="1">
      <c r="G925" s="14"/>
      <c r="M925" s="11"/>
      <c r="N925" s="15"/>
      <c r="R925" s="16"/>
    </row>
    <row r="926" spans="7:18" ht="15.75" customHeight="1">
      <c r="G926" s="14"/>
      <c r="M926" s="11"/>
      <c r="N926" s="15"/>
      <c r="R926" s="16"/>
    </row>
    <row r="927" spans="7:18" ht="15.75" customHeight="1">
      <c r="G927" s="14"/>
      <c r="M927" s="11"/>
      <c r="N927" s="15"/>
      <c r="R927" s="16"/>
    </row>
    <row r="928" spans="7:18" ht="15.75" customHeight="1">
      <c r="G928" s="14"/>
      <c r="M928" s="11"/>
      <c r="N928" s="15"/>
      <c r="R928" s="16"/>
    </row>
    <row r="929" spans="7:18" ht="15.75" customHeight="1">
      <c r="G929" s="14"/>
      <c r="M929" s="11"/>
      <c r="N929" s="15"/>
      <c r="R929" s="16"/>
    </row>
    <row r="930" spans="7:18" ht="15.75" customHeight="1">
      <c r="G930" s="14"/>
      <c r="M930" s="11"/>
      <c r="N930" s="15"/>
      <c r="R930" s="16"/>
    </row>
    <row r="931" spans="7:18" ht="15.75" customHeight="1">
      <c r="G931" s="14"/>
      <c r="M931" s="11"/>
      <c r="N931" s="15"/>
      <c r="R931" s="16"/>
    </row>
    <row r="932" spans="7:18" ht="15.75" customHeight="1">
      <c r="G932" s="14"/>
      <c r="M932" s="11"/>
      <c r="N932" s="15"/>
      <c r="R932" s="16"/>
    </row>
    <row r="933" spans="7:18" ht="15.75" customHeight="1">
      <c r="G933" s="14"/>
      <c r="M933" s="11"/>
      <c r="N933" s="15"/>
      <c r="R933" s="16"/>
    </row>
    <row r="934" spans="7:18" ht="15.75" customHeight="1">
      <c r="G934" s="14"/>
      <c r="M934" s="11"/>
      <c r="N934" s="15"/>
      <c r="R934" s="16"/>
    </row>
    <row r="935" spans="7:18" ht="15.75" customHeight="1">
      <c r="G935" s="14"/>
      <c r="M935" s="11"/>
      <c r="N935" s="15"/>
      <c r="R935" s="16"/>
    </row>
    <row r="936" spans="7:18" ht="15.75" customHeight="1">
      <c r="G936" s="14"/>
      <c r="M936" s="11"/>
      <c r="N936" s="15"/>
      <c r="R936" s="16"/>
    </row>
    <row r="937" spans="7:18" ht="15.75" customHeight="1">
      <c r="G937" s="14"/>
      <c r="M937" s="11"/>
      <c r="N937" s="15"/>
      <c r="R937" s="16"/>
    </row>
    <row r="938" spans="7:18" ht="15.75" customHeight="1">
      <c r="G938" s="14"/>
      <c r="M938" s="11"/>
      <c r="N938" s="15"/>
      <c r="R938" s="16"/>
    </row>
    <row r="939" spans="7:18" ht="15.75" customHeight="1">
      <c r="G939" s="14"/>
      <c r="M939" s="11"/>
      <c r="N939" s="15"/>
      <c r="R939" s="16"/>
    </row>
    <row r="940" spans="7:18" ht="15.75" customHeight="1">
      <c r="G940" s="14"/>
      <c r="M940" s="11"/>
      <c r="N940" s="15"/>
      <c r="R940" s="16"/>
    </row>
    <row r="941" spans="7:18" ht="15.75" customHeight="1">
      <c r="G941" s="14"/>
      <c r="M941" s="11"/>
      <c r="N941" s="15"/>
      <c r="R941" s="16"/>
    </row>
    <row r="942" spans="7:18" ht="15.75" customHeight="1">
      <c r="G942" s="14"/>
      <c r="M942" s="11"/>
      <c r="N942" s="15"/>
      <c r="R942" s="16"/>
    </row>
    <row r="943" spans="7:18" ht="15.75" customHeight="1">
      <c r="G943" s="14"/>
      <c r="M943" s="11"/>
      <c r="N943" s="15"/>
      <c r="R943" s="16"/>
    </row>
    <row r="944" spans="7:18" ht="15.75" customHeight="1">
      <c r="G944" s="14"/>
      <c r="M944" s="11"/>
      <c r="N944" s="15"/>
      <c r="R944" s="16"/>
    </row>
    <row r="945" spans="7:18" ht="15.75" customHeight="1">
      <c r="G945" s="14"/>
      <c r="M945" s="11"/>
      <c r="N945" s="15"/>
      <c r="R945" s="16"/>
    </row>
    <row r="946" spans="7:18" ht="15.75" customHeight="1">
      <c r="G946" s="14"/>
      <c r="M946" s="11"/>
      <c r="N946" s="15"/>
      <c r="R946" s="16"/>
    </row>
    <row r="947" spans="7:18" ht="15.75" customHeight="1">
      <c r="G947" s="14"/>
      <c r="M947" s="11"/>
      <c r="N947" s="15"/>
      <c r="R947" s="16"/>
    </row>
    <row r="948" spans="7:18" ht="15.75" customHeight="1">
      <c r="G948" s="14"/>
      <c r="M948" s="11"/>
      <c r="N948" s="15"/>
      <c r="R948" s="16"/>
    </row>
    <row r="949" spans="7:18" ht="15.75" customHeight="1">
      <c r="G949" s="14"/>
      <c r="M949" s="11"/>
      <c r="N949" s="15"/>
      <c r="R949" s="16"/>
    </row>
    <row r="950" spans="7:18" ht="15.75" customHeight="1">
      <c r="G950" s="14"/>
      <c r="M950" s="11"/>
      <c r="N950" s="15"/>
      <c r="R950" s="16"/>
    </row>
    <row r="951" spans="7:18" ht="15.75" customHeight="1">
      <c r="G951" s="14"/>
      <c r="M951" s="11"/>
      <c r="N951" s="15"/>
      <c r="R951" s="16"/>
    </row>
    <row r="952" spans="7:18" ht="15.75" customHeight="1">
      <c r="G952" s="14"/>
      <c r="M952" s="11"/>
      <c r="N952" s="15"/>
      <c r="R952" s="16"/>
    </row>
    <row r="953" spans="7:18" ht="15.75" customHeight="1">
      <c r="G953" s="14"/>
      <c r="M953" s="11"/>
      <c r="N953" s="15"/>
      <c r="R953" s="16"/>
    </row>
    <row r="954" spans="7:18" ht="15.75" customHeight="1">
      <c r="G954" s="14"/>
      <c r="M954" s="11"/>
      <c r="N954" s="15"/>
      <c r="R954" s="16"/>
    </row>
    <row r="955" spans="7:18" ht="15.75" customHeight="1">
      <c r="G955" s="14"/>
      <c r="M955" s="11"/>
      <c r="N955" s="15"/>
      <c r="R955" s="16"/>
    </row>
    <row r="956" spans="7:18" ht="15.75" customHeight="1">
      <c r="G956" s="14"/>
      <c r="M956" s="11"/>
      <c r="N956" s="15"/>
      <c r="R956" s="16"/>
    </row>
    <row r="957" spans="7:18" ht="15.75" customHeight="1">
      <c r="G957" s="14"/>
      <c r="M957" s="11"/>
      <c r="N957" s="15"/>
      <c r="R957" s="16"/>
    </row>
    <row r="958" spans="7:18" ht="15.75" customHeight="1">
      <c r="G958" s="14"/>
      <c r="M958" s="11"/>
      <c r="N958" s="15"/>
      <c r="R958" s="16"/>
    </row>
    <row r="959" spans="7:18" ht="15.75" customHeight="1">
      <c r="G959" s="14"/>
      <c r="M959" s="11"/>
      <c r="N959" s="15"/>
      <c r="R959" s="16"/>
    </row>
    <row r="960" spans="7:18" ht="15.75" customHeight="1">
      <c r="G960" s="14"/>
      <c r="M960" s="11"/>
      <c r="N960" s="15"/>
      <c r="R960" s="16"/>
    </row>
    <row r="961" spans="7:18" ht="15.75" customHeight="1">
      <c r="G961" s="14"/>
      <c r="M961" s="11"/>
      <c r="N961" s="15"/>
      <c r="R961" s="16"/>
    </row>
    <row r="962" spans="7:18" ht="15.75" customHeight="1">
      <c r="G962" s="14"/>
      <c r="M962" s="11"/>
      <c r="N962" s="15"/>
      <c r="R962" s="16"/>
    </row>
    <row r="963" spans="7:18" ht="15.75" customHeight="1">
      <c r="G963" s="14"/>
      <c r="M963" s="11"/>
      <c r="N963" s="15"/>
      <c r="R963" s="16"/>
    </row>
    <row r="964" spans="7:18" ht="15.75" customHeight="1">
      <c r="G964" s="14"/>
      <c r="M964" s="11"/>
      <c r="N964" s="15"/>
      <c r="R964" s="16"/>
    </row>
    <row r="965" spans="7:18" ht="15.75" customHeight="1">
      <c r="G965" s="14"/>
      <c r="M965" s="11"/>
      <c r="N965" s="15"/>
      <c r="R965" s="16"/>
    </row>
    <row r="966" spans="7:18" ht="15.75" customHeight="1">
      <c r="G966" s="14"/>
      <c r="M966" s="11"/>
      <c r="N966" s="15"/>
      <c r="R966" s="16"/>
    </row>
    <row r="967" spans="7:18" ht="15.75" customHeight="1">
      <c r="G967" s="14"/>
      <c r="M967" s="11"/>
      <c r="N967" s="15"/>
      <c r="R967" s="16"/>
    </row>
    <row r="968" spans="7:18" ht="15.75" customHeight="1">
      <c r="G968" s="14"/>
      <c r="M968" s="11"/>
      <c r="N968" s="15"/>
      <c r="R968" s="16"/>
    </row>
    <row r="969" spans="7:18" ht="15.75" customHeight="1">
      <c r="G969" s="14"/>
      <c r="M969" s="11"/>
      <c r="N969" s="15"/>
      <c r="R969" s="16"/>
    </row>
    <row r="970" spans="7:18" ht="15.75" customHeight="1">
      <c r="G970" s="14"/>
      <c r="M970" s="11"/>
      <c r="N970" s="15"/>
      <c r="R970" s="16"/>
    </row>
    <row r="971" spans="7:18" ht="15.75" customHeight="1">
      <c r="G971" s="14"/>
      <c r="M971" s="11"/>
      <c r="N971" s="15"/>
      <c r="R971" s="16"/>
    </row>
    <row r="972" spans="7:18" ht="15.75" customHeight="1">
      <c r="G972" s="14"/>
      <c r="M972" s="11"/>
      <c r="N972" s="15"/>
      <c r="R972" s="16"/>
    </row>
    <row r="973" spans="7:18" ht="15.75" customHeight="1">
      <c r="G973" s="14"/>
      <c r="M973" s="11"/>
      <c r="N973" s="15"/>
      <c r="R973" s="16"/>
    </row>
    <row r="974" spans="7:18" ht="15.75" customHeight="1">
      <c r="G974" s="14"/>
      <c r="M974" s="11"/>
      <c r="N974" s="15"/>
      <c r="R974" s="16"/>
    </row>
    <row r="975" spans="7:18" ht="15.75" customHeight="1">
      <c r="G975" s="14"/>
      <c r="M975" s="11"/>
      <c r="N975" s="15"/>
      <c r="R975" s="16"/>
    </row>
    <row r="976" spans="7:18" ht="15.75" customHeight="1">
      <c r="G976" s="14"/>
      <c r="M976" s="11"/>
      <c r="N976" s="15"/>
      <c r="R976" s="16"/>
    </row>
    <row r="977" spans="7:18" ht="15.75" customHeight="1">
      <c r="G977" s="14"/>
      <c r="M977" s="11"/>
      <c r="N977" s="15"/>
      <c r="R977" s="16"/>
    </row>
    <row r="978" spans="7:18" ht="15.75" customHeight="1">
      <c r="G978" s="14"/>
      <c r="M978" s="11"/>
      <c r="N978" s="15"/>
      <c r="R978" s="16"/>
    </row>
    <row r="979" spans="7:18" ht="15.75" customHeight="1">
      <c r="G979" s="14"/>
      <c r="M979" s="11"/>
      <c r="N979" s="15"/>
      <c r="R979" s="16"/>
    </row>
    <row r="980" spans="7:18" ht="15.75" customHeight="1">
      <c r="G980" s="14"/>
      <c r="M980" s="11"/>
      <c r="N980" s="15"/>
      <c r="R980" s="16"/>
    </row>
    <row r="981" spans="7:18" ht="15.75" customHeight="1">
      <c r="G981" s="14"/>
      <c r="M981" s="11"/>
      <c r="N981" s="15"/>
      <c r="R981" s="16"/>
    </row>
    <row r="982" spans="7:18" ht="15.75" customHeight="1">
      <c r="G982" s="14"/>
      <c r="M982" s="11"/>
      <c r="N982" s="15"/>
      <c r="R982" s="16"/>
    </row>
    <row r="983" spans="7:18" ht="15.75" customHeight="1">
      <c r="G983" s="14"/>
      <c r="M983" s="11"/>
      <c r="N983" s="15"/>
      <c r="R983" s="16"/>
    </row>
    <row r="984" spans="7:18" ht="15.75" customHeight="1">
      <c r="G984" s="14"/>
      <c r="M984" s="11"/>
      <c r="N984" s="15"/>
      <c r="R984" s="16"/>
    </row>
    <row r="985" spans="7:18" ht="15.75" customHeight="1">
      <c r="G985" s="14"/>
      <c r="M985" s="11"/>
      <c r="N985" s="15"/>
      <c r="R985" s="16"/>
    </row>
    <row r="986" spans="7:18" ht="15.75" customHeight="1">
      <c r="G986" s="14"/>
      <c r="M986" s="11"/>
      <c r="N986" s="15"/>
      <c r="R986" s="16"/>
    </row>
    <row r="987" spans="7:18" ht="15.75" customHeight="1">
      <c r="G987" s="14"/>
      <c r="M987" s="11"/>
      <c r="N987" s="15"/>
      <c r="R987" s="16"/>
    </row>
    <row r="988" spans="7:18" ht="15.75" customHeight="1">
      <c r="G988" s="14"/>
      <c r="M988" s="11"/>
      <c r="N988" s="15"/>
      <c r="R988" s="16"/>
    </row>
    <row r="989" spans="7:18" ht="15.75" customHeight="1">
      <c r="G989" s="14"/>
      <c r="M989" s="11"/>
      <c r="N989" s="15"/>
      <c r="R989" s="16"/>
    </row>
    <row r="990" spans="7:18" ht="15.75" customHeight="1">
      <c r="G990" s="14"/>
      <c r="M990" s="11"/>
      <c r="N990" s="15"/>
      <c r="R990" s="16"/>
    </row>
    <row r="991" spans="7:18" ht="15.75" customHeight="1">
      <c r="G991" s="14"/>
      <c r="M991" s="11"/>
      <c r="N991" s="15"/>
      <c r="R991" s="16"/>
    </row>
    <row r="992" spans="7:18" ht="15.75" customHeight="1">
      <c r="G992" s="14"/>
      <c r="M992" s="11"/>
      <c r="N992" s="15"/>
      <c r="R992" s="16"/>
    </row>
    <row r="993" spans="7:18" ht="15.75" customHeight="1">
      <c r="G993" s="14"/>
      <c r="M993" s="11"/>
      <c r="N993" s="15"/>
      <c r="R993" s="16"/>
    </row>
    <row r="994" spans="7:18" ht="15.75" customHeight="1">
      <c r="G994" s="14"/>
      <c r="M994" s="11"/>
      <c r="N994" s="15"/>
      <c r="R994" s="16"/>
    </row>
    <row r="995" spans="7:18" ht="15.75" customHeight="1">
      <c r="G995" s="14"/>
      <c r="M995" s="11"/>
      <c r="N995" s="15"/>
      <c r="R995" s="16"/>
    </row>
    <row r="996" spans="7:18" ht="15.75" customHeight="1">
      <c r="G996" s="14"/>
      <c r="M996" s="11"/>
      <c r="N996" s="15"/>
      <c r="R996" s="16"/>
    </row>
    <row r="997" spans="7:18" ht="15.75" customHeight="1">
      <c r="G997" s="14"/>
      <c r="M997" s="11"/>
      <c r="N997" s="15"/>
      <c r="R997" s="16"/>
    </row>
    <row r="998" spans="7:18" ht="15.75" customHeight="1">
      <c r="G998" s="14"/>
      <c r="M998" s="11"/>
      <c r="N998" s="15"/>
      <c r="R998" s="16"/>
    </row>
    <row r="999" spans="7:18" ht="15.75" customHeight="1">
      <c r="G999" s="14"/>
      <c r="M999" s="11"/>
      <c r="N999" s="15"/>
      <c r="R999" s="16"/>
    </row>
    <row r="1000" spans="7:18" ht="15.75" customHeight="1">
      <c r="G1000" s="14"/>
      <c r="M1000" s="11"/>
      <c r="N1000" s="15"/>
      <c r="R1000" s="16"/>
    </row>
  </sheetData>
  <autoFilter ref="A1:R222" xr:uid="{00000000-0009-0000-0000-000000000000}"/>
  <pageMargins left="0.7" right="0.7" top="0.75" bottom="0.75" header="0" footer="0"/>
  <pageSetup orientation="landscape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000"/>
  <sheetViews>
    <sheetView workbookViewId="0"/>
  </sheetViews>
  <sheetFormatPr baseColWidth="10" defaultColWidth="14.42578125" defaultRowHeight="15" customHeight="1"/>
  <cols>
    <col min="1" max="1" width="20.7109375" customWidth="1"/>
    <col min="2" max="2" width="70.140625" customWidth="1"/>
    <col min="3" max="7" width="20.7109375" customWidth="1"/>
    <col min="8" max="10" width="9" customWidth="1"/>
    <col min="11" max="26" width="10" customWidth="1"/>
  </cols>
  <sheetData>
    <row r="1" spans="1:10" ht="30" customHeight="1">
      <c r="A1" s="24" t="s">
        <v>0</v>
      </c>
      <c r="B1" s="24" t="s">
        <v>59</v>
      </c>
      <c r="C1" s="24" t="s">
        <v>60</v>
      </c>
      <c r="D1" s="24" t="s">
        <v>61</v>
      </c>
      <c r="E1" s="24" t="s">
        <v>62</v>
      </c>
      <c r="F1" s="24" t="s">
        <v>63</v>
      </c>
      <c r="G1" s="24" t="s">
        <v>64</v>
      </c>
      <c r="I1" s="25" t="s">
        <v>65</v>
      </c>
      <c r="J1" s="25" t="s">
        <v>66</v>
      </c>
    </row>
    <row r="2" spans="1:10">
      <c r="A2" s="6" t="s">
        <v>25</v>
      </c>
      <c r="B2" s="8" t="s">
        <v>26</v>
      </c>
      <c r="C2" s="26">
        <f>+Datos!N4</f>
        <v>1.3204932538474179</v>
      </c>
      <c r="D2" s="26">
        <f t="shared" ref="D2:D15" si="0">+IFERROR(ABS(($C$2:$C$1999-MEDIAN($C$2:$C$1999))),"")</f>
        <v>0.75675571487208804</v>
      </c>
      <c r="E2" s="26">
        <f t="shared" ref="E2:E15" si="1">+IFERROR((IF($C2="","",((($C2-MEDIAN($C$2:$C$1999))/MEDIAN($D$2:$D$1999))))),"")</f>
        <v>-1.4994373902866467</v>
      </c>
      <c r="F2" s="26">
        <f t="shared" ref="F2:F15" si="2">+IF($C2="","",$C2)</f>
        <v>1.3204932538474179</v>
      </c>
      <c r="G2" s="26">
        <f t="shared" ref="G2:G15" si="3">IF(F2="","",MAX(MIN(F2,PERCENTILE($F$2:$F$196,0.9)),PERCENTILE($F$2:$F$183,0)))</f>
        <v>1.3204932538474179</v>
      </c>
      <c r="I2" s="27">
        <v>0</v>
      </c>
      <c r="J2" s="27">
        <f t="shared" ref="J2:J11" si="4">+PERCENTILE($F$2:$F$129,$I2)</f>
        <v>1.3204932538474179</v>
      </c>
    </row>
    <row r="3" spans="1:10">
      <c r="A3" s="6">
        <v>860002576</v>
      </c>
      <c r="B3" s="8" t="s">
        <v>45</v>
      </c>
      <c r="C3" s="26">
        <f>+Datos!N12</f>
        <v>1.5006947085952129</v>
      </c>
      <c r="D3" s="26">
        <f t="shared" si="0"/>
        <v>0.57655426012429301</v>
      </c>
      <c r="E3" s="26">
        <f t="shared" si="1"/>
        <v>-1.1423858428416933</v>
      </c>
      <c r="F3" s="26">
        <f t="shared" si="2"/>
        <v>1.5006947085952129</v>
      </c>
      <c r="G3" s="26">
        <f t="shared" si="3"/>
        <v>1.5006947085952129</v>
      </c>
      <c r="I3" s="28">
        <v>0.05</v>
      </c>
      <c r="J3" s="28">
        <f t="shared" si="4"/>
        <v>1.4376241994334846</v>
      </c>
    </row>
    <row r="4" spans="1:10">
      <c r="A4" s="6" t="s">
        <v>21</v>
      </c>
      <c r="B4" s="8" t="s">
        <v>22</v>
      </c>
      <c r="C4" s="26">
        <f>+Datos!N3</f>
        <v>1.6264102124424453</v>
      </c>
      <c r="D4" s="26">
        <f t="shared" si="0"/>
        <v>0.4508387562770606</v>
      </c>
      <c r="E4" s="26">
        <f t="shared" si="1"/>
        <v>-0.89329287492254505</v>
      </c>
      <c r="F4" s="26">
        <f t="shared" si="2"/>
        <v>1.6264102124424453</v>
      </c>
      <c r="G4" s="26">
        <f t="shared" si="3"/>
        <v>1.6264102124424453</v>
      </c>
      <c r="I4" s="27">
        <v>0.1</v>
      </c>
      <c r="J4" s="27">
        <f t="shared" si="4"/>
        <v>1.5384093597493826</v>
      </c>
    </row>
    <row r="5" spans="1:10">
      <c r="A5" s="6">
        <v>890923691</v>
      </c>
      <c r="B5" s="8" t="s">
        <v>47</v>
      </c>
      <c r="C5" s="26">
        <f>+Datos!N13</f>
        <v>1.6339444113028581</v>
      </c>
      <c r="D5" s="26">
        <f t="shared" si="0"/>
        <v>0.44330455741664787</v>
      </c>
      <c r="E5" s="26">
        <f t="shared" si="1"/>
        <v>-0.87836459720340376</v>
      </c>
      <c r="F5" s="26">
        <f t="shared" si="2"/>
        <v>1.6339444113028581</v>
      </c>
      <c r="G5" s="26">
        <f t="shared" si="3"/>
        <v>1.6339444113028581</v>
      </c>
      <c r="I5" s="27">
        <v>0.15</v>
      </c>
      <c r="J5" s="27">
        <f t="shared" si="4"/>
        <v>1.6201244372500838</v>
      </c>
    </row>
    <row r="6" spans="1:10">
      <c r="A6" s="6" t="s">
        <v>29</v>
      </c>
      <c r="B6" s="8" t="s">
        <v>31</v>
      </c>
      <c r="C6" s="26">
        <f>+Datos!N5</f>
        <v>1.7181873646220231</v>
      </c>
      <c r="D6" s="26">
        <f t="shared" si="0"/>
        <v>0.35906160409748278</v>
      </c>
      <c r="E6" s="26">
        <f t="shared" si="1"/>
        <v>-0.71144542950834422</v>
      </c>
      <c r="F6" s="26">
        <f t="shared" si="2"/>
        <v>1.7181873646220231</v>
      </c>
      <c r="G6" s="26">
        <f t="shared" si="3"/>
        <v>1.7181873646220231</v>
      </c>
      <c r="I6" s="27">
        <v>0.2</v>
      </c>
      <c r="J6" s="27">
        <f t="shared" si="4"/>
        <v>1.630930731758693</v>
      </c>
    </row>
    <row r="7" spans="1:10">
      <c r="A7" s="6">
        <v>860506831</v>
      </c>
      <c r="B7" s="8" t="s">
        <v>35</v>
      </c>
      <c r="C7" s="26">
        <f>+Datos!N6</f>
        <v>1.8044288461742799</v>
      </c>
      <c r="D7" s="26">
        <f t="shared" si="0"/>
        <v>0.27282012254522603</v>
      </c>
      <c r="E7" s="26">
        <f t="shared" si="1"/>
        <v>-0.54056637370230076</v>
      </c>
      <c r="F7" s="26">
        <f t="shared" si="2"/>
        <v>1.8044288461742799</v>
      </c>
      <c r="G7" s="26">
        <f t="shared" si="3"/>
        <v>1.8044288461742799</v>
      </c>
      <c r="I7" s="27">
        <v>0.25</v>
      </c>
      <c r="J7" s="27">
        <f t="shared" si="4"/>
        <v>1.6550051496326494</v>
      </c>
    </row>
    <row r="8" spans="1:10">
      <c r="A8" s="6">
        <v>860001307</v>
      </c>
      <c r="B8" s="8" t="s">
        <v>38</v>
      </c>
      <c r="C8" s="26">
        <f>+Datos!N7</f>
        <v>1.850347532793658</v>
      </c>
      <c r="D8" s="26">
        <f t="shared" si="0"/>
        <v>0.22690143592584788</v>
      </c>
      <c r="E8" s="26">
        <f t="shared" si="1"/>
        <v>-0.44958298992753981</v>
      </c>
      <c r="F8" s="26">
        <f t="shared" si="2"/>
        <v>1.850347532793658</v>
      </c>
      <c r="G8" s="26">
        <f t="shared" si="3"/>
        <v>1.850347532793658</v>
      </c>
      <c r="I8" s="27">
        <v>0.3</v>
      </c>
      <c r="J8" s="27">
        <f t="shared" si="4"/>
        <v>1.7097630692901067</v>
      </c>
    </row>
    <row r="9" spans="1:10">
      <c r="A9" s="6">
        <v>900780510</v>
      </c>
      <c r="B9" s="8" t="s">
        <v>44</v>
      </c>
      <c r="C9" s="26">
        <f>+Datos!N11</f>
        <v>2.3041504046453536</v>
      </c>
      <c r="D9" s="26">
        <f t="shared" si="0"/>
        <v>0.22690143592584766</v>
      </c>
      <c r="E9" s="26">
        <f t="shared" si="1"/>
        <v>0.44958298992753937</v>
      </c>
      <c r="F9" s="26">
        <f t="shared" si="2"/>
        <v>2.3041504046453536</v>
      </c>
      <c r="G9" s="26">
        <f t="shared" si="3"/>
        <v>2.3041504046453536</v>
      </c>
      <c r="I9" s="27">
        <v>0.35</v>
      </c>
      <c r="J9" s="27">
        <f t="shared" si="4"/>
        <v>1.7656201794757644</v>
      </c>
    </row>
    <row r="10" spans="1:10">
      <c r="A10" s="6">
        <v>900673037</v>
      </c>
      <c r="B10" s="8" t="s">
        <v>41</v>
      </c>
      <c r="C10" s="26">
        <f>+Datos!N10</f>
        <v>2.3457576744564776</v>
      </c>
      <c r="D10" s="26">
        <f t="shared" si="0"/>
        <v>0.26850870573697172</v>
      </c>
      <c r="E10" s="26">
        <f t="shared" si="1"/>
        <v>0.53202372322690983</v>
      </c>
      <c r="F10" s="26">
        <f t="shared" si="2"/>
        <v>2.3457576744564776</v>
      </c>
      <c r="G10" s="26">
        <f t="shared" si="3"/>
        <v>2.3457576744564776</v>
      </c>
      <c r="I10" s="27">
        <v>0.4</v>
      </c>
      <c r="J10" s="27">
        <f t="shared" si="4"/>
        <v>1.8136125834981556</v>
      </c>
    </row>
    <row r="11" spans="1:10">
      <c r="A11" s="6">
        <v>900315569</v>
      </c>
      <c r="B11" s="8" t="s">
        <v>40</v>
      </c>
      <c r="C11" s="26">
        <f>+Datos!N9</f>
        <v>2.6357964259307183</v>
      </c>
      <c r="D11" s="26">
        <f t="shared" si="0"/>
        <v>0.55854745721121235</v>
      </c>
      <c r="E11" s="26">
        <f t="shared" si="1"/>
        <v>1.1067071250774549</v>
      </c>
      <c r="F11" s="26">
        <f t="shared" si="2"/>
        <v>2.6357964259307183</v>
      </c>
      <c r="G11" s="26">
        <f t="shared" si="3"/>
        <v>2.6357964259307183</v>
      </c>
      <c r="I11" s="27">
        <v>0.45</v>
      </c>
      <c r="J11" s="27">
        <f t="shared" si="4"/>
        <v>1.8434597298007513</v>
      </c>
    </row>
    <row r="12" spans="1:10">
      <c r="A12" s="6">
        <v>800039398</v>
      </c>
      <c r="B12" s="8" t="s">
        <v>50</v>
      </c>
      <c r="C12" s="26">
        <f>+Datos!N15</f>
        <v>2.6429836682493715</v>
      </c>
      <c r="D12" s="26">
        <f t="shared" si="0"/>
        <v>0.56573469952986555</v>
      </c>
      <c r="E12" s="26">
        <f t="shared" si="1"/>
        <v>1.1209479423634674</v>
      </c>
      <c r="F12" s="26">
        <f t="shared" si="2"/>
        <v>2.6429836682493715</v>
      </c>
      <c r="G12" s="26">
        <f t="shared" si="3"/>
        <v>2.6429836682493715</v>
      </c>
      <c r="I12" s="27"/>
      <c r="J12" s="27"/>
    </row>
    <row r="13" spans="1:10">
      <c r="A13" s="6">
        <v>900499033</v>
      </c>
      <c r="B13" s="8" t="s">
        <v>39</v>
      </c>
      <c r="C13" s="26">
        <f>+Datos!N8</f>
        <v>3.1849912447854973</v>
      </c>
      <c r="D13" s="26">
        <f t="shared" si="0"/>
        <v>1.1077422760659914</v>
      </c>
      <c r="E13" s="26">
        <f t="shared" si="1"/>
        <v>2.1948829125331839</v>
      </c>
      <c r="F13" s="26">
        <f t="shared" si="2"/>
        <v>3.1849912447854973</v>
      </c>
      <c r="G13" s="26">
        <f t="shared" si="3"/>
        <v>3.1849912447854973</v>
      </c>
      <c r="I13" s="27"/>
      <c r="J13" s="27"/>
    </row>
    <row r="14" spans="1:10">
      <c r="A14" s="6">
        <v>860403699</v>
      </c>
      <c r="B14" s="8" t="s">
        <v>48</v>
      </c>
      <c r="C14" s="26">
        <f>+Datos!N14</f>
        <v>3.3098785345262214</v>
      </c>
      <c r="D14" s="26">
        <f t="shared" si="0"/>
        <v>1.2326295658067155</v>
      </c>
      <c r="E14" s="26">
        <f t="shared" si="1"/>
        <v>2.4423348552521835</v>
      </c>
      <c r="F14" s="26">
        <f t="shared" si="2"/>
        <v>3.3098785345262214</v>
      </c>
      <c r="G14" s="26">
        <f t="shared" si="3"/>
        <v>3.2724123476040043</v>
      </c>
      <c r="I14" s="27"/>
      <c r="J14" s="27"/>
    </row>
    <row r="15" spans="1:10">
      <c r="A15" s="6" t="s">
        <v>16</v>
      </c>
      <c r="B15" s="8" t="s">
        <v>18</v>
      </c>
      <c r="C15" s="26">
        <f>+Datos!N2</f>
        <v>3.5920524276212222</v>
      </c>
      <c r="D15" s="26">
        <f t="shared" si="0"/>
        <v>1.5148034589017163</v>
      </c>
      <c r="E15" s="26">
        <f t="shared" si="1"/>
        <v>3.0014348099065162</v>
      </c>
      <c r="F15" s="26">
        <f t="shared" si="2"/>
        <v>3.5920524276212222</v>
      </c>
      <c r="G15" s="26">
        <f t="shared" si="3"/>
        <v>3.2724123476040043</v>
      </c>
      <c r="I15" s="27"/>
      <c r="J15" s="27"/>
    </row>
    <row r="16" spans="1:10">
      <c r="A16" s="11"/>
      <c r="B16" s="11"/>
      <c r="C16" s="26"/>
      <c r="D16" s="26"/>
      <c r="E16" s="26"/>
      <c r="F16" s="26"/>
      <c r="G16" s="26"/>
      <c r="I16" s="27"/>
      <c r="J16" s="27"/>
    </row>
    <row r="17" spans="1:10">
      <c r="A17" s="11"/>
      <c r="B17" s="11"/>
      <c r="C17" s="26"/>
      <c r="D17" s="26"/>
      <c r="E17" s="26"/>
      <c r="F17" s="26"/>
      <c r="G17" s="26"/>
      <c r="I17" s="27"/>
      <c r="J17" s="27"/>
    </row>
    <row r="18" spans="1:10">
      <c r="A18" s="11"/>
      <c r="B18" s="11"/>
      <c r="C18" s="26"/>
      <c r="D18" s="26"/>
      <c r="E18" s="26"/>
      <c r="F18" s="26"/>
      <c r="G18" s="26"/>
      <c r="I18" s="27"/>
      <c r="J18" s="27"/>
    </row>
    <row r="19" spans="1:10">
      <c r="A19" s="11"/>
      <c r="B19" s="11"/>
      <c r="C19" s="26"/>
      <c r="D19" s="26"/>
      <c r="E19" s="26"/>
      <c r="F19" s="26"/>
      <c r="G19" s="26"/>
      <c r="I19" s="27"/>
      <c r="J19" s="27"/>
    </row>
    <row r="20" spans="1:10">
      <c r="A20" s="11"/>
      <c r="B20" s="11"/>
      <c r="C20" s="26"/>
      <c r="D20" s="26"/>
      <c r="E20" s="26"/>
      <c r="F20" s="26"/>
      <c r="G20" s="26"/>
      <c r="I20" s="27"/>
      <c r="J20" s="27"/>
    </row>
    <row r="21" spans="1:10" ht="15.75" customHeight="1">
      <c r="A21" s="11"/>
      <c r="B21" s="11"/>
      <c r="C21" s="26"/>
      <c r="D21" s="26"/>
      <c r="E21" s="26"/>
      <c r="F21" s="26"/>
      <c r="G21" s="26"/>
      <c r="I21" s="27"/>
      <c r="J21" s="27"/>
    </row>
    <row r="22" spans="1:10" ht="15.75" customHeight="1">
      <c r="A22" s="11"/>
      <c r="B22" s="11"/>
      <c r="C22" s="26"/>
      <c r="D22" s="26"/>
      <c r="E22" s="26"/>
      <c r="F22" s="26"/>
      <c r="G22" s="26"/>
      <c r="I22" s="28"/>
      <c r="J22" s="28"/>
    </row>
    <row r="23" spans="1:10" ht="15.75" customHeight="1">
      <c r="A23" s="11"/>
      <c r="B23" s="11"/>
      <c r="C23" s="26"/>
      <c r="D23" s="26"/>
      <c r="E23" s="26"/>
      <c r="F23" s="26"/>
      <c r="G23" s="26"/>
    </row>
    <row r="24" spans="1:10" ht="15.75" customHeight="1">
      <c r="A24" s="11"/>
      <c r="B24" s="11"/>
      <c r="C24" s="26"/>
      <c r="D24" s="26"/>
      <c r="E24" s="26"/>
      <c r="F24" s="26"/>
      <c r="G24" s="26"/>
    </row>
    <row r="25" spans="1:10" ht="15.75" customHeight="1">
      <c r="A25" s="11"/>
      <c r="B25" s="11"/>
      <c r="C25" s="26"/>
      <c r="D25" s="26"/>
      <c r="E25" s="26"/>
      <c r="F25" s="26"/>
      <c r="G25" s="26"/>
    </row>
    <row r="26" spans="1:10" ht="15.75" customHeight="1">
      <c r="A26" s="11"/>
      <c r="B26" s="11"/>
      <c r="C26" s="26"/>
      <c r="D26" s="26"/>
      <c r="E26" s="26"/>
      <c r="F26" s="26"/>
      <c r="G26" s="26"/>
    </row>
    <row r="27" spans="1:10" ht="15.75" customHeight="1">
      <c r="A27" s="11"/>
      <c r="B27" s="11"/>
      <c r="C27" s="26"/>
      <c r="D27" s="26"/>
      <c r="E27" s="26"/>
      <c r="F27" s="26"/>
      <c r="G27" s="26"/>
    </row>
    <row r="28" spans="1:10" ht="15.75" customHeight="1">
      <c r="A28" s="11"/>
      <c r="B28" s="11"/>
      <c r="C28" s="26"/>
      <c r="D28" s="26"/>
      <c r="E28" s="26"/>
      <c r="F28" s="26"/>
      <c r="G28" s="26"/>
    </row>
    <row r="29" spans="1:10" ht="15.75" customHeight="1">
      <c r="A29" s="11"/>
      <c r="B29" s="11"/>
      <c r="C29" s="26"/>
      <c r="D29" s="26"/>
      <c r="E29" s="26"/>
      <c r="F29" s="26"/>
      <c r="G29" s="26"/>
    </row>
    <row r="30" spans="1:10" ht="15.75" customHeight="1">
      <c r="A30" s="11"/>
      <c r="B30" s="11"/>
      <c r="C30" s="26"/>
      <c r="D30" s="26"/>
      <c r="E30" s="26"/>
      <c r="F30" s="26"/>
      <c r="G30" s="26"/>
    </row>
    <row r="31" spans="1:10" ht="15.75" customHeight="1">
      <c r="A31" s="11"/>
      <c r="B31" s="11"/>
      <c r="C31" s="26"/>
      <c r="D31" s="26"/>
      <c r="E31" s="26"/>
      <c r="F31" s="26"/>
      <c r="G31" s="26"/>
    </row>
    <row r="32" spans="1:10" ht="15.75" customHeight="1">
      <c r="A32" s="11"/>
      <c r="B32" s="11"/>
      <c r="C32" s="26"/>
      <c r="D32" s="26"/>
      <c r="E32" s="26"/>
      <c r="F32" s="26"/>
      <c r="G32" s="26"/>
    </row>
    <row r="33" spans="1:7" ht="15.75" customHeight="1">
      <c r="A33" s="11"/>
      <c r="B33" s="11"/>
      <c r="C33" s="26"/>
      <c r="D33" s="26"/>
      <c r="E33" s="26"/>
      <c r="F33" s="26"/>
      <c r="G33" s="26"/>
    </row>
    <row r="34" spans="1:7" ht="15.75" customHeight="1">
      <c r="A34" s="11"/>
      <c r="B34" s="11"/>
      <c r="C34" s="26"/>
      <c r="D34" s="26"/>
      <c r="E34" s="26"/>
      <c r="F34" s="26"/>
      <c r="G34" s="26"/>
    </row>
    <row r="35" spans="1:7" ht="15.75" customHeight="1">
      <c r="A35" s="11"/>
      <c r="B35" s="11"/>
      <c r="C35" s="26"/>
      <c r="D35" s="26"/>
      <c r="E35" s="26"/>
      <c r="F35" s="26"/>
      <c r="G35" s="26"/>
    </row>
    <row r="36" spans="1:7" ht="15.75" customHeight="1">
      <c r="A36" s="11"/>
      <c r="B36" s="11"/>
      <c r="C36" s="26"/>
      <c r="D36" s="26"/>
      <c r="E36" s="26"/>
      <c r="F36" s="26"/>
      <c r="G36" s="26"/>
    </row>
    <row r="37" spans="1:7" ht="15.75" customHeight="1">
      <c r="A37" s="11"/>
      <c r="B37" s="11"/>
      <c r="C37" s="26"/>
      <c r="D37" s="26"/>
      <c r="E37" s="26"/>
      <c r="F37" s="26"/>
      <c r="G37" s="26"/>
    </row>
    <row r="38" spans="1:7" ht="15.75" customHeight="1">
      <c r="A38" s="11"/>
      <c r="B38" s="11"/>
      <c r="C38" s="26"/>
      <c r="D38" s="26"/>
      <c r="E38" s="26"/>
      <c r="F38" s="26"/>
      <c r="G38" s="26"/>
    </row>
    <row r="39" spans="1:7" ht="15.75" customHeight="1">
      <c r="A39" s="11"/>
      <c r="B39" s="11"/>
      <c r="C39" s="26"/>
      <c r="D39" s="26"/>
      <c r="E39" s="26"/>
      <c r="F39" s="26"/>
      <c r="G39" s="26"/>
    </row>
    <row r="40" spans="1:7" ht="15.75" customHeight="1">
      <c r="A40" s="11"/>
      <c r="B40" s="11"/>
      <c r="C40" s="26"/>
      <c r="D40" s="26"/>
      <c r="E40" s="26"/>
      <c r="F40" s="26"/>
      <c r="G40" s="26"/>
    </row>
    <row r="41" spans="1:7" ht="15.75" customHeight="1">
      <c r="A41" s="11"/>
      <c r="B41" s="11"/>
      <c r="C41" s="26"/>
      <c r="D41" s="26"/>
      <c r="E41" s="26"/>
      <c r="F41" s="26"/>
      <c r="G41" s="26"/>
    </row>
    <row r="42" spans="1:7" ht="15.75" customHeight="1">
      <c r="A42" s="11"/>
      <c r="B42" s="11"/>
      <c r="C42" s="26"/>
      <c r="D42" s="26"/>
      <c r="E42" s="26"/>
      <c r="F42" s="26"/>
      <c r="G42" s="26"/>
    </row>
    <row r="43" spans="1:7" ht="15.75" customHeight="1">
      <c r="A43" s="11"/>
      <c r="B43" s="11"/>
      <c r="C43" s="26"/>
      <c r="D43" s="26"/>
      <c r="E43" s="26"/>
      <c r="F43" s="26"/>
      <c r="G43" s="26"/>
    </row>
    <row r="44" spans="1:7" ht="15.75" customHeight="1">
      <c r="A44" s="11"/>
      <c r="B44" s="11"/>
      <c r="C44" s="26"/>
      <c r="D44" s="26"/>
      <c r="E44" s="26"/>
      <c r="F44" s="26"/>
      <c r="G44" s="26"/>
    </row>
    <row r="45" spans="1:7" ht="15.75" customHeight="1">
      <c r="A45" s="11"/>
      <c r="B45" s="11"/>
      <c r="C45" s="26"/>
      <c r="D45" s="26"/>
      <c r="E45" s="26"/>
      <c r="F45" s="26"/>
      <c r="G45" s="26"/>
    </row>
    <row r="46" spans="1:7" ht="15.75" customHeight="1">
      <c r="A46" s="11"/>
      <c r="B46" s="11"/>
      <c r="C46" s="26"/>
      <c r="D46" s="26"/>
      <c r="E46" s="26"/>
      <c r="F46" s="26"/>
      <c r="G46" s="26"/>
    </row>
    <row r="47" spans="1:7" ht="15.75" customHeight="1">
      <c r="A47" s="11"/>
      <c r="B47" s="11"/>
      <c r="C47" s="26"/>
      <c r="D47" s="26"/>
      <c r="E47" s="26"/>
      <c r="F47" s="26"/>
      <c r="G47" s="26"/>
    </row>
    <row r="48" spans="1:7" ht="15.75" customHeight="1">
      <c r="A48" s="11"/>
      <c r="B48" s="11"/>
      <c r="C48" s="26"/>
      <c r="D48" s="26"/>
      <c r="E48" s="26"/>
      <c r="F48" s="26"/>
      <c r="G48" s="26"/>
    </row>
    <row r="49" spans="1:7" ht="15.75" customHeight="1">
      <c r="A49" s="11"/>
      <c r="B49" s="11"/>
      <c r="C49" s="26"/>
      <c r="D49" s="26"/>
      <c r="E49" s="26"/>
      <c r="F49" s="26"/>
      <c r="G49" s="26"/>
    </row>
    <row r="50" spans="1:7" ht="15.75" customHeight="1">
      <c r="A50" s="11"/>
      <c r="B50" s="11"/>
      <c r="C50" s="26"/>
      <c r="D50" s="26"/>
      <c r="E50" s="26"/>
      <c r="F50" s="26"/>
      <c r="G50" s="26"/>
    </row>
    <row r="51" spans="1:7" ht="15.75" customHeight="1">
      <c r="A51" s="11"/>
      <c r="B51" s="11"/>
      <c r="C51" s="26"/>
      <c r="D51" s="26"/>
      <c r="E51" s="26"/>
      <c r="F51" s="26"/>
      <c r="G51" s="26"/>
    </row>
    <row r="52" spans="1:7" ht="15.75" customHeight="1">
      <c r="A52" s="11"/>
      <c r="B52" s="11"/>
      <c r="C52" s="26"/>
      <c r="D52" s="26"/>
      <c r="E52" s="26"/>
      <c r="F52" s="26"/>
      <c r="G52" s="26"/>
    </row>
    <row r="53" spans="1:7" ht="15.75" customHeight="1">
      <c r="A53" s="11"/>
      <c r="B53" s="11"/>
      <c r="C53" s="26"/>
      <c r="D53" s="26"/>
      <c r="E53" s="26"/>
      <c r="F53" s="26"/>
      <c r="G53" s="26"/>
    </row>
    <row r="54" spans="1:7" ht="15.75" customHeight="1">
      <c r="A54" s="11"/>
      <c r="B54" s="11"/>
      <c r="C54" s="26"/>
      <c r="D54" s="26"/>
      <c r="E54" s="26"/>
      <c r="F54" s="26"/>
      <c r="G54" s="26"/>
    </row>
    <row r="55" spans="1:7" ht="15.75" customHeight="1">
      <c r="A55" s="11"/>
      <c r="B55" s="11"/>
      <c r="C55" s="26"/>
      <c r="D55" s="26"/>
      <c r="E55" s="26"/>
      <c r="F55" s="26"/>
      <c r="G55" s="26"/>
    </row>
    <row r="56" spans="1:7" ht="15.75" customHeight="1">
      <c r="A56" s="11"/>
      <c r="B56" s="11"/>
      <c r="C56" s="26"/>
      <c r="D56" s="26"/>
      <c r="E56" s="26"/>
      <c r="F56" s="26"/>
      <c r="G56" s="26"/>
    </row>
    <row r="57" spans="1:7" ht="15.75" customHeight="1">
      <c r="A57" s="11"/>
      <c r="B57" s="11"/>
      <c r="C57" s="26"/>
      <c r="D57" s="26"/>
      <c r="E57" s="26"/>
      <c r="F57" s="26"/>
      <c r="G57" s="26"/>
    </row>
    <row r="58" spans="1:7" ht="15.75" customHeight="1">
      <c r="A58" s="11"/>
      <c r="B58" s="11"/>
      <c r="C58" s="26"/>
      <c r="D58" s="26"/>
      <c r="E58" s="26"/>
      <c r="F58" s="26"/>
      <c r="G58" s="26"/>
    </row>
    <row r="59" spans="1:7" ht="15.75" customHeight="1">
      <c r="A59" s="11"/>
      <c r="B59" s="11"/>
      <c r="C59" s="26"/>
      <c r="D59" s="26"/>
      <c r="E59" s="26"/>
      <c r="F59" s="26"/>
      <c r="G59" s="26"/>
    </row>
    <row r="60" spans="1:7" ht="15.75" customHeight="1">
      <c r="A60" s="11"/>
      <c r="B60" s="11"/>
      <c r="C60" s="26"/>
      <c r="D60" s="26"/>
      <c r="E60" s="26"/>
      <c r="F60" s="26"/>
      <c r="G60" s="26"/>
    </row>
    <row r="61" spans="1:7" ht="15.75" customHeight="1">
      <c r="A61" s="11"/>
      <c r="B61" s="11"/>
      <c r="C61" s="26"/>
      <c r="D61" s="26"/>
      <c r="E61" s="26"/>
      <c r="F61" s="26"/>
      <c r="G61" s="26"/>
    </row>
    <row r="62" spans="1:7" ht="15.75" customHeight="1">
      <c r="A62" s="11"/>
      <c r="B62" s="11"/>
      <c r="C62" s="26"/>
      <c r="D62" s="26"/>
      <c r="E62" s="26"/>
      <c r="F62" s="26"/>
      <c r="G62" s="26"/>
    </row>
    <row r="63" spans="1:7" ht="15.75" customHeight="1">
      <c r="A63" s="11"/>
      <c r="B63" s="11"/>
      <c r="C63" s="26"/>
      <c r="D63" s="26"/>
      <c r="E63" s="26"/>
      <c r="F63" s="26"/>
      <c r="G63" s="26"/>
    </row>
    <row r="64" spans="1:7" ht="15.75" customHeight="1">
      <c r="A64" s="11"/>
      <c r="B64" s="11"/>
      <c r="C64" s="26"/>
      <c r="D64" s="26"/>
      <c r="E64" s="26"/>
      <c r="F64" s="26"/>
      <c r="G64" s="26"/>
    </row>
    <row r="65" spans="1:7" ht="15.75" customHeight="1">
      <c r="A65" s="11"/>
      <c r="B65" s="11"/>
      <c r="C65" s="26"/>
      <c r="D65" s="26"/>
      <c r="E65" s="26"/>
      <c r="F65" s="26"/>
      <c r="G65" s="26"/>
    </row>
    <row r="66" spans="1:7" ht="15.75" customHeight="1">
      <c r="A66" s="11"/>
      <c r="B66" s="11"/>
      <c r="C66" s="26"/>
      <c r="D66" s="26"/>
      <c r="E66" s="26"/>
      <c r="F66" s="26"/>
      <c r="G66" s="26"/>
    </row>
    <row r="67" spans="1:7" ht="15.75" customHeight="1">
      <c r="A67" s="11"/>
      <c r="B67" s="11"/>
      <c r="C67" s="26"/>
      <c r="D67" s="26"/>
      <c r="E67" s="26"/>
      <c r="F67" s="26"/>
      <c r="G67" s="26"/>
    </row>
    <row r="68" spans="1:7" ht="15.75" customHeight="1">
      <c r="A68" s="11"/>
      <c r="B68" s="11"/>
      <c r="C68" s="26"/>
      <c r="D68" s="26"/>
      <c r="E68" s="26"/>
      <c r="F68" s="26"/>
      <c r="G68" s="26"/>
    </row>
    <row r="69" spans="1:7" ht="15.75" customHeight="1">
      <c r="A69" s="11"/>
      <c r="B69" s="11"/>
      <c r="C69" s="26"/>
      <c r="D69" s="26"/>
      <c r="E69" s="26"/>
      <c r="F69" s="26"/>
      <c r="G69" s="26"/>
    </row>
    <row r="70" spans="1:7" ht="15.75" customHeight="1">
      <c r="A70" s="11"/>
      <c r="B70" s="11"/>
      <c r="C70" s="26"/>
      <c r="D70" s="26"/>
      <c r="E70" s="26"/>
      <c r="F70" s="26"/>
      <c r="G70" s="26"/>
    </row>
    <row r="71" spans="1:7" ht="15.75" customHeight="1">
      <c r="A71" s="11"/>
      <c r="B71" s="11"/>
      <c r="C71" s="26"/>
      <c r="D71" s="26"/>
      <c r="E71" s="26"/>
      <c r="F71" s="26"/>
      <c r="G71" s="26"/>
    </row>
    <row r="72" spans="1:7" ht="15.75" customHeight="1">
      <c r="A72" s="11"/>
      <c r="B72" s="11"/>
      <c r="C72" s="26"/>
      <c r="D72" s="26"/>
      <c r="E72" s="26"/>
      <c r="F72" s="26"/>
      <c r="G72" s="26"/>
    </row>
    <row r="73" spans="1:7" ht="15.75" customHeight="1">
      <c r="A73" s="11"/>
      <c r="B73" s="11"/>
      <c r="C73" s="26"/>
      <c r="D73" s="26"/>
      <c r="E73" s="26"/>
      <c r="F73" s="26"/>
      <c r="G73" s="26"/>
    </row>
    <row r="74" spans="1:7" ht="15.75" customHeight="1">
      <c r="A74" s="11"/>
      <c r="B74" s="11"/>
      <c r="C74" s="26"/>
      <c r="D74" s="26"/>
      <c r="E74" s="26"/>
      <c r="F74" s="26"/>
      <c r="G74" s="26"/>
    </row>
    <row r="75" spans="1:7" ht="15.75" customHeight="1">
      <c r="A75" s="11"/>
      <c r="B75" s="11"/>
      <c r="C75" s="26"/>
      <c r="D75" s="26"/>
      <c r="E75" s="26"/>
      <c r="F75" s="26"/>
      <c r="G75" s="26"/>
    </row>
    <row r="76" spans="1:7" ht="15.75" customHeight="1">
      <c r="A76" s="11"/>
      <c r="B76" s="11"/>
      <c r="C76" s="26"/>
      <c r="D76" s="26"/>
      <c r="E76" s="26"/>
      <c r="F76" s="26"/>
      <c r="G76" s="26"/>
    </row>
    <row r="77" spans="1:7" ht="15.75" customHeight="1">
      <c r="A77" s="11"/>
      <c r="B77" s="11"/>
      <c r="C77" s="26"/>
      <c r="D77" s="26"/>
      <c r="E77" s="26"/>
      <c r="F77" s="26"/>
      <c r="G77" s="26"/>
    </row>
    <row r="78" spans="1:7" ht="15.75" customHeight="1">
      <c r="A78" s="11"/>
      <c r="B78" s="11"/>
      <c r="C78" s="26"/>
      <c r="D78" s="26"/>
      <c r="E78" s="26"/>
      <c r="F78" s="26"/>
      <c r="G78" s="26"/>
    </row>
    <row r="79" spans="1:7" ht="15.75" customHeight="1">
      <c r="A79" s="11"/>
      <c r="B79" s="11"/>
      <c r="C79" s="26"/>
      <c r="D79" s="26"/>
      <c r="E79" s="26"/>
      <c r="F79" s="26"/>
      <c r="G79" s="26"/>
    </row>
    <row r="80" spans="1:7" ht="15.75" customHeight="1">
      <c r="A80" s="11"/>
      <c r="B80" s="11"/>
      <c r="C80" s="26"/>
      <c r="D80" s="26"/>
      <c r="E80" s="26"/>
      <c r="F80" s="26"/>
      <c r="G80" s="26"/>
    </row>
    <row r="81" spans="1:7" ht="15.75" customHeight="1">
      <c r="A81" s="11"/>
      <c r="B81" s="11"/>
      <c r="C81" s="26"/>
      <c r="D81" s="26"/>
      <c r="E81" s="26"/>
      <c r="F81" s="26"/>
      <c r="G81" s="26"/>
    </row>
    <row r="82" spans="1:7" ht="15.75" customHeight="1">
      <c r="A82" s="11"/>
      <c r="B82" s="11"/>
      <c r="C82" s="26"/>
      <c r="D82" s="26"/>
      <c r="E82" s="26"/>
      <c r="F82" s="26"/>
      <c r="G82" s="26"/>
    </row>
    <row r="83" spans="1:7" ht="15.75" customHeight="1">
      <c r="A83" s="11"/>
      <c r="B83" s="11"/>
      <c r="C83" s="26"/>
      <c r="D83" s="26"/>
      <c r="E83" s="26"/>
      <c r="F83" s="26"/>
      <c r="G83" s="26"/>
    </row>
    <row r="84" spans="1:7" ht="15.75" customHeight="1">
      <c r="A84" s="11"/>
      <c r="B84" s="11"/>
      <c r="C84" s="26"/>
      <c r="D84" s="26"/>
      <c r="E84" s="26"/>
      <c r="F84" s="26"/>
      <c r="G84" s="26"/>
    </row>
    <row r="85" spans="1:7" ht="15.75" customHeight="1">
      <c r="A85" s="11"/>
      <c r="B85" s="11"/>
      <c r="C85" s="26"/>
      <c r="D85" s="26"/>
      <c r="E85" s="26"/>
      <c r="F85" s="26"/>
      <c r="G85" s="26"/>
    </row>
    <row r="86" spans="1:7" ht="15.75" customHeight="1">
      <c r="A86" s="11"/>
      <c r="B86" s="11"/>
      <c r="C86" s="26"/>
      <c r="D86" s="26"/>
      <c r="E86" s="26"/>
      <c r="F86" s="26"/>
      <c r="G86" s="26"/>
    </row>
    <row r="87" spans="1:7" ht="15.75" customHeight="1">
      <c r="A87" s="11"/>
      <c r="B87" s="11"/>
      <c r="C87" s="26"/>
      <c r="D87" s="26"/>
      <c r="E87" s="26"/>
      <c r="F87" s="26"/>
      <c r="G87" s="26"/>
    </row>
    <row r="88" spans="1:7" ht="15.75" customHeight="1">
      <c r="A88" s="11"/>
      <c r="B88" s="11"/>
      <c r="C88" s="26"/>
      <c r="D88" s="26"/>
      <c r="E88" s="26"/>
      <c r="F88" s="26"/>
      <c r="G88" s="26"/>
    </row>
    <row r="89" spans="1:7" ht="15.75" customHeight="1">
      <c r="A89" s="11"/>
      <c r="B89" s="11"/>
      <c r="C89" s="26"/>
      <c r="D89" s="26"/>
      <c r="E89" s="26"/>
      <c r="F89" s="26"/>
      <c r="G89" s="26"/>
    </row>
    <row r="90" spans="1:7" ht="15.75" customHeight="1">
      <c r="A90" s="11"/>
      <c r="B90" s="11"/>
      <c r="C90" s="26"/>
      <c r="D90" s="26"/>
      <c r="E90" s="26"/>
      <c r="F90" s="26"/>
      <c r="G90" s="26"/>
    </row>
    <row r="91" spans="1:7" ht="15.75" customHeight="1">
      <c r="A91" s="11"/>
      <c r="B91" s="11"/>
      <c r="C91" s="26"/>
      <c r="D91" s="26"/>
      <c r="E91" s="26"/>
      <c r="F91" s="26"/>
      <c r="G91" s="26"/>
    </row>
    <row r="92" spans="1:7" ht="15.75" customHeight="1">
      <c r="A92" s="11"/>
      <c r="B92" s="11"/>
      <c r="C92" s="26"/>
      <c r="D92" s="26"/>
      <c r="E92" s="26"/>
      <c r="F92" s="26"/>
      <c r="G92" s="26"/>
    </row>
    <row r="93" spans="1:7" ht="15.75" customHeight="1">
      <c r="A93" s="11"/>
      <c r="B93" s="11"/>
      <c r="C93" s="26"/>
      <c r="D93" s="26"/>
      <c r="E93" s="26"/>
      <c r="F93" s="26"/>
      <c r="G93" s="26"/>
    </row>
    <row r="94" spans="1:7" ht="15.75" customHeight="1">
      <c r="A94" s="11"/>
      <c r="B94" s="11"/>
      <c r="C94" s="26"/>
      <c r="D94" s="26"/>
      <c r="E94" s="26"/>
      <c r="F94" s="26"/>
      <c r="G94" s="26"/>
    </row>
    <row r="95" spans="1:7" ht="15.75" customHeight="1">
      <c r="A95" s="11"/>
      <c r="B95" s="11"/>
      <c r="C95" s="26"/>
      <c r="D95" s="26"/>
      <c r="E95" s="26"/>
      <c r="F95" s="26"/>
      <c r="G95" s="26"/>
    </row>
    <row r="96" spans="1:7" ht="15.75" customHeight="1">
      <c r="A96" s="11"/>
      <c r="B96" s="11"/>
      <c r="C96" s="26"/>
      <c r="D96" s="26"/>
      <c r="E96" s="26"/>
      <c r="F96" s="26"/>
      <c r="G96" s="26"/>
    </row>
    <row r="97" spans="1:7" ht="15.75" customHeight="1">
      <c r="A97" s="11"/>
      <c r="B97" s="11"/>
      <c r="C97" s="26"/>
      <c r="D97" s="26"/>
      <c r="E97" s="26"/>
      <c r="F97" s="26"/>
      <c r="G97" s="26"/>
    </row>
    <row r="98" spans="1:7" ht="15.75" customHeight="1">
      <c r="A98" s="11"/>
      <c r="B98" s="11"/>
      <c r="C98" s="26"/>
      <c r="D98" s="26"/>
      <c r="E98" s="26"/>
      <c r="F98" s="26"/>
      <c r="G98" s="26"/>
    </row>
    <row r="99" spans="1:7" ht="15.75" customHeight="1">
      <c r="A99" s="11"/>
      <c r="B99" s="11"/>
      <c r="C99" s="26"/>
      <c r="D99" s="26"/>
      <c r="E99" s="26"/>
      <c r="F99" s="26"/>
      <c r="G99" s="26"/>
    </row>
    <row r="100" spans="1:7" ht="15.75" customHeight="1">
      <c r="A100" s="11"/>
      <c r="B100" s="11"/>
      <c r="C100" s="26"/>
      <c r="D100" s="26"/>
      <c r="E100" s="26"/>
      <c r="F100" s="26"/>
      <c r="G100" s="26"/>
    </row>
    <row r="101" spans="1:7" ht="15.75" customHeight="1">
      <c r="A101" s="11"/>
      <c r="B101" s="11"/>
      <c r="C101" s="26"/>
      <c r="D101" s="26"/>
      <c r="E101" s="26"/>
      <c r="F101" s="26"/>
      <c r="G101" s="26"/>
    </row>
    <row r="102" spans="1:7" ht="15.75" customHeight="1">
      <c r="A102" s="11"/>
      <c r="B102" s="11"/>
      <c r="C102" s="26"/>
      <c r="D102" s="26"/>
      <c r="E102" s="26"/>
      <c r="F102" s="26"/>
      <c r="G102" s="26"/>
    </row>
    <row r="103" spans="1:7" ht="15.75" customHeight="1">
      <c r="A103" s="11"/>
      <c r="B103" s="11"/>
      <c r="C103" s="26"/>
      <c r="D103" s="26"/>
      <c r="E103" s="26"/>
      <c r="F103" s="26"/>
      <c r="G103" s="26"/>
    </row>
    <row r="104" spans="1:7" ht="15.75" customHeight="1">
      <c r="A104" s="11"/>
      <c r="B104" s="11"/>
      <c r="C104" s="26"/>
      <c r="D104" s="26"/>
      <c r="E104" s="26"/>
      <c r="F104" s="26"/>
      <c r="G104" s="26"/>
    </row>
    <row r="105" spans="1:7" ht="15.75" customHeight="1">
      <c r="A105" s="11"/>
      <c r="B105" s="11"/>
      <c r="C105" s="26"/>
      <c r="D105" s="26"/>
      <c r="E105" s="26"/>
      <c r="F105" s="26"/>
      <c r="G105" s="26"/>
    </row>
    <row r="106" spans="1:7" ht="15.75" customHeight="1">
      <c r="A106" s="11"/>
      <c r="B106" s="11"/>
      <c r="C106" s="26"/>
      <c r="D106" s="26"/>
      <c r="E106" s="26"/>
      <c r="F106" s="26"/>
      <c r="G106" s="26"/>
    </row>
    <row r="107" spans="1:7" ht="15.75" customHeight="1">
      <c r="A107" s="11"/>
      <c r="B107" s="11"/>
      <c r="C107" s="26"/>
      <c r="D107" s="26"/>
      <c r="E107" s="26"/>
      <c r="F107" s="26"/>
      <c r="G107" s="26"/>
    </row>
    <row r="108" spans="1:7" ht="15.75" customHeight="1">
      <c r="A108" s="11"/>
      <c r="B108" s="11"/>
      <c r="C108" s="26"/>
      <c r="D108" s="26"/>
      <c r="E108" s="26"/>
      <c r="F108" s="26"/>
      <c r="G108" s="26"/>
    </row>
    <row r="109" spans="1:7" ht="15.75" customHeight="1">
      <c r="A109" s="11"/>
      <c r="B109" s="11"/>
      <c r="C109" s="26"/>
      <c r="D109" s="26"/>
      <c r="E109" s="26"/>
      <c r="F109" s="26"/>
      <c r="G109" s="26"/>
    </row>
    <row r="110" spans="1:7" ht="15.75" customHeight="1">
      <c r="A110" s="11"/>
      <c r="B110" s="11"/>
      <c r="C110" s="26"/>
      <c r="D110" s="26"/>
      <c r="E110" s="26"/>
      <c r="F110" s="26"/>
      <c r="G110" s="26"/>
    </row>
    <row r="111" spans="1:7" ht="15.75" customHeight="1">
      <c r="A111" s="11"/>
      <c r="B111" s="11"/>
      <c r="C111" s="26"/>
      <c r="D111" s="26"/>
      <c r="E111" s="26"/>
      <c r="F111" s="26"/>
      <c r="G111" s="26"/>
    </row>
    <row r="112" spans="1:7" ht="15.75" customHeight="1">
      <c r="A112" s="11"/>
      <c r="B112" s="11"/>
      <c r="C112" s="26"/>
      <c r="D112" s="26"/>
      <c r="E112" s="26"/>
      <c r="F112" s="26"/>
      <c r="G112" s="26"/>
    </row>
    <row r="113" spans="1:7" ht="15.75" customHeight="1">
      <c r="A113" s="11"/>
      <c r="B113" s="11"/>
      <c r="C113" s="26"/>
      <c r="D113" s="26"/>
      <c r="E113" s="26"/>
      <c r="F113" s="26"/>
      <c r="G113" s="26"/>
    </row>
    <row r="114" spans="1:7" ht="15.75" customHeight="1">
      <c r="A114" s="11"/>
      <c r="B114" s="11"/>
      <c r="C114" s="26"/>
      <c r="D114" s="26"/>
      <c r="E114" s="26"/>
      <c r="F114" s="26"/>
      <c r="G114" s="26"/>
    </row>
    <row r="115" spans="1:7" ht="15.75" customHeight="1">
      <c r="A115" s="11"/>
      <c r="B115" s="11"/>
      <c r="C115" s="26"/>
      <c r="D115" s="26"/>
      <c r="E115" s="26"/>
      <c r="F115" s="26"/>
      <c r="G115" s="26"/>
    </row>
    <row r="116" spans="1:7" ht="15.75" customHeight="1">
      <c r="A116" s="11"/>
      <c r="B116" s="11"/>
      <c r="C116" s="26"/>
      <c r="D116" s="26"/>
      <c r="E116" s="26"/>
      <c r="F116" s="26"/>
      <c r="G116" s="26"/>
    </row>
    <row r="117" spans="1:7" ht="15.75" customHeight="1">
      <c r="A117" s="11"/>
      <c r="B117" s="11"/>
      <c r="C117" s="26"/>
      <c r="D117" s="26"/>
      <c r="E117" s="26"/>
      <c r="F117" s="26"/>
      <c r="G117" s="26"/>
    </row>
    <row r="118" spans="1:7" ht="15.75" customHeight="1">
      <c r="A118" s="11"/>
      <c r="B118" s="11"/>
      <c r="C118" s="26"/>
      <c r="D118" s="26"/>
      <c r="E118" s="26"/>
      <c r="F118" s="26"/>
      <c r="G118" s="26"/>
    </row>
    <row r="119" spans="1:7" ht="15.75" customHeight="1">
      <c r="A119" s="11"/>
      <c r="B119" s="11"/>
      <c r="C119" s="26"/>
      <c r="D119" s="26"/>
      <c r="E119" s="26"/>
      <c r="F119" s="26"/>
      <c r="G119" s="26"/>
    </row>
    <row r="120" spans="1:7" ht="15.75" customHeight="1">
      <c r="A120" s="11"/>
      <c r="B120" s="11"/>
      <c r="C120" s="26"/>
      <c r="D120" s="26"/>
      <c r="E120" s="26"/>
      <c r="F120" s="26"/>
      <c r="G120" s="26"/>
    </row>
    <row r="121" spans="1:7" ht="15.75" customHeight="1">
      <c r="A121" s="11"/>
      <c r="B121" s="11"/>
      <c r="C121" s="26"/>
      <c r="D121" s="26"/>
      <c r="E121" s="26"/>
      <c r="F121" s="26"/>
      <c r="G121" s="26"/>
    </row>
    <row r="122" spans="1:7" ht="15.75" customHeight="1">
      <c r="A122" s="11"/>
      <c r="B122" s="11"/>
      <c r="C122" s="26"/>
      <c r="D122" s="26"/>
      <c r="E122" s="26"/>
      <c r="F122" s="26"/>
      <c r="G122" s="26"/>
    </row>
    <row r="123" spans="1:7" ht="15.75" customHeight="1">
      <c r="A123" s="11"/>
      <c r="B123" s="11"/>
      <c r="C123" s="26"/>
      <c r="D123" s="26"/>
      <c r="E123" s="26"/>
      <c r="F123" s="26"/>
      <c r="G123" s="26"/>
    </row>
    <row r="124" spans="1:7" ht="15.75" customHeight="1">
      <c r="A124" s="11"/>
      <c r="B124" s="11"/>
      <c r="C124" s="26"/>
      <c r="D124" s="26"/>
      <c r="E124" s="26"/>
      <c r="F124" s="26"/>
      <c r="G124" s="26"/>
    </row>
    <row r="125" spans="1:7" ht="15.75" customHeight="1">
      <c r="A125" s="11"/>
      <c r="B125" s="11"/>
      <c r="C125" s="26"/>
      <c r="D125" s="26"/>
      <c r="E125" s="26"/>
      <c r="F125" s="26"/>
      <c r="G125" s="26"/>
    </row>
    <row r="126" spans="1:7" ht="15.75" customHeight="1">
      <c r="A126" s="11"/>
      <c r="B126" s="11"/>
      <c r="C126" s="26"/>
      <c r="D126" s="26"/>
      <c r="E126" s="26"/>
      <c r="F126" s="26"/>
      <c r="G126" s="26"/>
    </row>
    <row r="127" spans="1:7" ht="15.75" customHeight="1">
      <c r="A127" s="11"/>
      <c r="B127" s="11"/>
      <c r="C127" s="26"/>
      <c r="D127" s="26"/>
      <c r="E127" s="26"/>
      <c r="F127" s="26"/>
      <c r="G127" s="26"/>
    </row>
    <row r="128" spans="1:7" ht="15.75" customHeight="1">
      <c r="A128" s="11"/>
      <c r="B128" s="11"/>
      <c r="C128" s="26"/>
      <c r="D128" s="26"/>
      <c r="E128" s="26"/>
      <c r="F128" s="26"/>
      <c r="G128" s="26"/>
    </row>
    <row r="129" spans="1:7" ht="15.75" customHeight="1">
      <c r="A129" s="11"/>
      <c r="B129" s="11"/>
      <c r="C129" s="26"/>
      <c r="D129" s="26"/>
      <c r="E129" s="26"/>
      <c r="F129" s="26"/>
      <c r="G129" s="26"/>
    </row>
    <row r="130" spans="1:7" ht="15.75" customHeight="1">
      <c r="A130" s="11"/>
      <c r="B130" s="11"/>
      <c r="C130" s="26"/>
      <c r="D130" s="26"/>
      <c r="E130" s="26"/>
      <c r="F130" s="26"/>
      <c r="G130" s="26"/>
    </row>
    <row r="131" spans="1:7" ht="15.75" customHeight="1">
      <c r="A131" s="11"/>
      <c r="B131" s="11"/>
      <c r="C131" s="26"/>
      <c r="D131" s="26"/>
      <c r="E131" s="26"/>
      <c r="F131" s="26"/>
      <c r="G131" s="26"/>
    </row>
    <row r="132" spans="1:7" ht="15.75" customHeight="1">
      <c r="A132" s="11"/>
      <c r="B132" s="11"/>
      <c r="C132" s="26"/>
      <c r="D132" s="26"/>
      <c r="E132" s="26"/>
      <c r="F132" s="26"/>
      <c r="G132" s="26"/>
    </row>
    <row r="133" spans="1:7" ht="15.75" customHeight="1">
      <c r="A133" s="11"/>
      <c r="B133" s="11"/>
      <c r="C133" s="26"/>
      <c r="D133" s="26"/>
      <c r="E133" s="26"/>
      <c r="F133" s="26"/>
      <c r="G133" s="26"/>
    </row>
    <row r="134" spans="1:7" ht="15.75" customHeight="1">
      <c r="A134" s="11"/>
      <c r="B134" s="11"/>
      <c r="C134" s="26"/>
      <c r="D134" s="26"/>
      <c r="E134" s="26"/>
      <c r="F134" s="26"/>
      <c r="G134" s="26"/>
    </row>
    <row r="135" spans="1:7" ht="15.75" customHeight="1">
      <c r="A135" s="11"/>
      <c r="B135" s="11"/>
      <c r="C135" s="26"/>
      <c r="D135" s="26"/>
      <c r="E135" s="26"/>
      <c r="F135" s="26"/>
      <c r="G135" s="26"/>
    </row>
    <row r="136" spans="1:7" ht="15.75" customHeight="1">
      <c r="A136" s="11"/>
      <c r="B136" s="11"/>
      <c r="C136" s="26"/>
      <c r="D136" s="26"/>
      <c r="E136" s="26"/>
      <c r="F136" s="26"/>
      <c r="G136" s="26"/>
    </row>
    <row r="137" spans="1:7" ht="15.75" customHeight="1">
      <c r="A137" s="11"/>
      <c r="B137" s="11"/>
      <c r="C137" s="26"/>
      <c r="D137" s="26"/>
      <c r="E137" s="26"/>
      <c r="F137" s="26"/>
      <c r="G137" s="26"/>
    </row>
    <row r="138" spans="1:7" ht="15.75" customHeight="1">
      <c r="A138" s="11"/>
      <c r="B138" s="11"/>
      <c r="C138" s="26"/>
      <c r="D138" s="26"/>
      <c r="E138" s="26"/>
      <c r="F138" s="26"/>
      <c r="G138" s="26"/>
    </row>
    <row r="139" spans="1:7" ht="15.75" customHeight="1">
      <c r="A139" s="11"/>
      <c r="B139" s="11"/>
      <c r="C139" s="26"/>
      <c r="D139" s="26"/>
      <c r="E139" s="26"/>
      <c r="F139" s="26"/>
      <c r="G139" s="26"/>
    </row>
    <row r="140" spans="1:7" ht="15.75" customHeight="1">
      <c r="A140" s="11"/>
      <c r="B140" s="11"/>
      <c r="C140" s="26"/>
      <c r="D140" s="26"/>
      <c r="E140" s="26"/>
      <c r="F140" s="26"/>
      <c r="G140" s="26"/>
    </row>
    <row r="141" spans="1:7" ht="15.75" customHeight="1">
      <c r="A141" s="11"/>
      <c r="B141" s="11"/>
      <c r="C141" s="26"/>
      <c r="D141" s="26"/>
      <c r="E141" s="26"/>
      <c r="F141" s="26"/>
      <c r="G141" s="26"/>
    </row>
    <row r="142" spans="1:7" ht="15.75" customHeight="1">
      <c r="A142" s="11"/>
      <c r="B142" s="11"/>
      <c r="C142" s="26"/>
      <c r="D142" s="26"/>
      <c r="E142" s="26"/>
      <c r="F142" s="26"/>
      <c r="G142" s="26"/>
    </row>
    <row r="143" spans="1:7" ht="15.75" customHeight="1">
      <c r="A143" s="11"/>
      <c r="B143" s="11"/>
      <c r="C143" s="26"/>
      <c r="D143" s="26"/>
      <c r="E143" s="26"/>
      <c r="F143" s="26"/>
      <c r="G143" s="26"/>
    </row>
    <row r="144" spans="1:7" ht="15.75" customHeight="1">
      <c r="A144" s="11"/>
      <c r="B144" s="11"/>
      <c r="C144" s="26"/>
      <c r="D144" s="26"/>
      <c r="E144" s="26"/>
      <c r="F144" s="26"/>
      <c r="G144" s="26"/>
    </row>
    <row r="145" spans="1:7" ht="15.75" customHeight="1">
      <c r="A145" s="11"/>
      <c r="B145" s="11"/>
      <c r="C145" s="26"/>
      <c r="D145" s="26"/>
      <c r="E145" s="26"/>
      <c r="F145" s="26"/>
      <c r="G145" s="26"/>
    </row>
    <row r="146" spans="1:7" ht="15.75" customHeight="1">
      <c r="A146" s="11"/>
      <c r="B146" s="11"/>
      <c r="C146" s="26"/>
      <c r="D146" s="26"/>
      <c r="E146" s="26"/>
      <c r="F146" s="26"/>
      <c r="G146" s="26"/>
    </row>
    <row r="147" spans="1:7" ht="15.75" customHeight="1">
      <c r="A147" s="11"/>
      <c r="B147" s="11"/>
      <c r="C147" s="26"/>
      <c r="D147" s="26"/>
      <c r="E147" s="26"/>
      <c r="F147" s="26"/>
      <c r="G147" s="26"/>
    </row>
    <row r="148" spans="1:7" ht="15.75" customHeight="1">
      <c r="A148" s="11"/>
      <c r="B148" s="11"/>
      <c r="C148" s="26"/>
      <c r="D148" s="26"/>
      <c r="E148" s="26"/>
      <c r="F148" s="26"/>
      <c r="G148" s="26"/>
    </row>
    <row r="149" spans="1:7" ht="15.75" customHeight="1">
      <c r="A149" s="11"/>
      <c r="B149" s="11"/>
      <c r="C149" s="26"/>
      <c r="D149" s="26"/>
      <c r="E149" s="26"/>
      <c r="F149" s="26"/>
      <c r="G149" s="26"/>
    </row>
    <row r="150" spans="1:7" ht="15.75" customHeight="1">
      <c r="A150" s="11"/>
      <c r="B150" s="11"/>
      <c r="C150" s="26"/>
      <c r="D150" s="26"/>
      <c r="E150" s="26"/>
      <c r="F150" s="26"/>
      <c r="G150" s="26"/>
    </row>
    <row r="151" spans="1:7" ht="15.75" customHeight="1">
      <c r="A151" s="11"/>
      <c r="B151" s="11"/>
      <c r="C151" s="26"/>
      <c r="D151" s="26"/>
      <c r="E151" s="26"/>
      <c r="F151" s="26"/>
      <c r="G151" s="26"/>
    </row>
    <row r="152" spans="1:7" ht="15.75" customHeight="1">
      <c r="A152" s="11"/>
      <c r="B152" s="11"/>
      <c r="C152" s="26"/>
      <c r="D152" s="26"/>
      <c r="E152" s="26"/>
      <c r="F152" s="26"/>
      <c r="G152" s="26"/>
    </row>
    <row r="153" spans="1:7" ht="15.75" customHeight="1">
      <c r="A153" s="11"/>
      <c r="B153" s="11"/>
      <c r="C153" s="26"/>
      <c r="D153" s="26"/>
      <c r="E153" s="26"/>
      <c r="F153" s="26"/>
      <c r="G153" s="26"/>
    </row>
    <row r="154" spans="1:7" ht="15.75" customHeight="1">
      <c r="A154" s="11"/>
      <c r="B154" s="11"/>
      <c r="C154" s="26"/>
      <c r="D154" s="26"/>
      <c r="E154" s="26"/>
      <c r="F154" s="26"/>
      <c r="G154" s="26"/>
    </row>
    <row r="155" spans="1:7" ht="15.75" customHeight="1">
      <c r="A155" s="11"/>
      <c r="B155" s="11"/>
      <c r="C155" s="26"/>
      <c r="D155" s="26"/>
      <c r="E155" s="26"/>
      <c r="F155" s="26"/>
      <c r="G155" s="26"/>
    </row>
    <row r="156" spans="1:7" ht="15.75" customHeight="1">
      <c r="A156" s="11"/>
      <c r="B156" s="11"/>
      <c r="C156" s="26"/>
      <c r="D156" s="26"/>
      <c r="E156" s="26"/>
      <c r="F156" s="26"/>
      <c r="G156" s="26"/>
    </row>
    <row r="157" spans="1:7" ht="15.75" customHeight="1">
      <c r="A157" s="11"/>
      <c r="B157" s="11"/>
      <c r="C157" s="26"/>
      <c r="D157" s="26"/>
      <c r="E157" s="26"/>
      <c r="F157" s="26"/>
      <c r="G157" s="26"/>
    </row>
    <row r="158" spans="1:7" ht="15.75" customHeight="1">
      <c r="A158" s="11"/>
      <c r="B158" s="11"/>
      <c r="C158" s="26"/>
      <c r="D158" s="26"/>
      <c r="E158" s="26"/>
      <c r="F158" s="26"/>
      <c r="G158" s="26"/>
    </row>
    <row r="159" spans="1:7" ht="15.75" customHeight="1">
      <c r="A159" s="11"/>
      <c r="B159" s="11"/>
      <c r="C159" s="26"/>
      <c r="D159" s="26"/>
      <c r="E159" s="26"/>
      <c r="F159" s="26"/>
      <c r="G159" s="26"/>
    </row>
    <row r="160" spans="1:7" ht="15.75" customHeight="1">
      <c r="A160" s="11"/>
      <c r="B160" s="11"/>
      <c r="C160" s="26"/>
      <c r="D160" s="26"/>
      <c r="E160" s="26"/>
      <c r="F160" s="26"/>
      <c r="G160" s="26"/>
    </row>
    <row r="161" spans="1:7" ht="15.75" customHeight="1">
      <c r="A161" s="11"/>
      <c r="B161" s="11"/>
      <c r="C161" s="26"/>
      <c r="D161" s="26"/>
      <c r="E161" s="26"/>
      <c r="F161" s="26"/>
      <c r="G161" s="26"/>
    </row>
    <row r="162" spans="1:7" ht="15.75" customHeight="1">
      <c r="A162" s="11"/>
      <c r="B162" s="11"/>
      <c r="C162" s="26"/>
      <c r="D162" s="26"/>
      <c r="E162" s="26"/>
      <c r="F162" s="26"/>
      <c r="G162" s="26"/>
    </row>
    <row r="163" spans="1:7" ht="15.75" customHeight="1">
      <c r="A163" s="11"/>
      <c r="B163" s="11"/>
      <c r="C163" s="26"/>
      <c r="D163" s="26"/>
      <c r="E163" s="26"/>
      <c r="F163" s="26"/>
      <c r="G163" s="26"/>
    </row>
    <row r="164" spans="1:7" ht="15.75" customHeight="1">
      <c r="A164" s="11"/>
      <c r="B164" s="11"/>
      <c r="C164" s="26"/>
      <c r="D164" s="26"/>
      <c r="E164" s="26"/>
      <c r="F164" s="26"/>
      <c r="G164" s="26"/>
    </row>
    <row r="165" spans="1:7" ht="15.75" customHeight="1">
      <c r="A165" s="11"/>
      <c r="B165" s="11"/>
      <c r="C165" s="26"/>
      <c r="D165" s="26"/>
      <c r="E165" s="26"/>
      <c r="F165" s="26"/>
      <c r="G165" s="26"/>
    </row>
    <row r="166" spans="1:7" ht="15.75" customHeight="1">
      <c r="A166" s="11"/>
      <c r="B166" s="11"/>
      <c r="C166" s="26"/>
      <c r="D166" s="26"/>
      <c r="E166" s="26"/>
      <c r="F166" s="26"/>
      <c r="G166" s="26"/>
    </row>
    <row r="167" spans="1:7" ht="15.75" customHeight="1">
      <c r="A167" s="11"/>
      <c r="B167" s="11"/>
      <c r="C167" s="26"/>
      <c r="D167" s="26"/>
      <c r="E167" s="26"/>
      <c r="F167" s="26"/>
      <c r="G167" s="26"/>
    </row>
    <row r="168" spans="1:7" ht="15.75" customHeight="1">
      <c r="A168" s="11"/>
      <c r="B168" s="11"/>
      <c r="C168" s="26"/>
      <c r="D168" s="26"/>
      <c r="E168" s="26"/>
      <c r="F168" s="26"/>
      <c r="G168" s="26"/>
    </row>
    <row r="169" spans="1:7" ht="15.75" customHeight="1">
      <c r="A169" s="11"/>
      <c r="B169" s="11"/>
      <c r="C169" s="26"/>
      <c r="D169" s="26"/>
      <c r="E169" s="26"/>
      <c r="F169" s="26"/>
      <c r="G169" s="26"/>
    </row>
    <row r="170" spans="1:7" ht="15.75" customHeight="1">
      <c r="A170" s="11"/>
      <c r="B170" s="11"/>
      <c r="C170" s="26"/>
      <c r="D170" s="26"/>
      <c r="E170" s="26"/>
      <c r="F170" s="26"/>
      <c r="G170" s="26"/>
    </row>
    <row r="171" spans="1:7" ht="15.75" customHeight="1">
      <c r="A171" s="11"/>
      <c r="B171" s="11"/>
      <c r="C171" s="26"/>
      <c r="D171" s="26"/>
      <c r="E171" s="26"/>
      <c r="F171" s="26"/>
      <c r="G171" s="26"/>
    </row>
    <row r="172" spans="1:7" ht="15.75" customHeight="1">
      <c r="A172" s="11"/>
      <c r="B172" s="11"/>
      <c r="C172" s="26"/>
      <c r="D172" s="26"/>
      <c r="E172" s="26"/>
      <c r="F172" s="26"/>
      <c r="G172" s="26"/>
    </row>
    <row r="173" spans="1:7" ht="15.75" customHeight="1">
      <c r="A173" s="11"/>
      <c r="B173" s="11"/>
      <c r="C173" s="26"/>
      <c r="D173" s="26"/>
      <c r="E173" s="26"/>
      <c r="F173" s="26"/>
      <c r="G173" s="26"/>
    </row>
    <row r="174" spans="1:7" ht="15.75" customHeight="1">
      <c r="A174" s="11"/>
      <c r="B174" s="11"/>
      <c r="C174" s="26"/>
      <c r="D174" s="26"/>
      <c r="E174" s="26"/>
      <c r="F174" s="26"/>
      <c r="G174" s="26"/>
    </row>
    <row r="175" spans="1:7" ht="15.75" customHeight="1">
      <c r="A175" s="11"/>
      <c r="B175" s="11"/>
      <c r="C175" s="26"/>
      <c r="D175" s="26"/>
      <c r="E175" s="26"/>
      <c r="F175" s="26"/>
      <c r="G175" s="26"/>
    </row>
    <row r="176" spans="1:7" ht="15.75" customHeight="1">
      <c r="A176" s="11"/>
      <c r="B176" s="11"/>
      <c r="C176" s="26"/>
      <c r="D176" s="26"/>
      <c r="E176" s="26"/>
      <c r="F176" s="26"/>
      <c r="G176" s="26"/>
    </row>
    <row r="177" spans="1:7" ht="15.75" customHeight="1">
      <c r="A177" s="11"/>
      <c r="B177" s="11"/>
      <c r="C177" s="26"/>
      <c r="D177" s="26"/>
      <c r="E177" s="26"/>
      <c r="F177" s="26"/>
      <c r="G177" s="26"/>
    </row>
    <row r="178" spans="1:7" ht="15.75" customHeight="1">
      <c r="A178" s="11"/>
      <c r="B178" s="11"/>
      <c r="C178" s="26"/>
      <c r="D178" s="26"/>
      <c r="E178" s="26"/>
      <c r="F178" s="26"/>
      <c r="G178" s="26"/>
    </row>
    <row r="179" spans="1:7" ht="15.75" customHeight="1">
      <c r="A179" s="11"/>
      <c r="B179" s="11"/>
      <c r="C179" s="26"/>
      <c r="D179" s="26"/>
      <c r="E179" s="26"/>
      <c r="F179" s="26"/>
      <c r="G179" s="26"/>
    </row>
    <row r="180" spans="1:7" ht="15.75" customHeight="1">
      <c r="A180" s="11"/>
      <c r="B180" s="11"/>
      <c r="C180" s="26"/>
      <c r="D180" s="26"/>
      <c r="E180" s="26"/>
      <c r="F180" s="26"/>
      <c r="G180" s="26"/>
    </row>
    <row r="181" spans="1:7" ht="15.75" customHeight="1">
      <c r="A181" s="11"/>
      <c r="B181" s="11"/>
      <c r="C181" s="26"/>
      <c r="D181" s="26"/>
      <c r="E181" s="26"/>
      <c r="F181" s="26"/>
      <c r="G181" s="26"/>
    </row>
    <row r="182" spans="1:7" ht="15.75" customHeight="1">
      <c r="A182" s="11"/>
      <c r="B182" s="11"/>
      <c r="C182" s="26"/>
      <c r="D182" s="26"/>
      <c r="E182" s="26"/>
      <c r="F182" s="26"/>
      <c r="G182" s="26"/>
    </row>
    <row r="183" spans="1:7" ht="15.75" customHeight="1">
      <c r="A183" s="11"/>
      <c r="B183" s="11"/>
      <c r="C183" s="26"/>
      <c r="D183" s="26"/>
      <c r="E183" s="26"/>
      <c r="F183" s="26"/>
      <c r="G183" s="26"/>
    </row>
    <row r="184" spans="1:7" ht="15.75" customHeight="1">
      <c r="A184" s="11"/>
      <c r="B184" s="11"/>
      <c r="C184" s="26"/>
      <c r="D184" s="26"/>
      <c r="E184" s="26"/>
      <c r="F184" s="26"/>
      <c r="G184" s="26"/>
    </row>
    <row r="185" spans="1:7" ht="15.75" customHeight="1">
      <c r="A185" s="11"/>
      <c r="B185" s="11"/>
      <c r="C185" s="26"/>
      <c r="D185" s="26"/>
      <c r="E185" s="26"/>
      <c r="F185" s="26"/>
      <c r="G185" s="26"/>
    </row>
    <row r="186" spans="1:7" ht="15.75" customHeight="1">
      <c r="A186" s="11"/>
      <c r="B186" s="11"/>
      <c r="C186" s="26"/>
      <c r="D186" s="26"/>
      <c r="E186" s="26"/>
      <c r="F186" s="26"/>
      <c r="G186" s="26"/>
    </row>
    <row r="187" spans="1:7" ht="15.75" customHeight="1">
      <c r="A187" s="11"/>
      <c r="B187" s="11"/>
      <c r="C187" s="26"/>
      <c r="D187" s="26"/>
      <c r="E187" s="26"/>
      <c r="F187" s="26"/>
      <c r="G187" s="26"/>
    </row>
    <row r="188" spans="1:7" ht="15.75" customHeight="1">
      <c r="A188" s="11"/>
      <c r="B188" s="11"/>
      <c r="C188" s="26"/>
      <c r="D188" s="26"/>
      <c r="E188" s="26"/>
      <c r="F188" s="26"/>
      <c r="G188" s="26"/>
    </row>
    <row r="189" spans="1:7" ht="15.75" customHeight="1">
      <c r="A189" s="11"/>
      <c r="B189" s="11"/>
      <c r="C189" s="26"/>
      <c r="D189" s="26"/>
      <c r="E189" s="26"/>
      <c r="F189" s="26"/>
      <c r="G189" s="26"/>
    </row>
    <row r="190" spans="1:7" ht="15.75" customHeight="1">
      <c r="A190" s="11"/>
      <c r="B190" s="11"/>
      <c r="C190" s="26"/>
      <c r="D190" s="26"/>
      <c r="E190" s="26"/>
      <c r="F190" s="26"/>
      <c r="G190" s="26"/>
    </row>
    <row r="191" spans="1:7" ht="15.75" customHeight="1">
      <c r="A191" s="11"/>
      <c r="B191" s="11"/>
      <c r="C191" s="26"/>
      <c r="D191" s="26"/>
      <c r="E191" s="26"/>
      <c r="F191" s="26"/>
      <c r="G191" s="26"/>
    </row>
    <row r="192" spans="1:7" ht="15.75" customHeight="1">
      <c r="A192" s="11"/>
      <c r="B192" s="11"/>
      <c r="C192" s="26"/>
      <c r="D192" s="26"/>
      <c r="E192" s="26"/>
      <c r="F192" s="26"/>
      <c r="G192" s="26"/>
    </row>
    <row r="193" spans="1:7" ht="15.75" customHeight="1">
      <c r="A193" s="11"/>
      <c r="B193" s="11"/>
      <c r="C193" s="26"/>
      <c r="D193" s="26"/>
      <c r="E193" s="26"/>
      <c r="F193" s="26"/>
      <c r="G193" s="26"/>
    </row>
    <row r="194" spans="1:7" ht="15.75" customHeight="1">
      <c r="A194" s="11"/>
      <c r="B194" s="11"/>
      <c r="C194" s="26"/>
      <c r="D194" s="26"/>
      <c r="E194" s="26"/>
      <c r="F194" s="26"/>
      <c r="G194" s="26"/>
    </row>
    <row r="195" spans="1:7" ht="15.75" customHeight="1">
      <c r="A195" s="11"/>
      <c r="B195" s="11"/>
      <c r="C195" s="26"/>
      <c r="D195" s="26"/>
      <c r="E195" s="26"/>
      <c r="F195" s="26"/>
      <c r="G195" s="26"/>
    </row>
    <row r="196" spans="1:7" ht="15.75" customHeight="1">
      <c r="A196" s="11"/>
      <c r="B196" s="11"/>
      <c r="C196" s="26"/>
      <c r="D196" s="26"/>
      <c r="E196" s="26"/>
      <c r="F196" s="26"/>
      <c r="G196" s="26"/>
    </row>
    <row r="197" spans="1:7" ht="15.75" customHeight="1">
      <c r="A197" s="11"/>
      <c r="B197" s="11"/>
      <c r="C197" s="26"/>
      <c r="D197" s="26"/>
      <c r="E197" s="26"/>
      <c r="F197" s="26"/>
      <c r="G197" s="26"/>
    </row>
    <row r="198" spans="1:7" ht="15.75" customHeight="1">
      <c r="A198" s="11"/>
      <c r="B198" s="11"/>
      <c r="C198" s="26"/>
      <c r="D198" s="26"/>
      <c r="E198" s="26"/>
      <c r="F198" s="26"/>
      <c r="G198" s="26"/>
    </row>
    <row r="199" spans="1:7" ht="15.75" customHeight="1">
      <c r="A199" s="11"/>
      <c r="B199" s="11"/>
      <c r="C199" s="26"/>
      <c r="D199" s="26"/>
      <c r="E199" s="26"/>
      <c r="F199" s="26"/>
      <c r="G199" s="26"/>
    </row>
    <row r="200" spans="1:7" ht="15.75" customHeight="1">
      <c r="A200" s="11"/>
      <c r="B200" s="11"/>
      <c r="C200" s="26"/>
      <c r="D200" s="26"/>
      <c r="E200" s="29"/>
      <c r="F200" s="26"/>
      <c r="G200" s="26"/>
    </row>
    <row r="201" spans="1:7" ht="15.75" customHeight="1">
      <c r="A201" s="11"/>
      <c r="B201" s="11"/>
      <c r="C201" s="26"/>
      <c r="D201" s="26"/>
      <c r="E201" s="26"/>
      <c r="F201" s="26"/>
      <c r="G201" s="26"/>
    </row>
    <row r="202" spans="1:7" ht="15.75" customHeight="1">
      <c r="A202" s="11"/>
      <c r="B202" s="11"/>
      <c r="C202" s="26"/>
      <c r="D202" s="26"/>
      <c r="E202" s="26"/>
      <c r="F202" s="26"/>
      <c r="G202" s="26"/>
    </row>
    <row r="203" spans="1:7" ht="15.75" customHeight="1">
      <c r="A203" s="11"/>
      <c r="B203" s="11"/>
      <c r="C203" s="26"/>
      <c r="D203" s="26"/>
      <c r="E203" s="26"/>
      <c r="F203" s="26"/>
      <c r="G203" s="26"/>
    </row>
    <row r="204" spans="1:7" ht="15.75" customHeight="1">
      <c r="A204" s="11"/>
      <c r="B204" s="11"/>
      <c r="C204" s="26"/>
      <c r="D204" s="26"/>
      <c r="E204" s="26"/>
      <c r="F204" s="26"/>
      <c r="G204" s="26"/>
    </row>
    <row r="205" spans="1:7" ht="15.75" customHeight="1">
      <c r="A205" s="11"/>
      <c r="B205" s="11"/>
      <c r="C205" s="26"/>
      <c r="D205" s="26"/>
      <c r="E205" s="26"/>
      <c r="F205" s="26"/>
      <c r="G205" s="26"/>
    </row>
    <row r="206" spans="1:7" ht="15.75" customHeight="1">
      <c r="A206" s="11"/>
      <c r="B206" s="11"/>
      <c r="C206" s="26"/>
      <c r="D206" s="26"/>
      <c r="E206" s="26"/>
      <c r="F206" s="26"/>
      <c r="G206" s="26"/>
    </row>
    <row r="207" spans="1:7" ht="15.75" customHeight="1">
      <c r="A207" s="11"/>
      <c r="B207" s="11"/>
      <c r="C207" s="26"/>
      <c r="D207" s="26"/>
      <c r="E207" s="26"/>
      <c r="F207" s="26"/>
      <c r="G207" s="26"/>
    </row>
    <row r="208" spans="1:7" ht="15.75" customHeight="1">
      <c r="A208" s="11"/>
      <c r="B208" s="11"/>
      <c r="C208" s="26"/>
      <c r="D208" s="26"/>
      <c r="E208" s="26"/>
      <c r="F208" s="26"/>
      <c r="G208" s="26"/>
    </row>
    <row r="209" spans="1:7" ht="15.75" customHeight="1">
      <c r="A209" s="11"/>
      <c r="B209" s="11"/>
      <c r="C209" s="26"/>
      <c r="D209" s="26"/>
      <c r="E209" s="26"/>
      <c r="F209" s="26"/>
      <c r="G209" s="26"/>
    </row>
    <row r="210" spans="1:7" ht="15.75" customHeight="1">
      <c r="A210" s="11"/>
      <c r="B210" s="11"/>
      <c r="C210" s="26"/>
      <c r="D210" s="26"/>
      <c r="E210" s="26"/>
      <c r="F210" s="26"/>
      <c r="G210" s="26"/>
    </row>
    <row r="211" spans="1:7" ht="15.75" customHeight="1">
      <c r="A211" s="11"/>
      <c r="B211" s="11"/>
      <c r="C211" s="26"/>
      <c r="D211" s="26"/>
      <c r="E211" s="26"/>
      <c r="F211" s="26"/>
      <c r="G211" s="26"/>
    </row>
    <row r="212" spans="1:7" ht="15.75" customHeight="1">
      <c r="A212" s="11"/>
      <c r="B212" s="11"/>
      <c r="C212" s="26"/>
      <c r="D212" s="26"/>
      <c r="E212" s="26"/>
      <c r="F212" s="26"/>
      <c r="G212" s="26"/>
    </row>
    <row r="213" spans="1:7" ht="15.75" customHeight="1">
      <c r="A213" s="11"/>
      <c r="B213" s="11"/>
      <c r="C213" s="26"/>
      <c r="D213" s="26"/>
      <c r="E213" s="26"/>
      <c r="F213" s="26"/>
      <c r="G213" s="26"/>
    </row>
    <row r="214" spans="1:7" ht="15.75" customHeight="1">
      <c r="A214" s="11"/>
      <c r="B214" s="11"/>
      <c r="C214" s="26"/>
      <c r="D214" s="26"/>
      <c r="E214" s="26"/>
      <c r="F214" s="26"/>
      <c r="G214" s="26"/>
    </row>
    <row r="215" spans="1:7" ht="15.75" customHeight="1">
      <c r="A215" s="11"/>
      <c r="B215" s="11"/>
      <c r="C215" s="26"/>
      <c r="D215" s="26"/>
      <c r="E215" s="26"/>
      <c r="F215" s="26"/>
      <c r="G215" s="26"/>
    </row>
    <row r="216" spans="1:7" ht="15.75" customHeight="1">
      <c r="A216" s="11"/>
      <c r="B216" s="11"/>
      <c r="C216" s="26"/>
      <c r="D216" s="26"/>
      <c r="E216" s="26"/>
      <c r="F216" s="26"/>
      <c r="G216" s="26"/>
    </row>
    <row r="217" spans="1:7" ht="15.75" customHeight="1">
      <c r="A217" s="11"/>
      <c r="B217" s="11"/>
      <c r="C217" s="26"/>
      <c r="D217" s="26"/>
      <c r="E217" s="26"/>
      <c r="F217" s="26"/>
      <c r="G217" s="26"/>
    </row>
    <row r="218" spans="1:7" ht="15.75" customHeight="1">
      <c r="A218" s="11"/>
      <c r="B218" s="11"/>
      <c r="C218" s="26"/>
      <c r="D218" s="26"/>
      <c r="E218" s="26"/>
      <c r="F218" s="26"/>
      <c r="G218" s="26"/>
    </row>
    <row r="219" spans="1:7" ht="15.75" customHeight="1">
      <c r="A219" s="11"/>
      <c r="B219" s="11"/>
      <c r="C219" s="26"/>
      <c r="D219" s="26"/>
      <c r="E219" s="26"/>
      <c r="F219" s="26"/>
      <c r="G219" s="26"/>
    </row>
    <row r="220" spans="1:7" ht="15.75" customHeight="1">
      <c r="A220" s="11"/>
      <c r="B220" s="11"/>
      <c r="C220" s="26"/>
      <c r="D220" s="26"/>
      <c r="E220" s="26"/>
      <c r="F220" s="26"/>
      <c r="G220" s="26"/>
    </row>
    <row r="221" spans="1:7" ht="15.75" customHeight="1"/>
    <row r="222" spans="1:7" ht="15.75" customHeight="1"/>
    <row r="223" spans="1:7" ht="15.75" customHeight="1"/>
    <row r="224" spans="1:7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A1:G11" xr:uid="{00000000-0009-0000-0000-000001000000}"/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000"/>
  <sheetViews>
    <sheetView workbookViewId="0"/>
  </sheetViews>
  <sheetFormatPr baseColWidth="10" defaultColWidth="14.42578125" defaultRowHeight="15" customHeight="1"/>
  <cols>
    <col min="1" max="1" width="20.7109375" customWidth="1"/>
    <col min="2" max="2" width="70.42578125" customWidth="1"/>
    <col min="3" max="7" width="20.7109375" customWidth="1"/>
    <col min="8" max="26" width="10" customWidth="1"/>
  </cols>
  <sheetData>
    <row r="1" spans="1:7" ht="30" customHeight="1">
      <c r="A1" s="30" t="s">
        <v>0</v>
      </c>
      <c r="B1" s="24" t="s">
        <v>59</v>
      </c>
      <c r="C1" s="24" t="s">
        <v>12</v>
      </c>
      <c r="D1" s="24" t="s">
        <v>61</v>
      </c>
      <c r="E1" s="24" t="s">
        <v>62</v>
      </c>
      <c r="F1" s="24" t="s">
        <v>63</v>
      </c>
      <c r="G1" s="24" t="s">
        <v>64</v>
      </c>
    </row>
    <row r="2" spans="1:7">
      <c r="A2" s="6">
        <v>800039398</v>
      </c>
      <c r="B2" s="31" t="s">
        <v>50</v>
      </c>
      <c r="C2" s="26">
        <f>+Datos!O15</f>
        <v>0.22256058496297482</v>
      </c>
      <c r="D2" s="26">
        <f t="shared" ref="D2:D15" si="0">+IFERROR(ABS(($C$2:$C$1999-MEDIAN($C$2:$C$1999))),"")</f>
        <v>0.32146839750418132</v>
      </c>
      <c r="E2" s="26">
        <f t="shared" ref="E2:E15" si="1">+IFERROR((IF($C2="","",((($C2-MEDIAN($C$2:$C$1999))/MEDIAN($D$2:$D$1999))))),"")</f>
        <v>-4.4986393153241799</v>
      </c>
      <c r="F2" s="26">
        <f t="shared" ref="F2:F15" si="2">+IF($C2="","",$C2)</f>
        <v>0.22256058496297482</v>
      </c>
      <c r="G2" s="26">
        <f t="shared" ref="G2:G15" si="3">IF(F2="","",MAX(MIN(F2,PERCENTILE($F$2:$F$196,1)),PERCENTILE($F$2:$F$183,0)))</f>
        <v>0.22256058496297482</v>
      </c>
    </row>
    <row r="3" spans="1:7">
      <c r="A3" s="6">
        <v>900499033</v>
      </c>
      <c r="B3" s="32" t="s">
        <v>39</v>
      </c>
      <c r="C3" s="26">
        <f>+Datos!O8</f>
        <v>0.25581620546980555</v>
      </c>
      <c r="D3" s="26">
        <f t="shared" si="0"/>
        <v>0.28821277699735059</v>
      </c>
      <c r="E3" s="26">
        <f t="shared" si="1"/>
        <v>-4.033259069461649</v>
      </c>
      <c r="F3" s="26">
        <f t="shared" si="2"/>
        <v>0.25581620546980555</v>
      </c>
      <c r="G3" s="26">
        <f t="shared" si="3"/>
        <v>0.25581620546980555</v>
      </c>
    </row>
    <row r="4" spans="1:7">
      <c r="A4" s="6">
        <v>860403699</v>
      </c>
      <c r="B4" s="32" t="s">
        <v>48</v>
      </c>
      <c r="C4" s="26">
        <f>+Datos!O14</f>
        <v>0.32527447546098676</v>
      </c>
      <c r="D4" s="26">
        <f t="shared" si="0"/>
        <v>0.21875450700616939</v>
      </c>
      <c r="E4" s="26">
        <f t="shared" si="1"/>
        <v>-3.0612577574114801</v>
      </c>
      <c r="F4" s="26">
        <f t="shared" si="2"/>
        <v>0.32527447546098676</v>
      </c>
      <c r="G4" s="26">
        <f t="shared" si="3"/>
        <v>0.32527447546098676</v>
      </c>
    </row>
    <row r="5" spans="1:7">
      <c r="A5" s="6">
        <v>900673037</v>
      </c>
      <c r="B5" s="32" t="s">
        <v>41</v>
      </c>
      <c r="C5" s="26">
        <f>+Datos!O10</f>
        <v>0.46950245212905323</v>
      </c>
      <c r="D5" s="26">
        <f t="shared" si="0"/>
        <v>7.4526530338102914E-2</v>
      </c>
      <c r="E5" s="26">
        <f t="shared" si="1"/>
        <v>-1.0429267138438676</v>
      </c>
      <c r="F5" s="26">
        <f t="shared" si="2"/>
        <v>0.46950245212905323</v>
      </c>
      <c r="G5" s="26">
        <f t="shared" si="3"/>
        <v>0.46950245212905323</v>
      </c>
    </row>
    <row r="6" spans="1:7">
      <c r="A6" s="6">
        <v>900315569</v>
      </c>
      <c r="B6" s="32" t="s">
        <v>40</v>
      </c>
      <c r="C6" s="26">
        <f>+Datos!O9</f>
        <v>0.47563745471194613</v>
      </c>
      <c r="D6" s="26">
        <f t="shared" si="0"/>
        <v>6.8391527755210013E-2</v>
      </c>
      <c r="E6" s="26">
        <f t="shared" si="1"/>
        <v>-0.9570732861561323</v>
      </c>
      <c r="F6" s="26">
        <f t="shared" si="2"/>
        <v>0.47563745471194613</v>
      </c>
      <c r="G6" s="26">
        <f t="shared" si="3"/>
        <v>0.47563745471194613</v>
      </c>
    </row>
    <row r="7" spans="1:7">
      <c r="A7" s="6">
        <v>860001307</v>
      </c>
      <c r="B7" s="32" t="s">
        <v>38</v>
      </c>
      <c r="C7" s="26">
        <f>+Datos!O7</f>
        <v>0.47632958002771164</v>
      </c>
      <c r="D7" s="26">
        <f t="shared" si="0"/>
        <v>6.76994024394445E-2</v>
      </c>
      <c r="E7" s="26">
        <f t="shared" si="1"/>
        <v>-0.94738766175010214</v>
      </c>
      <c r="F7" s="26">
        <f t="shared" si="2"/>
        <v>0.47632958002771164</v>
      </c>
      <c r="G7" s="26">
        <f t="shared" si="3"/>
        <v>0.47632958002771164</v>
      </c>
    </row>
    <row r="8" spans="1:7">
      <c r="A8" s="6" t="s">
        <v>21</v>
      </c>
      <c r="B8" s="32" t="s">
        <v>22</v>
      </c>
      <c r="C8" s="26">
        <f>+Datos!O3</f>
        <v>0.54155404115737615</v>
      </c>
      <c r="D8" s="26">
        <f t="shared" si="0"/>
        <v>2.4749413097799877E-3</v>
      </c>
      <c r="E8" s="26">
        <f t="shared" si="1"/>
        <v>-3.4634409994069026E-2</v>
      </c>
      <c r="F8" s="26">
        <f t="shared" si="2"/>
        <v>0.54155404115737615</v>
      </c>
      <c r="G8" s="26">
        <f t="shared" si="3"/>
        <v>0.54155404115737615</v>
      </c>
    </row>
    <row r="9" spans="1:7">
      <c r="A9" s="6" t="s">
        <v>29</v>
      </c>
      <c r="B9" s="32" t="s">
        <v>31</v>
      </c>
      <c r="C9" s="26">
        <f>+Datos!O5</f>
        <v>0.54650392377693613</v>
      </c>
      <c r="D9" s="26">
        <f t="shared" si="0"/>
        <v>2.4749413097799877E-3</v>
      </c>
      <c r="E9" s="26">
        <f t="shared" si="1"/>
        <v>3.4634409994069026E-2</v>
      </c>
      <c r="F9" s="26">
        <f t="shared" si="2"/>
        <v>0.54650392377693613</v>
      </c>
      <c r="G9" s="26">
        <f t="shared" si="3"/>
        <v>0.54650392377693613</v>
      </c>
    </row>
    <row r="10" spans="1:7">
      <c r="A10" s="6">
        <v>860506831</v>
      </c>
      <c r="B10" s="32" t="s">
        <v>35</v>
      </c>
      <c r="C10" s="26">
        <f>+Datos!O6</f>
        <v>0.55427885065412674</v>
      </c>
      <c r="D10" s="26">
        <f t="shared" si="0"/>
        <v>1.0249868186970601E-2</v>
      </c>
      <c r="E10" s="26">
        <f t="shared" si="1"/>
        <v>0.14343699212983063</v>
      </c>
      <c r="F10" s="26">
        <f t="shared" si="2"/>
        <v>0.55427885065412674</v>
      </c>
      <c r="G10" s="26">
        <f t="shared" si="3"/>
        <v>0.55427885065412674</v>
      </c>
    </row>
    <row r="11" spans="1:7">
      <c r="A11" s="6" t="s">
        <v>16</v>
      </c>
      <c r="B11" s="32" t="s">
        <v>18</v>
      </c>
      <c r="C11" s="26">
        <f>+Datos!O2</f>
        <v>0.57589244749273139</v>
      </c>
      <c r="D11" s="26">
        <f t="shared" si="0"/>
        <v>3.1863465025575244E-2</v>
      </c>
      <c r="E11" s="26">
        <f t="shared" si="1"/>
        <v>0.44589837632374213</v>
      </c>
      <c r="F11" s="26">
        <f t="shared" si="2"/>
        <v>0.57589244749273139</v>
      </c>
      <c r="G11" s="26">
        <f t="shared" si="3"/>
        <v>0.57589244749273139</v>
      </c>
    </row>
    <row r="12" spans="1:7">
      <c r="A12" s="6">
        <v>860002576</v>
      </c>
      <c r="B12" s="32" t="s">
        <v>45</v>
      </c>
      <c r="C12" s="26">
        <f>+Datos!O12</f>
        <v>0.5862490050249618</v>
      </c>
      <c r="D12" s="26">
        <f t="shared" si="0"/>
        <v>4.2220022557805659E-2</v>
      </c>
      <c r="E12" s="26">
        <f t="shared" si="1"/>
        <v>0.59082838265602089</v>
      </c>
      <c r="F12" s="26">
        <f t="shared" si="2"/>
        <v>0.5862490050249618</v>
      </c>
      <c r="G12" s="26">
        <f t="shared" si="3"/>
        <v>0.5862490050249618</v>
      </c>
    </row>
    <row r="13" spans="1:7">
      <c r="A13" s="6" t="s">
        <v>25</v>
      </c>
      <c r="B13" s="32" t="s">
        <v>26</v>
      </c>
      <c r="C13" s="26">
        <f>+Datos!O4</f>
        <v>0.62270552146999558</v>
      </c>
      <c r="D13" s="26">
        <f t="shared" si="0"/>
        <v>7.8676539002839441E-2</v>
      </c>
      <c r="E13" s="26">
        <f t="shared" si="1"/>
        <v>1.1010020714313173</v>
      </c>
      <c r="F13" s="26">
        <f t="shared" si="2"/>
        <v>0.62270552146999558</v>
      </c>
      <c r="G13" s="26">
        <f t="shared" si="3"/>
        <v>0.62270552146999558</v>
      </c>
    </row>
    <row r="14" spans="1:7">
      <c r="A14" s="6">
        <v>900780510</v>
      </c>
      <c r="B14" s="32" t="s">
        <v>44</v>
      </c>
      <c r="C14" s="26">
        <f>+Datos!O11</f>
        <v>0.74661923046744438</v>
      </c>
      <c r="D14" s="26">
        <f t="shared" si="0"/>
        <v>0.20259024800028824</v>
      </c>
      <c r="E14" s="26">
        <f t="shared" si="1"/>
        <v>2.8350545858664637</v>
      </c>
      <c r="F14" s="26">
        <f t="shared" si="2"/>
        <v>0.74661923046744438</v>
      </c>
      <c r="G14" s="26">
        <f t="shared" si="3"/>
        <v>0.74661923046744438</v>
      </c>
    </row>
    <row r="15" spans="1:7">
      <c r="A15" s="6">
        <v>890923691</v>
      </c>
      <c r="B15" s="32" t="s">
        <v>47</v>
      </c>
      <c r="C15" s="26">
        <f>+Datos!O13</f>
        <v>0.77159158996788224</v>
      </c>
      <c r="D15" s="26">
        <f t="shared" si="0"/>
        <v>0.2275626075007261</v>
      </c>
      <c r="E15" s="26">
        <f t="shared" si="1"/>
        <v>3.184518605089746</v>
      </c>
      <c r="F15" s="26">
        <f t="shared" si="2"/>
        <v>0.77159158996788224</v>
      </c>
      <c r="G15" s="26">
        <f t="shared" si="3"/>
        <v>0.77159158996788224</v>
      </c>
    </row>
    <row r="16" spans="1:7">
      <c r="A16" s="11"/>
      <c r="B16" s="16"/>
      <c r="C16" s="26"/>
      <c r="D16" s="26"/>
      <c r="E16" s="26"/>
      <c r="F16" s="26"/>
      <c r="G16" s="26"/>
    </row>
    <row r="17" spans="1:7">
      <c r="A17" s="11"/>
      <c r="B17" s="16"/>
      <c r="C17" s="26"/>
      <c r="D17" s="26"/>
      <c r="E17" s="26"/>
      <c r="F17" s="26"/>
      <c r="G17" s="26"/>
    </row>
    <row r="18" spans="1:7">
      <c r="A18" s="11"/>
      <c r="B18" s="16"/>
      <c r="C18" s="26"/>
      <c r="D18" s="26"/>
      <c r="E18" s="26"/>
      <c r="F18" s="26"/>
      <c r="G18" s="26"/>
    </row>
    <row r="19" spans="1:7">
      <c r="A19" s="11"/>
      <c r="B19" s="16"/>
      <c r="C19" s="26"/>
      <c r="D19" s="26"/>
      <c r="E19" s="26"/>
      <c r="F19" s="26"/>
      <c r="G19" s="26"/>
    </row>
    <row r="20" spans="1:7">
      <c r="A20" s="11"/>
      <c r="B20" s="16"/>
      <c r="C20" s="26"/>
      <c r="D20" s="26"/>
      <c r="E20" s="26"/>
      <c r="F20" s="26"/>
      <c r="G20" s="26"/>
    </row>
    <row r="21" spans="1:7" ht="15.75" customHeight="1">
      <c r="A21" s="11"/>
      <c r="B21" s="16"/>
      <c r="C21" s="26"/>
      <c r="D21" s="26"/>
      <c r="E21" s="26"/>
      <c r="F21" s="26"/>
      <c r="G21" s="26"/>
    </row>
    <row r="22" spans="1:7" ht="15.75" customHeight="1">
      <c r="A22" s="11"/>
      <c r="B22" s="11"/>
      <c r="C22" s="9"/>
      <c r="D22" s="26"/>
      <c r="E22" s="26"/>
      <c r="F22" s="26"/>
      <c r="G22" s="26"/>
    </row>
    <row r="23" spans="1:7" ht="15.75" customHeight="1">
      <c r="A23" s="11"/>
      <c r="B23" s="11"/>
      <c r="C23" s="9"/>
      <c r="D23" s="26"/>
      <c r="E23" s="26"/>
      <c r="F23" s="26"/>
      <c r="G23" s="26"/>
    </row>
    <row r="24" spans="1:7" ht="15.75" customHeight="1">
      <c r="A24" s="11"/>
      <c r="B24" s="11"/>
      <c r="C24" s="9"/>
      <c r="D24" s="26"/>
      <c r="E24" s="26"/>
      <c r="F24" s="26"/>
      <c r="G24" s="26"/>
    </row>
    <row r="25" spans="1:7" ht="15.75" customHeight="1">
      <c r="A25" s="11"/>
      <c r="B25" s="11"/>
      <c r="C25" s="9"/>
      <c r="D25" s="26"/>
      <c r="E25" s="26"/>
      <c r="F25" s="26"/>
      <c r="G25" s="26"/>
    </row>
    <row r="26" spans="1:7" ht="15.75" customHeight="1">
      <c r="A26" s="11"/>
      <c r="B26" s="11"/>
      <c r="C26" s="9"/>
      <c r="D26" s="26"/>
      <c r="E26" s="26"/>
      <c r="F26" s="26"/>
      <c r="G26" s="26"/>
    </row>
    <row r="27" spans="1:7" ht="15.75" customHeight="1">
      <c r="A27" s="11"/>
      <c r="B27" s="11"/>
      <c r="C27" s="9"/>
      <c r="D27" s="26"/>
      <c r="E27" s="26"/>
      <c r="F27" s="26"/>
      <c r="G27" s="26"/>
    </row>
    <row r="28" spans="1:7" ht="15.75" customHeight="1">
      <c r="A28" s="11"/>
      <c r="B28" s="11"/>
      <c r="C28" s="9"/>
      <c r="D28" s="26"/>
      <c r="E28" s="26"/>
      <c r="F28" s="26"/>
      <c r="G28" s="26"/>
    </row>
    <row r="29" spans="1:7" ht="15.75" customHeight="1">
      <c r="A29" s="11"/>
      <c r="B29" s="11"/>
      <c r="C29" s="9"/>
      <c r="D29" s="26"/>
      <c r="E29" s="26"/>
      <c r="F29" s="26"/>
      <c r="G29" s="26"/>
    </row>
    <row r="30" spans="1:7" ht="15.75" customHeight="1">
      <c r="A30" s="11"/>
      <c r="B30" s="11"/>
      <c r="C30" s="9"/>
      <c r="D30" s="26"/>
      <c r="E30" s="26"/>
      <c r="F30" s="26"/>
      <c r="G30" s="26"/>
    </row>
    <row r="31" spans="1:7" ht="15.75" customHeight="1">
      <c r="A31" s="11"/>
      <c r="B31" s="11"/>
      <c r="C31" s="9"/>
      <c r="D31" s="26"/>
      <c r="E31" s="26"/>
      <c r="F31" s="26"/>
      <c r="G31" s="26"/>
    </row>
    <row r="32" spans="1:7" ht="15.75" customHeight="1">
      <c r="A32" s="11"/>
      <c r="B32" s="11"/>
      <c r="C32" s="9"/>
      <c r="D32" s="26"/>
      <c r="E32" s="26"/>
      <c r="F32" s="26"/>
      <c r="G32" s="26"/>
    </row>
    <row r="33" spans="1:7" ht="15.75" customHeight="1">
      <c r="A33" s="11"/>
      <c r="B33" s="11"/>
      <c r="C33" s="9"/>
      <c r="D33" s="26"/>
      <c r="E33" s="26"/>
      <c r="F33" s="26"/>
      <c r="G33" s="26"/>
    </row>
    <row r="34" spans="1:7" ht="15.75" customHeight="1">
      <c r="A34" s="11"/>
      <c r="B34" s="11"/>
      <c r="C34" s="9"/>
      <c r="D34" s="26"/>
      <c r="E34" s="26"/>
      <c r="F34" s="26"/>
      <c r="G34" s="26"/>
    </row>
    <row r="35" spans="1:7" ht="15.75" customHeight="1">
      <c r="A35" s="11"/>
      <c r="B35" s="11"/>
      <c r="C35" s="9"/>
      <c r="D35" s="26"/>
      <c r="E35" s="26"/>
      <c r="F35" s="26"/>
      <c r="G35" s="26"/>
    </row>
    <row r="36" spans="1:7" ht="15.75" customHeight="1">
      <c r="A36" s="11"/>
      <c r="B36" s="11"/>
      <c r="C36" s="9"/>
      <c r="D36" s="26"/>
      <c r="E36" s="26"/>
      <c r="F36" s="26"/>
      <c r="G36" s="26"/>
    </row>
    <row r="37" spans="1:7" ht="15.75" customHeight="1">
      <c r="A37" s="11"/>
      <c r="B37" s="11"/>
      <c r="C37" s="9"/>
      <c r="D37" s="26"/>
      <c r="E37" s="26"/>
      <c r="F37" s="26"/>
      <c r="G37" s="26"/>
    </row>
    <row r="38" spans="1:7" ht="15.75" customHeight="1">
      <c r="A38" s="11"/>
      <c r="B38" s="11"/>
      <c r="C38" s="9"/>
      <c r="D38" s="26"/>
      <c r="E38" s="26"/>
      <c r="F38" s="26"/>
      <c r="G38" s="26"/>
    </row>
    <row r="39" spans="1:7" ht="15.75" customHeight="1">
      <c r="A39" s="11"/>
      <c r="B39" s="11"/>
      <c r="C39" s="9"/>
      <c r="D39" s="26"/>
      <c r="E39" s="26"/>
      <c r="F39" s="26"/>
      <c r="G39" s="26"/>
    </row>
    <row r="40" spans="1:7" ht="15.75" customHeight="1">
      <c r="A40" s="11"/>
      <c r="B40" s="11"/>
      <c r="C40" s="9"/>
      <c r="D40" s="26"/>
      <c r="E40" s="26"/>
      <c r="F40" s="26"/>
      <c r="G40" s="26"/>
    </row>
    <row r="41" spans="1:7" ht="15.75" customHeight="1">
      <c r="A41" s="11"/>
      <c r="B41" s="11"/>
      <c r="C41" s="9"/>
      <c r="D41" s="26"/>
      <c r="E41" s="26"/>
      <c r="F41" s="26"/>
      <c r="G41" s="26"/>
    </row>
    <row r="42" spans="1:7" ht="15.75" customHeight="1">
      <c r="A42" s="11"/>
      <c r="B42" s="11"/>
      <c r="C42" s="9"/>
      <c r="D42" s="26"/>
      <c r="E42" s="26"/>
      <c r="F42" s="26"/>
      <c r="G42" s="26"/>
    </row>
    <row r="43" spans="1:7" ht="15.75" customHeight="1">
      <c r="A43" s="11"/>
      <c r="B43" s="11"/>
      <c r="C43" s="9"/>
      <c r="D43" s="26"/>
      <c r="E43" s="26"/>
      <c r="F43" s="26"/>
      <c r="G43" s="26"/>
    </row>
    <row r="44" spans="1:7" ht="15.75" customHeight="1">
      <c r="A44" s="11"/>
      <c r="B44" s="11"/>
      <c r="C44" s="9"/>
      <c r="D44" s="26"/>
      <c r="E44" s="26"/>
      <c r="F44" s="26"/>
      <c r="G44" s="26"/>
    </row>
    <row r="45" spans="1:7" ht="15.75" customHeight="1">
      <c r="A45" s="11"/>
      <c r="B45" s="11"/>
      <c r="C45" s="9"/>
      <c r="D45" s="26"/>
      <c r="E45" s="26"/>
      <c r="F45" s="26"/>
      <c r="G45" s="26"/>
    </row>
    <row r="46" spans="1:7" ht="15.75" customHeight="1">
      <c r="A46" s="11"/>
      <c r="B46" s="11"/>
      <c r="C46" s="9"/>
      <c r="D46" s="26"/>
      <c r="E46" s="26"/>
      <c r="F46" s="26"/>
      <c r="G46" s="26"/>
    </row>
    <row r="47" spans="1:7" ht="15.75" customHeight="1">
      <c r="A47" s="11"/>
      <c r="B47" s="11"/>
      <c r="C47" s="9"/>
      <c r="D47" s="26"/>
      <c r="E47" s="26"/>
      <c r="F47" s="26"/>
      <c r="G47" s="26"/>
    </row>
    <row r="48" spans="1:7" ht="15.75" customHeight="1">
      <c r="A48" s="11"/>
      <c r="B48" s="11"/>
      <c r="C48" s="9"/>
      <c r="D48" s="26"/>
      <c r="E48" s="26"/>
      <c r="F48" s="26"/>
      <c r="G48" s="26"/>
    </row>
    <row r="49" spans="1:7" ht="15.75" customHeight="1">
      <c r="A49" s="11"/>
      <c r="B49" s="11"/>
      <c r="C49" s="9"/>
      <c r="D49" s="26"/>
      <c r="E49" s="26"/>
      <c r="F49" s="26"/>
      <c r="G49" s="26"/>
    </row>
    <row r="50" spans="1:7" ht="15.75" customHeight="1">
      <c r="A50" s="11"/>
      <c r="B50" s="11"/>
      <c r="C50" s="9"/>
      <c r="D50" s="26"/>
      <c r="E50" s="26"/>
      <c r="F50" s="26"/>
      <c r="G50" s="26"/>
    </row>
    <row r="51" spans="1:7" ht="15.75" customHeight="1">
      <c r="A51" s="11"/>
      <c r="B51" s="11"/>
      <c r="C51" s="9"/>
      <c r="D51" s="26"/>
      <c r="E51" s="26"/>
      <c r="F51" s="26"/>
      <c r="G51" s="26"/>
    </row>
    <row r="52" spans="1:7" ht="15.75" customHeight="1">
      <c r="A52" s="11"/>
      <c r="B52" s="11"/>
      <c r="C52" s="9"/>
      <c r="D52" s="26"/>
      <c r="E52" s="26"/>
      <c r="F52" s="26"/>
      <c r="G52" s="26"/>
    </row>
    <row r="53" spans="1:7" ht="15.75" customHeight="1">
      <c r="A53" s="11"/>
      <c r="B53" s="11"/>
      <c r="C53" s="9"/>
      <c r="D53" s="26"/>
      <c r="E53" s="26"/>
      <c r="F53" s="26"/>
      <c r="G53" s="26"/>
    </row>
    <row r="54" spans="1:7" ht="15.75" customHeight="1">
      <c r="A54" s="11"/>
      <c r="B54" s="11"/>
      <c r="C54" s="9"/>
      <c r="D54" s="26"/>
      <c r="E54" s="26"/>
      <c r="F54" s="26"/>
      <c r="G54" s="26"/>
    </row>
    <row r="55" spans="1:7" ht="15.75" customHeight="1">
      <c r="A55" s="11"/>
      <c r="B55" s="11"/>
      <c r="C55" s="9"/>
      <c r="D55" s="26"/>
      <c r="E55" s="26"/>
      <c r="F55" s="26"/>
      <c r="G55" s="26"/>
    </row>
    <row r="56" spans="1:7" ht="15.75" customHeight="1">
      <c r="A56" s="11"/>
      <c r="B56" s="11"/>
      <c r="C56" s="9"/>
      <c r="D56" s="26"/>
      <c r="E56" s="26"/>
      <c r="F56" s="26"/>
      <c r="G56" s="26"/>
    </row>
    <row r="57" spans="1:7" ht="15.75" customHeight="1">
      <c r="A57" s="11"/>
      <c r="B57" s="11"/>
      <c r="C57" s="9"/>
      <c r="D57" s="26"/>
      <c r="E57" s="26"/>
      <c r="F57" s="26"/>
      <c r="G57" s="26"/>
    </row>
    <row r="58" spans="1:7" ht="15.75" customHeight="1">
      <c r="A58" s="11"/>
      <c r="B58" s="11"/>
      <c r="C58" s="9"/>
      <c r="D58" s="26"/>
      <c r="E58" s="26"/>
      <c r="F58" s="26"/>
      <c r="G58" s="26"/>
    </row>
    <row r="59" spans="1:7" ht="15.75" customHeight="1">
      <c r="A59" s="11"/>
      <c r="B59" s="11"/>
      <c r="C59" s="9"/>
      <c r="D59" s="26"/>
      <c r="E59" s="26"/>
      <c r="F59" s="26"/>
      <c r="G59" s="26"/>
    </row>
    <row r="60" spans="1:7" ht="15.75" customHeight="1">
      <c r="A60" s="11"/>
      <c r="B60" s="11"/>
      <c r="C60" s="9"/>
      <c r="D60" s="26"/>
      <c r="E60" s="26"/>
      <c r="F60" s="26"/>
      <c r="G60" s="26"/>
    </row>
    <row r="61" spans="1:7" ht="15.75" customHeight="1">
      <c r="A61" s="11"/>
      <c r="B61" s="11"/>
      <c r="C61" s="9"/>
      <c r="D61" s="26"/>
      <c r="E61" s="26"/>
      <c r="F61" s="26"/>
      <c r="G61" s="26"/>
    </row>
    <row r="62" spans="1:7" ht="15.75" customHeight="1">
      <c r="A62" s="11"/>
      <c r="B62" s="11"/>
      <c r="C62" s="9"/>
      <c r="D62" s="26"/>
      <c r="E62" s="26"/>
      <c r="F62" s="26"/>
      <c r="G62" s="26"/>
    </row>
    <row r="63" spans="1:7" ht="15.75" customHeight="1">
      <c r="A63" s="11"/>
      <c r="B63" s="11"/>
      <c r="C63" s="9"/>
      <c r="D63" s="26"/>
      <c r="E63" s="26"/>
      <c r="F63" s="26"/>
      <c r="G63" s="26"/>
    </row>
    <row r="64" spans="1:7" ht="15.75" customHeight="1">
      <c r="A64" s="11"/>
      <c r="B64" s="11"/>
      <c r="C64" s="9"/>
      <c r="D64" s="26"/>
      <c r="E64" s="26"/>
      <c r="F64" s="26"/>
      <c r="G64" s="26"/>
    </row>
    <row r="65" spans="1:7" ht="15.75" customHeight="1">
      <c r="A65" s="11"/>
      <c r="B65" s="11"/>
      <c r="C65" s="9"/>
      <c r="D65" s="26"/>
      <c r="E65" s="26"/>
      <c r="F65" s="26"/>
      <c r="G65" s="26"/>
    </row>
    <row r="66" spans="1:7" ht="15.75" customHeight="1">
      <c r="A66" s="11"/>
      <c r="B66" s="11"/>
      <c r="C66" s="9"/>
      <c r="D66" s="26"/>
      <c r="E66" s="26"/>
      <c r="F66" s="26"/>
      <c r="G66" s="26"/>
    </row>
    <row r="67" spans="1:7" ht="15.75" customHeight="1">
      <c r="A67" s="11"/>
      <c r="B67" s="11"/>
      <c r="C67" s="9"/>
      <c r="D67" s="26"/>
      <c r="E67" s="26"/>
      <c r="F67" s="26"/>
      <c r="G67" s="26"/>
    </row>
    <row r="68" spans="1:7" ht="15.75" customHeight="1">
      <c r="A68" s="11"/>
      <c r="B68" s="11"/>
      <c r="C68" s="9"/>
      <c r="D68" s="26"/>
      <c r="E68" s="26"/>
      <c r="F68" s="26"/>
      <c r="G68" s="26"/>
    </row>
    <row r="69" spans="1:7" ht="15.75" customHeight="1">
      <c r="A69" s="11"/>
      <c r="B69" s="11"/>
      <c r="C69" s="9"/>
      <c r="D69" s="26"/>
      <c r="E69" s="26"/>
      <c r="F69" s="26"/>
      <c r="G69" s="26"/>
    </row>
    <row r="70" spans="1:7" ht="15.75" customHeight="1">
      <c r="A70" s="11"/>
      <c r="B70" s="11"/>
      <c r="C70" s="9"/>
      <c r="D70" s="26"/>
      <c r="E70" s="26"/>
      <c r="F70" s="26"/>
      <c r="G70" s="26"/>
    </row>
    <row r="71" spans="1:7" ht="15.75" customHeight="1">
      <c r="A71" s="11"/>
      <c r="B71" s="11"/>
      <c r="C71" s="9"/>
      <c r="D71" s="26"/>
      <c r="E71" s="26"/>
      <c r="F71" s="26"/>
      <c r="G71" s="26"/>
    </row>
    <row r="72" spans="1:7" ht="15.75" customHeight="1">
      <c r="A72" s="11"/>
      <c r="B72" s="11"/>
      <c r="C72" s="9"/>
      <c r="D72" s="26"/>
      <c r="E72" s="26"/>
      <c r="F72" s="26"/>
      <c r="G72" s="26"/>
    </row>
    <row r="73" spans="1:7" ht="15.75" customHeight="1">
      <c r="A73" s="11"/>
      <c r="B73" s="11"/>
      <c r="C73" s="9"/>
      <c r="D73" s="26"/>
      <c r="E73" s="26"/>
      <c r="F73" s="26"/>
      <c r="G73" s="26"/>
    </row>
    <row r="74" spans="1:7" ht="15.75" customHeight="1">
      <c r="A74" s="11"/>
      <c r="B74" s="11"/>
      <c r="C74" s="9"/>
      <c r="D74" s="26"/>
      <c r="E74" s="26"/>
      <c r="F74" s="26"/>
      <c r="G74" s="26"/>
    </row>
    <row r="75" spans="1:7" ht="15.75" customHeight="1">
      <c r="A75" s="11"/>
      <c r="B75" s="11"/>
      <c r="C75" s="9"/>
      <c r="D75" s="26"/>
      <c r="E75" s="26"/>
      <c r="F75" s="26"/>
      <c r="G75" s="26"/>
    </row>
    <row r="76" spans="1:7" ht="15.75" customHeight="1">
      <c r="A76" s="11"/>
      <c r="B76" s="11"/>
      <c r="C76" s="9"/>
      <c r="D76" s="26"/>
      <c r="E76" s="26"/>
      <c r="F76" s="26"/>
      <c r="G76" s="26"/>
    </row>
    <row r="77" spans="1:7" ht="15.75" customHeight="1">
      <c r="A77" s="11"/>
      <c r="B77" s="11"/>
      <c r="C77" s="9"/>
      <c r="D77" s="26"/>
      <c r="E77" s="26"/>
      <c r="F77" s="26"/>
      <c r="G77" s="26"/>
    </row>
    <row r="78" spans="1:7" ht="15.75" customHeight="1">
      <c r="A78" s="11"/>
      <c r="B78" s="11"/>
      <c r="C78" s="9"/>
      <c r="D78" s="26"/>
      <c r="E78" s="26"/>
      <c r="F78" s="26"/>
      <c r="G78" s="26"/>
    </row>
    <row r="79" spans="1:7" ht="15.75" customHeight="1">
      <c r="A79" s="11"/>
      <c r="B79" s="11"/>
      <c r="C79" s="9"/>
      <c r="D79" s="26"/>
      <c r="E79" s="26"/>
      <c r="F79" s="26"/>
      <c r="G79" s="26"/>
    </row>
    <row r="80" spans="1:7" ht="15.75" customHeight="1">
      <c r="A80" s="11"/>
      <c r="B80" s="11"/>
      <c r="C80" s="9"/>
      <c r="D80" s="26"/>
      <c r="E80" s="26"/>
      <c r="F80" s="26"/>
      <c r="G80" s="26"/>
    </row>
    <row r="81" spans="1:7" ht="15.75" customHeight="1">
      <c r="A81" s="11"/>
      <c r="B81" s="11"/>
      <c r="C81" s="9"/>
      <c r="D81" s="26"/>
      <c r="E81" s="26"/>
      <c r="F81" s="26"/>
      <c r="G81" s="26"/>
    </row>
    <row r="82" spans="1:7" ht="15.75" customHeight="1">
      <c r="A82" s="11"/>
      <c r="B82" s="11"/>
      <c r="C82" s="9"/>
      <c r="D82" s="26"/>
      <c r="E82" s="26"/>
      <c r="F82" s="26"/>
      <c r="G82" s="26"/>
    </row>
    <row r="83" spans="1:7" ht="15.75" customHeight="1">
      <c r="A83" s="11"/>
      <c r="B83" s="11"/>
      <c r="C83" s="9"/>
      <c r="D83" s="26"/>
      <c r="E83" s="26"/>
      <c r="F83" s="26"/>
      <c r="G83" s="26"/>
    </row>
    <row r="84" spans="1:7" ht="15.75" customHeight="1">
      <c r="A84" s="11"/>
      <c r="B84" s="11"/>
      <c r="C84" s="9"/>
      <c r="D84" s="26"/>
      <c r="E84" s="26"/>
      <c r="F84" s="26"/>
      <c r="G84" s="26"/>
    </row>
    <row r="85" spans="1:7" ht="15.75" customHeight="1">
      <c r="A85" s="11"/>
      <c r="B85" s="11"/>
      <c r="C85" s="9"/>
      <c r="D85" s="26"/>
      <c r="E85" s="26"/>
      <c r="F85" s="26"/>
      <c r="G85" s="26"/>
    </row>
    <row r="86" spans="1:7" ht="15.75" customHeight="1">
      <c r="A86" s="11"/>
      <c r="B86" s="11"/>
      <c r="C86" s="9"/>
      <c r="D86" s="26"/>
      <c r="E86" s="26"/>
      <c r="F86" s="26"/>
      <c r="G86" s="26"/>
    </row>
    <row r="87" spans="1:7" ht="15.75" customHeight="1">
      <c r="A87" s="11"/>
      <c r="B87" s="11"/>
      <c r="C87" s="9"/>
      <c r="D87" s="26"/>
      <c r="E87" s="26"/>
      <c r="F87" s="26"/>
      <c r="G87" s="26"/>
    </row>
    <row r="88" spans="1:7" ht="15.75" customHeight="1">
      <c r="A88" s="11"/>
      <c r="B88" s="11"/>
      <c r="C88" s="9"/>
      <c r="D88" s="26"/>
      <c r="E88" s="26"/>
      <c r="F88" s="26"/>
      <c r="G88" s="26"/>
    </row>
    <row r="89" spans="1:7" ht="15.75" customHeight="1">
      <c r="A89" s="11"/>
      <c r="B89" s="11"/>
      <c r="C89" s="9"/>
      <c r="D89" s="26"/>
      <c r="E89" s="26"/>
      <c r="F89" s="26"/>
      <c r="G89" s="26"/>
    </row>
    <row r="90" spans="1:7" ht="15.75" customHeight="1">
      <c r="A90" s="11"/>
      <c r="B90" s="11"/>
      <c r="C90" s="9"/>
      <c r="D90" s="26"/>
      <c r="E90" s="26"/>
      <c r="F90" s="26"/>
      <c r="G90" s="26"/>
    </row>
    <row r="91" spans="1:7" ht="15.75" customHeight="1">
      <c r="A91" s="11"/>
      <c r="B91" s="11"/>
      <c r="C91" s="9"/>
      <c r="D91" s="26"/>
      <c r="E91" s="26"/>
      <c r="F91" s="26"/>
      <c r="G91" s="26"/>
    </row>
    <row r="92" spans="1:7" ht="15.75" customHeight="1">
      <c r="A92" s="11"/>
      <c r="B92" s="11"/>
      <c r="C92" s="9"/>
      <c r="D92" s="26"/>
      <c r="E92" s="26"/>
      <c r="F92" s="26"/>
      <c r="G92" s="26"/>
    </row>
    <row r="93" spans="1:7" ht="15.75" customHeight="1">
      <c r="A93" s="11"/>
      <c r="B93" s="11"/>
      <c r="C93" s="9"/>
      <c r="D93" s="26"/>
      <c r="E93" s="26"/>
      <c r="F93" s="26"/>
      <c r="G93" s="26"/>
    </row>
    <row r="94" spans="1:7" ht="15.75" customHeight="1">
      <c r="A94" s="11"/>
      <c r="B94" s="11"/>
      <c r="C94" s="9"/>
      <c r="D94" s="26"/>
      <c r="E94" s="26"/>
      <c r="F94" s="26"/>
      <c r="G94" s="26"/>
    </row>
    <row r="95" spans="1:7" ht="15.75" customHeight="1">
      <c r="A95" s="11"/>
      <c r="B95" s="11"/>
      <c r="C95" s="9"/>
      <c r="D95" s="26"/>
      <c r="E95" s="26"/>
      <c r="F95" s="26"/>
      <c r="G95" s="26"/>
    </row>
    <row r="96" spans="1:7" ht="15.75" customHeight="1">
      <c r="A96" s="11"/>
      <c r="B96" s="11"/>
      <c r="C96" s="9"/>
      <c r="D96" s="26"/>
      <c r="E96" s="26"/>
      <c r="F96" s="26"/>
      <c r="G96" s="26"/>
    </row>
    <row r="97" spans="1:7" ht="15.75" customHeight="1">
      <c r="A97" s="11"/>
      <c r="B97" s="11"/>
      <c r="C97" s="9"/>
      <c r="D97" s="26"/>
      <c r="E97" s="26"/>
      <c r="F97" s="26"/>
      <c r="G97" s="26"/>
    </row>
    <row r="98" spans="1:7" ht="15.75" customHeight="1">
      <c r="A98" s="11"/>
      <c r="B98" s="11"/>
      <c r="C98" s="9"/>
      <c r="D98" s="26"/>
      <c r="E98" s="26"/>
      <c r="F98" s="26"/>
      <c r="G98" s="26"/>
    </row>
    <row r="99" spans="1:7" ht="15.75" customHeight="1">
      <c r="A99" s="11"/>
      <c r="B99" s="11"/>
      <c r="C99" s="9"/>
      <c r="D99" s="26"/>
      <c r="E99" s="26"/>
      <c r="F99" s="26"/>
      <c r="G99" s="26"/>
    </row>
    <row r="100" spans="1:7" ht="15.75" customHeight="1">
      <c r="A100" s="11"/>
      <c r="B100" s="11"/>
      <c r="C100" s="9"/>
      <c r="D100" s="26"/>
      <c r="E100" s="26"/>
      <c r="F100" s="26"/>
      <c r="G100" s="26"/>
    </row>
    <row r="101" spans="1:7" ht="15.75" customHeight="1">
      <c r="A101" s="11"/>
      <c r="B101" s="11"/>
      <c r="C101" s="9"/>
      <c r="D101" s="26"/>
      <c r="E101" s="26"/>
      <c r="F101" s="26"/>
      <c r="G101" s="26"/>
    </row>
    <row r="102" spans="1:7" ht="15.75" customHeight="1">
      <c r="A102" s="11"/>
      <c r="B102" s="11"/>
      <c r="C102" s="9"/>
      <c r="D102" s="26"/>
      <c r="E102" s="26"/>
      <c r="F102" s="26"/>
      <c r="G102" s="26"/>
    </row>
    <row r="103" spans="1:7" ht="15.75" customHeight="1">
      <c r="A103" s="11"/>
      <c r="B103" s="11"/>
      <c r="C103" s="9"/>
      <c r="D103" s="26"/>
      <c r="E103" s="26"/>
      <c r="F103" s="26"/>
      <c r="G103" s="26"/>
    </row>
    <row r="104" spans="1:7" ht="15.75" customHeight="1">
      <c r="A104" s="11"/>
      <c r="B104" s="11"/>
      <c r="C104" s="9"/>
      <c r="D104" s="26"/>
      <c r="E104" s="26"/>
      <c r="F104" s="26"/>
      <c r="G104" s="26"/>
    </row>
    <row r="105" spans="1:7" ht="15.75" customHeight="1">
      <c r="A105" s="11"/>
      <c r="B105" s="11"/>
      <c r="C105" s="9"/>
      <c r="D105" s="26"/>
      <c r="E105" s="26"/>
      <c r="F105" s="26"/>
      <c r="G105" s="26"/>
    </row>
    <row r="106" spans="1:7" ht="15.75" customHeight="1">
      <c r="A106" s="11"/>
      <c r="B106" s="11"/>
      <c r="C106" s="9"/>
      <c r="D106" s="26"/>
      <c r="E106" s="26"/>
      <c r="F106" s="26"/>
      <c r="G106" s="26"/>
    </row>
    <row r="107" spans="1:7" ht="15.75" customHeight="1">
      <c r="A107" s="11"/>
      <c r="B107" s="11"/>
      <c r="C107" s="9"/>
      <c r="D107" s="26"/>
      <c r="E107" s="26"/>
      <c r="F107" s="26"/>
      <c r="G107" s="26"/>
    </row>
    <row r="108" spans="1:7" ht="15.75" customHeight="1">
      <c r="A108" s="11"/>
      <c r="B108" s="11"/>
      <c r="C108" s="9"/>
      <c r="D108" s="26"/>
      <c r="E108" s="26"/>
      <c r="F108" s="26"/>
      <c r="G108" s="26"/>
    </row>
    <row r="109" spans="1:7" ht="15.75" customHeight="1">
      <c r="A109" s="11"/>
      <c r="B109" s="11"/>
      <c r="C109" s="9"/>
      <c r="D109" s="26"/>
      <c r="E109" s="26"/>
      <c r="F109" s="26"/>
      <c r="G109" s="26"/>
    </row>
    <row r="110" spans="1:7" ht="15.75" customHeight="1">
      <c r="A110" s="11"/>
      <c r="B110" s="11"/>
      <c r="C110" s="9"/>
      <c r="D110" s="26"/>
      <c r="E110" s="26"/>
      <c r="F110" s="26"/>
      <c r="G110" s="26"/>
    </row>
    <row r="111" spans="1:7" ht="15.75" customHeight="1">
      <c r="A111" s="11"/>
      <c r="B111" s="11"/>
      <c r="C111" s="9"/>
      <c r="D111" s="26"/>
      <c r="E111" s="26"/>
      <c r="F111" s="26"/>
      <c r="G111" s="26"/>
    </row>
    <row r="112" spans="1:7" ht="15.75" customHeight="1">
      <c r="A112" s="11"/>
      <c r="B112" s="11"/>
      <c r="C112" s="9"/>
      <c r="D112" s="26"/>
      <c r="E112" s="26"/>
      <c r="F112" s="26"/>
      <c r="G112" s="26"/>
    </row>
    <row r="113" spans="1:7" ht="15.75" customHeight="1">
      <c r="A113" s="11"/>
      <c r="B113" s="11"/>
      <c r="C113" s="9"/>
      <c r="D113" s="26"/>
      <c r="E113" s="26"/>
      <c r="F113" s="26"/>
      <c r="G113" s="26"/>
    </row>
    <row r="114" spans="1:7" ht="15.75" customHeight="1">
      <c r="A114" s="11"/>
      <c r="B114" s="11"/>
      <c r="C114" s="9"/>
      <c r="D114" s="26"/>
      <c r="E114" s="26"/>
      <c r="F114" s="26"/>
      <c r="G114" s="26"/>
    </row>
    <row r="115" spans="1:7" ht="15.75" customHeight="1">
      <c r="A115" s="11"/>
      <c r="B115" s="11"/>
      <c r="C115" s="9"/>
      <c r="D115" s="26"/>
      <c r="E115" s="26"/>
      <c r="F115" s="26"/>
      <c r="G115" s="26"/>
    </row>
    <row r="116" spans="1:7" ht="15.75" customHeight="1">
      <c r="A116" s="11"/>
      <c r="B116" s="11"/>
      <c r="C116" s="9"/>
      <c r="D116" s="26"/>
      <c r="E116" s="26"/>
      <c r="F116" s="26"/>
      <c r="G116" s="26"/>
    </row>
    <row r="117" spans="1:7" ht="15.75" customHeight="1">
      <c r="A117" s="11"/>
      <c r="B117" s="11"/>
      <c r="C117" s="9"/>
      <c r="D117" s="26"/>
      <c r="E117" s="26"/>
      <c r="F117" s="26"/>
      <c r="G117" s="26"/>
    </row>
    <row r="118" spans="1:7" ht="15.75" customHeight="1">
      <c r="A118" s="11"/>
      <c r="B118" s="11"/>
      <c r="C118" s="9"/>
      <c r="D118" s="26"/>
      <c r="E118" s="26"/>
      <c r="F118" s="26"/>
      <c r="G118" s="26"/>
    </row>
    <row r="119" spans="1:7" ht="15.75" customHeight="1">
      <c r="A119" s="11"/>
      <c r="B119" s="11"/>
      <c r="C119" s="9"/>
      <c r="D119" s="26"/>
      <c r="E119" s="26"/>
      <c r="F119" s="26"/>
      <c r="G119" s="26"/>
    </row>
    <row r="120" spans="1:7" ht="15.75" customHeight="1">
      <c r="A120" s="11"/>
      <c r="B120" s="11"/>
      <c r="C120" s="9"/>
      <c r="D120" s="26"/>
      <c r="E120" s="26"/>
      <c r="F120" s="26"/>
      <c r="G120" s="26"/>
    </row>
    <row r="121" spans="1:7" ht="15.75" customHeight="1">
      <c r="A121" s="11"/>
      <c r="B121" s="11"/>
      <c r="C121" s="9"/>
      <c r="D121" s="26"/>
      <c r="E121" s="26"/>
      <c r="F121" s="26"/>
      <c r="G121" s="26"/>
    </row>
    <row r="122" spans="1:7" ht="15.75" customHeight="1">
      <c r="A122" s="11"/>
      <c r="B122" s="11"/>
      <c r="C122" s="9"/>
      <c r="D122" s="26"/>
      <c r="E122" s="26"/>
      <c r="F122" s="26"/>
      <c r="G122" s="26"/>
    </row>
    <row r="123" spans="1:7" ht="15.75" customHeight="1">
      <c r="A123" s="11"/>
      <c r="B123" s="11"/>
      <c r="C123" s="9"/>
      <c r="D123" s="26"/>
      <c r="E123" s="26"/>
      <c r="F123" s="26"/>
      <c r="G123" s="26"/>
    </row>
    <row r="124" spans="1:7" ht="15.75" customHeight="1">
      <c r="A124" s="11"/>
      <c r="B124" s="11"/>
      <c r="C124" s="9"/>
      <c r="D124" s="26"/>
      <c r="E124" s="26"/>
      <c r="F124" s="26"/>
      <c r="G124" s="26"/>
    </row>
    <row r="125" spans="1:7" ht="15.75" customHeight="1">
      <c r="A125" s="11"/>
      <c r="B125" s="11"/>
      <c r="C125" s="9"/>
      <c r="D125" s="26"/>
      <c r="E125" s="26"/>
      <c r="F125" s="26"/>
      <c r="G125" s="26"/>
    </row>
    <row r="126" spans="1:7" ht="15.75" customHeight="1">
      <c r="A126" s="11"/>
      <c r="B126" s="11"/>
      <c r="C126" s="9"/>
      <c r="D126" s="26"/>
      <c r="E126" s="26"/>
      <c r="F126" s="26"/>
      <c r="G126" s="26"/>
    </row>
    <row r="127" spans="1:7" ht="15.75" customHeight="1">
      <c r="A127" s="11"/>
      <c r="B127" s="11"/>
      <c r="C127" s="9"/>
      <c r="D127" s="26"/>
      <c r="E127" s="26"/>
      <c r="F127" s="26"/>
      <c r="G127" s="26"/>
    </row>
    <row r="128" spans="1:7" ht="15.75" customHeight="1">
      <c r="A128" s="11"/>
      <c r="B128" s="11"/>
      <c r="C128" s="9"/>
      <c r="D128" s="26"/>
      <c r="E128" s="26"/>
      <c r="F128" s="26"/>
      <c r="G128" s="26"/>
    </row>
    <row r="129" spans="1:7" ht="15.75" customHeight="1">
      <c r="A129" s="11"/>
      <c r="B129" s="11"/>
      <c r="C129" s="9"/>
      <c r="D129" s="26"/>
      <c r="E129" s="26"/>
      <c r="F129" s="26"/>
      <c r="G129" s="26"/>
    </row>
    <row r="130" spans="1:7" ht="15.75" customHeight="1">
      <c r="A130" s="11"/>
      <c r="B130" s="11"/>
      <c r="C130" s="9"/>
      <c r="D130" s="26"/>
      <c r="E130" s="26"/>
      <c r="F130" s="26"/>
      <c r="G130" s="26"/>
    </row>
    <row r="131" spans="1:7" ht="15.75" customHeight="1">
      <c r="A131" s="11"/>
      <c r="B131" s="11"/>
      <c r="C131" s="9"/>
      <c r="D131" s="26"/>
      <c r="E131" s="26"/>
      <c r="F131" s="26"/>
      <c r="G131" s="26"/>
    </row>
    <row r="132" spans="1:7" ht="15.75" customHeight="1">
      <c r="A132" s="11"/>
      <c r="B132" s="11"/>
      <c r="C132" s="9"/>
      <c r="D132" s="26"/>
      <c r="E132" s="26"/>
      <c r="F132" s="26"/>
      <c r="G132" s="26"/>
    </row>
    <row r="133" spans="1:7" ht="15.75" customHeight="1">
      <c r="A133" s="11"/>
      <c r="B133" s="11"/>
      <c r="C133" s="9"/>
      <c r="D133" s="26"/>
      <c r="E133" s="26"/>
      <c r="F133" s="26"/>
      <c r="G133" s="26"/>
    </row>
    <row r="134" spans="1:7" ht="15.75" customHeight="1">
      <c r="A134" s="11"/>
      <c r="B134" s="11"/>
      <c r="C134" s="9"/>
      <c r="D134" s="26"/>
      <c r="E134" s="26"/>
      <c r="F134" s="26"/>
      <c r="G134" s="26"/>
    </row>
    <row r="135" spans="1:7" ht="15.75" customHeight="1">
      <c r="A135" s="11"/>
      <c r="B135" s="11"/>
      <c r="C135" s="9"/>
      <c r="D135" s="26"/>
      <c r="E135" s="26"/>
      <c r="F135" s="26"/>
      <c r="G135" s="26"/>
    </row>
    <row r="136" spans="1:7" ht="15.75" customHeight="1">
      <c r="A136" s="11"/>
      <c r="B136" s="11"/>
      <c r="C136" s="9"/>
      <c r="D136" s="26"/>
      <c r="E136" s="26"/>
      <c r="F136" s="26"/>
      <c r="G136" s="26"/>
    </row>
    <row r="137" spans="1:7" ht="15.75" customHeight="1">
      <c r="A137" s="11"/>
      <c r="B137" s="11"/>
      <c r="C137" s="9"/>
      <c r="D137" s="26"/>
      <c r="E137" s="26"/>
      <c r="F137" s="26"/>
      <c r="G137" s="26"/>
    </row>
    <row r="138" spans="1:7" ht="15.75" customHeight="1">
      <c r="A138" s="11"/>
      <c r="B138" s="11"/>
      <c r="C138" s="9"/>
      <c r="D138" s="26"/>
      <c r="E138" s="26"/>
      <c r="F138" s="26"/>
      <c r="G138" s="26"/>
    </row>
    <row r="139" spans="1:7" ht="15.75" customHeight="1">
      <c r="A139" s="11"/>
      <c r="B139" s="11"/>
      <c r="C139" s="9"/>
      <c r="D139" s="26"/>
      <c r="E139" s="26"/>
      <c r="F139" s="26"/>
      <c r="G139" s="26"/>
    </row>
    <row r="140" spans="1:7" ht="15.75" customHeight="1">
      <c r="A140" s="11"/>
      <c r="B140" s="11"/>
      <c r="C140" s="9"/>
      <c r="D140" s="26"/>
      <c r="E140" s="26"/>
      <c r="F140" s="26"/>
      <c r="G140" s="26"/>
    </row>
    <row r="141" spans="1:7" ht="15.75" customHeight="1">
      <c r="A141" s="11"/>
      <c r="B141" s="11"/>
      <c r="C141" s="9"/>
      <c r="D141" s="26"/>
      <c r="E141" s="26"/>
      <c r="F141" s="26"/>
      <c r="G141" s="26"/>
    </row>
    <row r="142" spans="1:7" ht="15.75" customHeight="1">
      <c r="A142" s="11"/>
      <c r="B142" s="11"/>
      <c r="C142" s="9"/>
      <c r="D142" s="26"/>
      <c r="E142" s="26"/>
      <c r="F142" s="26"/>
      <c r="G142" s="26"/>
    </row>
    <row r="143" spans="1:7" ht="15.75" customHeight="1">
      <c r="A143" s="11"/>
      <c r="B143" s="11"/>
      <c r="C143" s="9"/>
      <c r="D143" s="26"/>
      <c r="E143" s="26"/>
      <c r="F143" s="26"/>
      <c r="G143" s="26"/>
    </row>
    <row r="144" spans="1:7" ht="15.75" customHeight="1">
      <c r="A144" s="11"/>
      <c r="B144" s="11"/>
      <c r="C144" s="9"/>
      <c r="D144" s="26"/>
      <c r="E144" s="26"/>
      <c r="F144" s="26"/>
      <c r="G144" s="26"/>
    </row>
    <row r="145" spans="1:7" ht="15.75" customHeight="1">
      <c r="A145" s="11"/>
      <c r="B145" s="11"/>
      <c r="C145" s="9"/>
      <c r="D145" s="26"/>
      <c r="E145" s="26"/>
      <c r="F145" s="26"/>
      <c r="G145" s="26"/>
    </row>
    <row r="146" spans="1:7" ht="15.75" customHeight="1">
      <c r="A146" s="11"/>
      <c r="B146" s="11"/>
      <c r="C146" s="9"/>
      <c r="D146" s="26"/>
      <c r="E146" s="26"/>
      <c r="F146" s="26"/>
      <c r="G146" s="26"/>
    </row>
    <row r="147" spans="1:7" ht="15.75" customHeight="1">
      <c r="A147" s="11"/>
      <c r="B147" s="11"/>
      <c r="C147" s="9"/>
      <c r="D147" s="26"/>
      <c r="E147" s="26"/>
      <c r="F147" s="26"/>
      <c r="G147" s="26"/>
    </row>
    <row r="148" spans="1:7" ht="15.75" customHeight="1">
      <c r="A148" s="11"/>
      <c r="B148" s="11"/>
      <c r="C148" s="9"/>
      <c r="D148" s="26"/>
      <c r="E148" s="26"/>
      <c r="F148" s="26"/>
      <c r="G148" s="26"/>
    </row>
    <row r="149" spans="1:7" ht="15.75" customHeight="1">
      <c r="A149" s="11"/>
      <c r="B149" s="11"/>
      <c r="C149" s="9"/>
      <c r="D149" s="26"/>
      <c r="E149" s="26"/>
      <c r="F149" s="26"/>
      <c r="G149" s="26"/>
    </row>
    <row r="150" spans="1:7" ht="15.75" customHeight="1">
      <c r="A150" s="11"/>
      <c r="B150" s="11"/>
      <c r="C150" s="9"/>
      <c r="D150" s="26"/>
      <c r="E150" s="26"/>
      <c r="F150" s="26"/>
      <c r="G150" s="26"/>
    </row>
    <row r="151" spans="1:7" ht="15.75" customHeight="1">
      <c r="A151" s="11"/>
      <c r="B151" s="11"/>
      <c r="C151" s="9"/>
      <c r="D151" s="26"/>
      <c r="E151" s="26"/>
      <c r="F151" s="26"/>
      <c r="G151" s="26"/>
    </row>
    <row r="152" spans="1:7" ht="15.75" customHeight="1">
      <c r="A152" s="11"/>
      <c r="B152" s="11"/>
      <c r="C152" s="9"/>
      <c r="D152" s="26"/>
      <c r="E152" s="26"/>
      <c r="F152" s="26"/>
      <c r="G152" s="26"/>
    </row>
    <row r="153" spans="1:7" ht="15.75" customHeight="1">
      <c r="A153" s="11"/>
      <c r="B153" s="11"/>
      <c r="C153" s="9"/>
      <c r="D153" s="26"/>
      <c r="E153" s="26"/>
      <c r="F153" s="26"/>
      <c r="G153" s="26"/>
    </row>
    <row r="154" spans="1:7" ht="15.75" customHeight="1">
      <c r="A154" s="11"/>
      <c r="B154" s="11"/>
      <c r="C154" s="9"/>
      <c r="D154" s="26"/>
      <c r="E154" s="26"/>
      <c r="F154" s="26"/>
      <c r="G154" s="26"/>
    </row>
    <row r="155" spans="1:7" ht="15.75" customHeight="1">
      <c r="A155" s="11"/>
      <c r="B155" s="11"/>
      <c r="C155" s="9"/>
      <c r="D155" s="26"/>
      <c r="E155" s="26"/>
      <c r="F155" s="26"/>
      <c r="G155" s="26"/>
    </row>
    <row r="156" spans="1:7" ht="15.75" customHeight="1">
      <c r="A156" s="11"/>
      <c r="B156" s="11"/>
      <c r="C156" s="9"/>
      <c r="D156" s="26"/>
      <c r="E156" s="26"/>
      <c r="F156" s="26"/>
      <c r="G156" s="26"/>
    </row>
    <row r="157" spans="1:7" ht="15.75" customHeight="1">
      <c r="A157" s="11"/>
      <c r="B157" s="11"/>
      <c r="C157" s="9"/>
      <c r="D157" s="26"/>
      <c r="E157" s="26"/>
      <c r="F157" s="26"/>
      <c r="G157" s="26"/>
    </row>
    <row r="158" spans="1:7" ht="15.75" customHeight="1">
      <c r="A158" s="11"/>
      <c r="B158" s="11"/>
      <c r="C158" s="9"/>
      <c r="D158" s="26"/>
      <c r="E158" s="26"/>
      <c r="F158" s="26"/>
      <c r="G158" s="26"/>
    </row>
    <row r="159" spans="1:7" ht="15.75" customHeight="1">
      <c r="A159" s="11"/>
      <c r="B159" s="11"/>
      <c r="C159" s="9"/>
      <c r="D159" s="26"/>
      <c r="E159" s="26"/>
      <c r="F159" s="26"/>
      <c r="G159" s="26"/>
    </row>
    <row r="160" spans="1:7" ht="15.75" customHeight="1">
      <c r="A160" s="11"/>
      <c r="B160" s="11"/>
      <c r="C160" s="9"/>
      <c r="D160" s="26"/>
      <c r="E160" s="26"/>
      <c r="F160" s="26"/>
      <c r="G160" s="26"/>
    </row>
    <row r="161" spans="1:7" ht="15.75" customHeight="1">
      <c r="A161" s="11"/>
      <c r="B161" s="11"/>
      <c r="C161" s="9"/>
      <c r="D161" s="26"/>
      <c r="E161" s="26"/>
      <c r="F161" s="26"/>
      <c r="G161" s="26"/>
    </row>
    <row r="162" spans="1:7" ht="15.75" customHeight="1">
      <c r="A162" s="11"/>
      <c r="B162" s="11"/>
      <c r="C162" s="9"/>
      <c r="D162" s="26"/>
      <c r="E162" s="26"/>
      <c r="F162" s="26"/>
      <c r="G162" s="26"/>
    </row>
    <row r="163" spans="1:7" ht="15.75" customHeight="1">
      <c r="A163" s="11"/>
      <c r="B163" s="11"/>
      <c r="C163" s="9"/>
      <c r="D163" s="26"/>
      <c r="E163" s="26"/>
      <c r="F163" s="26"/>
      <c r="G163" s="26"/>
    </row>
    <row r="164" spans="1:7" ht="15.75" customHeight="1">
      <c r="A164" s="11"/>
      <c r="B164" s="11"/>
      <c r="C164" s="9"/>
      <c r="D164" s="26"/>
      <c r="E164" s="26"/>
      <c r="F164" s="26"/>
      <c r="G164" s="26"/>
    </row>
    <row r="165" spans="1:7" ht="15.75" customHeight="1">
      <c r="A165" s="11"/>
      <c r="B165" s="11"/>
      <c r="C165" s="9"/>
      <c r="D165" s="26"/>
      <c r="E165" s="26"/>
      <c r="F165" s="26"/>
      <c r="G165" s="26"/>
    </row>
    <row r="166" spans="1:7" ht="15.75" customHeight="1">
      <c r="A166" s="11"/>
      <c r="B166" s="11"/>
      <c r="C166" s="9"/>
      <c r="D166" s="26"/>
      <c r="E166" s="26"/>
      <c r="F166" s="26"/>
      <c r="G166" s="26"/>
    </row>
    <row r="167" spans="1:7" ht="15.75" customHeight="1">
      <c r="A167" s="11"/>
      <c r="B167" s="11"/>
      <c r="C167" s="9"/>
      <c r="D167" s="26"/>
      <c r="E167" s="26"/>
      <c r="F167" s="26"/>
      <c r="G167" s="26"/>
    </row>
    <row r="168" spans="1:7" ht="15.75" customHeight="1">
      <c r="A168" s="11"/>
      <c r="B168" s="11"/>
      <c r="C168" s="9"/>
      <c r="D168" s="26"/>
      <c r="E168" s="26"/>
      <c r="F168" s="26"/>
      <c r="G168" s="26"/>
    </row>
    <row r="169" spans="1:7" ht="15.75" customHeight="1">
      <c r="A169" s="11"/>
      <c r="B169" s="11"/>
      <c r="C169" s="9"/>
      <c r="D169" s="26"/>
      <c r="E169" s="26"/>
      <c r="F169" s="26"/>
      <c r="G169" s="26"/>
    </row>
    <row r="170" spans="1:7" ht="15.75" customHeight="1">
      <c r="A170" s="11"/>
      <c r="B170" s="11"/>
      <c r="C170" s="9"/>
      <c r="D170" s="26"/>
      <c r="E170" s="26"/>
      <c r="F170" s="26"/>
      <c r="G170" s="26"/>
    </row>
    <row r="171" spans="1:7" ht="15.75" customHeight="1">
      <c r="A171" s="11"/>
      <c r="B171" s="11"/>
      <c r="C171" s="9"/>
      <c r="D171" s="26"/>
      <c r="E171" s="26"/>
      <c r="F171" s="26"/>
      <c r="G171" s="26"/>
    </row>
    <row r="172" spans="1:7" ht="15.75" customHeight="1">
      <c r="A172" s="11"/>
      <c r="B172" s="11"/>
      <c r="C172" s="9"/>
      <c r="D172" s="26"/>
      <c r="E172" s="26"/>
      <c r="F172" s="26"/>
      <c r="G172" s="26"/>
    </row>
    <row r="173" spans="1:7" ht="15.75" customHeight="1">
      <c r="A173" s="11"/>
      <c r="B173" s="11"/>
      <c r="C173" s="9"/>
      <c r="D173" s="26"/>
      <c r="E173" s="26"/>
      <c r="F173" s="26"/>
      <c r="G173" s="26"/>
    </row>
    <row r="174" spans="1:7" ht="15.75" customHeight="1">
      <c r="A174" s="11"/>
      <c r="B174" s="11"/>
      <c r="C174" s="9"/>
      <c r="D174" s="26"/>
      <c r="E174" s="26"/>
      <c r="F174" s="26"/>
      <c r="G174" s="26"/>
    </row>
    <row r="175" spans="1:7" ht="15.75" customHeight="1">
      <c r="A175" s="11"/>
      <c r="B175" s="11"/>
      <c r="C175" s="9"/>
      <c r="D175" s="26"/>
      <c r="E175" s="26"/>
      <c r="F175" s="26"/>
      <c r="G175" s="26"/>
    </row>
    <row r="176" spans="1:7" ht="15.75" customHeight="1">
      <c r="A176" s="11"/>
      <c r="B176" s="11"/>
      <c r="C176" s="9"/>
      <c r="D176" s="26"/>
      <c r="E176" s="26"/>
      <c r="F176" s="26"/>
      <c r="G176" s="26"/>
    </row>
    <row r="177" spans="1:7" ht="15.75" customHeight="1">
      <c r="A177" s="11"/>
      <c r="B177" s="11"/>
      <c r="C177" s="9"/>
      <c r="D177" s="26"/>
      <c r="E177" s="26"/>
      <c r="F177" s="26"/>
      <c r="G177" s="26"/>
    </row>
    <row r="178" spans="1:7" ht="15.75" customHeight="1">
      <c r="A178" s="11"/>
      <c r="B178" s="11"/>
      <c r="C178" s="9"/>
      <c r="D178" s="26"/>
      <c r="E178" s="26"/>
      <c r="F178" s="26"/>
      <c r="G178" s="26"/>
    </row>
    <row r="179" spans="1:7" ht="15.75" customHeight="1">
      <c r="A179" s="11"/>
      <c r="B179" s="11"/>
      <c r="C179" s="9"/>
      <c r="D179" s="26"/>
      <c r="E179" s="26"/>
      <c r="F179" s="26"/>
      <c r="G179" s="26"/>
    </row>
    <row r="180" spans="1:7" ht="15.75" customHeight="1">
      <c r="A180" s="11"/>
      <c r="B180" s="11"/>
      <c r="C180" s="9"/>
      <c r="D180" s="26"/>
      <c r="E180" s="26"/>
      <c r="F180" s="26"/>
      <c r="G180" s="26"/>
    </row>
    <row r="181" spans="1:7" ht="15.75" customHeight="1">
      <c r="A181" s="11"/>
      <c r="B181" s="11"/>
      <c r="C181" s="9"/>
      <c r="D181" s="26"/>
      <c r="E181" s="26"/>
      <c r="F181" s="26"/>
      <c r="G181" s="26"/>
    </row>
    <row r="182" spans="1:7" ht="15.75" customHeight="1">
      <c r="A182" s="11"/>
      <c r="B182" s="11"/>
      <c r="C182" s="9"/>
      <c r="D182" s="26"/>
      <c r="E182" s="26"/>
      <c r="F182" s="26"/>
      <c r="G182" s="26"/>
    </row>
    <row r="183" spans="1:7" ht="15.75" customHeight="1">
      <c r="A183" s="11"/>
      <c r="B183" s="11"/>
      <c r="C183" s="9"/>
      <c r="D183" s="26"/>
      <c r="E183" s="26"/>
      <c r="F183" s="26"/>
      <c r="G183" s="26"/>
    </row>
    <row r="184" spans="1:7" ht="15.75" customHeight="1">
      <c r="A184" s="11"/>
      <c r="B184" s="11"/>
      <c r="C184" s="9"/>
      <c r="D184" s="26"/>
      <c r="E184" s="26"/>
      <c r="F184" s="26"/>
      <c r="G184" s="26"/>
    </row>
    <row r="185" spans="1:7" ht="15.75" customHeight="1">
      <c r="A185" s="11"/>
      <c r="B185" s="11"/>
      <c r="C185" s="9"/>
      <c r="D185" s="26"/>
      <c r="E185" s="26"/>
      <c r="F185" s="26"/>
      <c r="G185" s="26"/>
    </row>
    <row r="186" spans="1:7" ht="15.75" customHeight="1">
      <c r="A186" s="11"/>
      <c r="B186" s="11"/>
      <c r="C186" s="9"/>
      <c r="D186" s="26"/>
      <c r="E186" s="26"/>
      <c r="F186" s="26"/>
      <c r="G186" s="26"/>
    </row>
    <row r="187" spans="1:7" ht="15.75" customHeight="1">
      <c r="A187" s="11"/>
      <c r="B187" s="11"/>
      <c r="C187" s="9"/>
      <c r="D187" s="26"/>
      <c r="E187" s="26"/>
      <c r="F187" s="26"/>
      <c r="G187" s="26"/>
    </row>
    <row r="188" spans="1:7" ht="15.75" customHeight="1">
      <c r="A188" s="11"/>
      <c r="B188" s="11"/>
      <c r="C188" s="9"/>
      <c r="D188" s="26"/>
      <c r="E188" s="26"/>
      <c r="F188" s="26"/>
      <c r="G188" s="26"/>
    </row>
    <row r="189" spans="1:7" ht="15.75" customHeight="1">
      <c r="A189" s="11"/>
      <c r="B189" s="11"/>
      <c r="C189" s="9"/>
      <c r="D189" s="26"/>
      <c r="E189" s="26"/>
      <c r="F189" s="26"/>
      <c r="G189" s="26"/>
    </row>
    <row r="190" spans="1:7" ht="15.75" customHeight="1">
      <c r="A190" s="11"/>
      <c r="B190" s="11"/>
      <c r="C190" s="9"/>
      <c r="D190" s="26"/>
      <c r="E190" s="26"/>
      <c r="F190" s="26"/>
      <c r="G190" s="26"/>
    </row>
    <row r="191" spans="1:7" ht="15.75" customHeight="1">
      <c r="A191" s="11"/>
      <c r="B191" s="11"/>
      <c r="C191" s="9"/>
      <c r="D191" s="26"/>
      <c r="E191" s="26"/>
      <c r="F191" s="26"/>
      <c r="G191" s="26"/>
    </row>
    <row r="192" spans="1:7" ht="15.75" customHeight="1">
      <c r="A192" s="11"/>
      <c r="B192" s="11"/>
      <c r="C192" s="9"/>
      <c r="D192" s="26"/>
      <c r="E192" s="26"/>
      <c r="F192" s="26"/>
      <c r="G192" s="26"/>
    </row>
    <row r="193" spans="1:7" ht="15.75" customHeight="1">
      <c r="A193" s="11"/>
      <c r="B193" s="11"/>
      <c r="C193" s="9"/>
      <c r="D193" s="26"/>
      <c r="E193" s="26"/>
      <c r="F193" s="26"/>
      <c r="G193" s="26"/>
    </row>
    <row r="194" spans="1:7" ht="15.75" customHeight="1">
      <c r="A194" s="11"/>
      <c r="B194" s="11"/>
      <c r="C194" s="9"/>
      <c r="D194" s="26"/>
      <c r="E194" s="26"/>
      <c r="F194" s="26"/>
      <c r="G194" s="26"/>
    </row>
    <row r="195" spans="1:7" ht="15.75" customHeight="1">
      <c r="A195" s="11"/>
      <c r="B195" s="11"/>
      <c r="C195" s="9"/>
      <c r="D195" s="26"/>
      <c r="E195" s="26"/>
      <c r="F195" s="26"/>
      <c r="G195" s="26"/>
    </row>
    <row r="196" spans="1:7" ht="15.75" customHeight="1">
      <c r="A196" s="11"/>
      <c r="B196" s="11"/>
      <c r="C196" s="9"/>
      <c r="D196" s="26"/>
      <c r="E196" s="26"/>
      <c r="F196" s="26"/>
      <c r="G196" s="26"/>
    </row>
    <row r="197" spans="1:7" ht="15.75" customHeight="1">
      <c r="A197" s="11"/>
      <c r="B197" s="11"/>
      <c r="C197" s="9"/>
      <c r="D197" s="26"/>
      <c r="E197" s="26"/>
      <c r="F197" s="26"/>
      <c r="G197" s="26"/>
    </row>
    <row r="198" spans="1:7" ht="15.75" customHeight="1">
      <c r="A198" s="11"/>
      <c r="B198" s="11"/>
      <c r="C198" s="9"/>
      <c r="D198" s="26"/>
      <c r="E198" s="26"/>
      <c r="F198" s="26"/>
      <c r="G198" s="26"/>
    </row>
    <row r="199" spans="1:7" ht="15.75" customHeight="1">
      <c r="A199" s="11"/>
      <c r="B199" s="11"/>
      <c r="C199" s="9"/>
      <c r="D199" s="26"/>
      <c r="E199" s="26"/>
      <c r="F199" s="26"/>
      <c r="G199" s="26"/>
    </row>
    <row r="200" spans="1:7" ht="15.75" customHeight="1">
      <c r="A200" s="11"/>
      <c r="B200" s="11"/>
      <c r="C200" s="9"/>
      <c r="D200" s="26"/>
      <c r="E200" s="26"/>
      <c r="F200" s="26"/>
      <c r="G200" s="26"/>
    </row>
    <row r="201" spans="1:7" ht="15.75" customHeight="1">
      <c r="A201" s="11"/>
      <c r="B201" s="11"/>
      <c r="C201" s="9"/>
      <c r="D201" s="26"/>
      <c r="E201" s="26"/>
      <c r="F201" s="26"/>
      <c r="G201" s="26"/>
    </row>
    <row r="202" spans="1:7" ht="15.75" customHeight="1">
      <c r="A202" s="11"/>
      <c r="B202" s="11"/>
      <c r="C202" s="9"/>
      <c r="D202" s="26"/>
      <c r="E202" s="26"/>
      <c r="F202" s="26"/>
      <c r="G202" s="26"/>
    </row>
    <row r="203" spans="1:7" ht="15.75" customHeight="1">
      <c r="A203" s="11"/>
      <c r="B203" s="11"/>
      <c r="C203" s="9"/>
      <c r="D203" s="26"/>
      <c r="E203" s="26"/>
      <c r="F203" s="26"/>
      <c r="G203" s="26"/>
    </row>
    <row r="204" spans="1:7" ht="15.75" customHeight="1">
      <c r="A204" s="11"/>
      <c r="B204" s="11"/>
      <c r="C204" s="9"/>
      <c r="D204" s="26"/>
      <c r="E204" s="26"/>
      <c r="F204" s="26"/>
      <c r="G204" s="26"/>
    </row>
    <row r="205" spans="1:7" ht="15.75" customHeight="1">
      <c r="A205" s="11"/>
      <c r="B205" s="11"/>
      <c r="C205" s="9"/>
      <c r="D205" s="26"/>
      <c r="E205" s="26"/>
      <c r="F205" s="26"/>
      <c r="G205" s="26"/>
    </row>
    <row r="206" spans="1:7" ht="15.75" customHeight="1">
      <c r="A206" s="11"/>
      <c r="B206" s="11"/>
      <c r="C206" s="9"/>
      <c r="D206" s="26"/>
      <c r="E206" s="26"/>
      <c r="F206" s="26"/>
      <c r="G206" s="26"/>
    </row>
    <row r="207" spans="1:7" ht="15.75" customHeight="1">
      <c r="A207" s="11"/>
      <c r="B207" s="11"/>
      <c r="C207" s="9"/>
      <c r="D207" s="26"/>
      <c r="E207" s="26"/>
      <c r="F207" s="26"/>
      <c r="G207" s="26"/>
    </row>
    <row r="208" spans="1:7" ht="15.75" customHeight="1">
      <c r="A208" s="11"/>
      <c r="B208" s="11"/>
      <c r="C208" s="9"/>
      <c r="D208" s="26"/>
      <c r="E208" s="26"/>
      <c r="F208" s="26"/>
      <c r="G208" s="26"/>
    </row>
    <row r="209" spans="1:7" ht="15.75" customHeight="1">
      <c r="A209" s="11"/>
      <c r="B209" s="11"/>
      <c r="C209" s="9"/>
      <c r="D209" s="26"/>
      <c r="E209" s="26"/>
      <c r="F209" s="26"/>
      <c r="G209" s="26"/>
    </row>
    <row r="210" spans="1:7" ht="15.75" customHeight="1">
      <c r="A210" s="11"/>
      <c r="B210" s="11"/>
      <c r="C210" s="9"/>
      <c r="D210" s="26"/>
      <c r="E210" s="26"/>
      <c r="F210" s="26"/>
      <c r="G210" s="26"/>
    </row>
    <row r="211" spans="1:7" ht="15.75" customHeight="1">
      <c r="A211" s="11"/>
      <c r="B211" s="11"/>
      <c r="C211" s="9"/>
      <c r="D211" s="26"/>
      <c r="E211" s="26"/>
      <c r="F211" s="26"/>
      <c r="G211" s="26"/>
    </row>
    <row r="212" spans="1:7" ht="15.75" customHeight="1">
      <c r="A212" s="11"/>
      <c r="B212" s="11"/>
      <c r="C212" s="9"/>
      <c r="D212" s="26"/>
      <c r="E212" s="26"/>
      <c r="F212" s="26"/>
      <c r="G212" s="26"/>
    </row>
    <row r="213" spans="1:7" ht="15.75" customHeight="1">
      <c r="A213" s="11"/>
      <c r="B213" s="11"/>
      <c r="C213" s="9"/>
      <c r="D213" s="26"/>
      <c r="E213" s="26"/>
      <c r="F213" s="26"/>
      <c r="G213" s="26"/>
    </row>
    <row r="214" spans="1:7" ht="15.75" customHeight="1">
      <c r="A214" s="11"/>
      <c r="B214" s="11"/>
      <c r="C214" s="9"/>
      <c r="D214" s="26"/>
      <c r="E214" s="26"/>
      <c r="F214" s="26"/>
      <c r="G214" s="26"/>
    </row>
    <row r="215" spans="1:7" ht="15.75" customHeight="1">
      <c r="A215" s="11"/>
      <c r="B215" s="11"/>
      <c r="C215" s="9"/>
      <c r="D215" s="26"/>
      <c r="E215" s="26"/>
      <c r="F215" s="26"/>
      <c r="G215" s="26"/>
    </row>
    <row r="216" spans="1:7" ht="15.75" customHeight="1">
      <c r="A216" s="11"/>
      <c r="B216" s="11"/>
      <c r="C216" s="9"/>
      <c r="D216" s="26"/>
      <c r="E216" s="26"/>
      <c r="F216" s="26"/>
      <c r="G216" s="26"/>
    </row>
    <row r="217" spans="1:7" ht="15.75" customHeight="1">
      <c r="A217" s="11"/>
      <c r="B217" s="11"/>
      <c r="C217" s="9"/>
      <c r="D217" s="26"/>
      <c r="E217" s="26"/>
      <c r="F217" s="26"/>
      <c r="G217" s="26"/>
    </row>
    <row r="218" spans="1:7" ht="15.75" customHeight="1">
      <c r="A218" s="11"/>
      <c r="B218" s="11"/>
      <c r="C218" s="9"/>
      <c r="D218" s="26"/>
      <c r="E218" s="26"/>
      <c r="F218" s="26"/>
      <c r="G218" s="26"/>
    </row>
    <row r="219" spans="1:7" ht="15.75" customHeight="1">
      <c r="A219" s="11"/>
      <c r="B219" s="11"/>
      <c r="C219" s="9"/>
      <c r="D219" s="26"/>
      <c r="E219" s="26"/>
      <c r="F219" s="26"/>
      <c r="G219" s="26"/>
    </row>
    <row r="220" spans="1:7" ht="15.75" customHeight="1">
      <c r="A220" s="11"/>
      <c r="B220" s="11"/>
      <c r="C220" s="9"/>
      <c r="D220" s="26"/>
      <c r="E220" s="26"/>
      <c r="F220" s="26"/>
      <c r="G220" s="26"/>
    </row>
    <row r="221" spans="1:7" ht="15.75" customHeight="1">
      <c r="A221" s="33"/>
    </row>
    <row r="222" spans="1:7" ht="15.75" customHeight="1">
      <c r="A222" s="33"/>
    </row>
    <row r="223" spans="1:7" ht="15.75" customHeight="1">
      <c r="A223" s="33"/>
    </row>
    <row r="224" spans="1:7" ht="15.75" customHeight="1">
      <c r="A224" s="33"/>
    </row>
    <row r="225" spans="1:1" ht="15.75" customHeight="1">
      <c r="A225" s="33"/>
    </row>
    <row r="226" spans="1:1" ht="15.75" customHeight="1">
      <c r="A226" s="33"/>
    </row>
    <row r="227" spans="1:1" ht="15.75" customHeight="1">
      <c r="A227" s="33"/>
    </row>
    <row r="228" spans="1:1" ht="15.75" customHeight="1">
      <c r="A228" s="33"/>
    </row>
    <row r="229" spans="1:1" ht="15.75" customHeight="1">
      <c r="A229" s="33"/>
    </row>
    <row r="230" spans="1:1" ht="15.75" customHeight="1">
      <c r="A230" s="33"/>
    </row>
    <row r="231" spans="1:1" ht="15.75" customHeight="1">
      <c r="A231" s="33"/>
    </row>
    <row r="232" spans="1:1" ht="15.75" customHeight="1">
      <c r="A232" s="33"/>
    </row>
    <row r="233" spans="1:1" ht="15.75" customHeight="1">
      <c r="A233" s="33"/>
    </row>
    <row r="234" spans="1:1" ht="15.75" customHeight="1">
      <c r="A234" s="33"/>
    </row>
    <row r="235" spans="1:1" ht="15.75" customHeight="1">
      <c r="A235" s="33"/>
    </row>
    <row r="236" spans="1:1" ht="15.75" customHeight="1">
      <c r="A236" s="33"/>
    </row>
    <row r="237" spans="1:1" ht="15.75" customHeight="1">
      <c r="A237" s="33"/>
    </row>
    <row r="238" spans="1:1" ht="15.75" customHeight="1">
      <c r="A238" s="33"/>
    </row>
    <row r="239" spans="1:1" ht="15.75" customHeight="1">
      <c r="A239" s="33"/>
    </row>
    <row r="240" spans="1:1" ht="15.75" customHeight="1">
      <c r="A240" s="33"/>
    </row>
    <row r="241" spans="1:1" ht="15.75" customHeight="1">
      <c r="A241" s="33"/>
    </row>
    <row r="242" spans="1:1" ht="15.75" customHeight="1">
      <c r="A242" s="33"/>
    </row>
    <row r="243" spans="1:1" ht="15.75" customHeight="1">
      <c r="A243" s="33"/>
    </row>
    <row r="244" spans="1:1" ht="15.75" customHeight="1">
      <c r="A244" s="33"/>
    </row>
    <row r="245" spans="1:1" ht="15.75" customHeight="1">
      <c r="A245" s="33"/>
    </row>
    <row r="246" spans="1:1" ht="15.75" customHeight="1">
      <c r="A246" s="33"/>
    </row>
    <row r="247" spans="1:1" ht="15.75" customHeight="1">
      <c r="A247" s="33"/>
    </row>
    <row r="248" spans="1:1" ht="15.75" customHeight="1">
      <c r="A248" s="33"/>
    </row>
    <row r="249" spans="1:1" ht="15.75" customHeight="1">
      <c r="A249" s="33"/>
    </row>
    <row r="250" spans="1:1" ht="15.75" customHeight="1">
      <c r="A250" s="33"/>
    </row>
    <row r="251" spans="1:1" ht="15.75" customHeight="1">
      <c r="A251" s="33"/>
    </row>
    <row r="252" spans="1:1" ht="15.75" customHeight="1">
      <c r="A252" s="33"/>
    </row>
    <row r="253" spans="1:1" ht="15.75" customHeight="1">
      <c r="A253" s="33"/>
    </row>
    <row r="254" spans="1:1" ht="15.75" customHeight="1">
      <c r="A254" s="33"/>
    </row>
    <row r="255" spans="1:1" ht="15.75" customHeight="1">
      <c r="A255" s="33"/>
    </row>
    <row r="256" spans="1:1" ht="15.75" customHeight="1">
      <c r="A256" s="33"/>
    </row>
    <row r="257" spans="1:1" ht="15.75" customHeight="1">
      <c r="A257" s="33"/>
    </row>
    <row r="258" spans="1:1" ht="15.75" customHeight="1">
      <c r="A258" s="33"/>
    </row>
    <row r="259" spans="1:1" ht="15.75" customHeight="1">
      <c r="A259" s="33"/>
    </row>
    <row r="260" spans="1:1" ht="15.75" customHeight="1">
      <c r="A260" s="33"/>
    </row>
    <row r="261" spans="1:1" ht="15.75" customHeight="1">
      <c r="A261" s="33"/>
    </row>
    <row r="262" spans="1:1" ht="15.75" customHeight="1">
      <c r="A262" s="33"/>
    </row>
    <row r="263" spans="1:1" ht="15.75" customHeight="1">
      <c r="A263" s="33"/>
    </row>
    <row r="264" spans="1:1" ht="15.75" customHeight="1">
      <c r="A264" s="33"/>
    </row>
    <row r="265" spans="1:1" ht="15.75" customHeight="1">
      <c r="A265" s="33"/>
    </row>
    <row r="266" spans="1:1" ht="15.75" customHeight="1">
      <c r="A266" s="33"/>
    </row>
    <row r="267" spans="1:1" ht="15.75" customHeight="1">
      <c r="A267" s="33"/>
    </row>
    <row r="268" spans="1:1" ht="15.75" customHeight="1">
      <c r="A268" s="33"/>
    </row>
    <row r="269" spans="1:1" ht="15.75" customHeight="1">
      <c r="A269" s="33"/>
    </row>
    <row r="270" spans="1:1" ht="15.75" customHeight="1">
      <c r="A270" s="33"/>
    </row>
    <row r="271" spans="1:1" ht="15.75" customHeight="1">
      <c r="A271" s="33"/>
    </row>
    <row r="272" spans="1:1" ht="15.75" customHeight="1">
      <c r="A272" s="33"/>
    </row>
    <row r="273" spans="1:1" ht="15.75" customHeight="1">
      <c r="A273" s="33"/>
    </row>
    <row r="274" spans="1:1" ht="15.75" customHeight="1">
      <c r="A274" s="33"/>
    </row>
    <row r="275" spans="1:1" ht="15.75" customHeight="1">
      <c r="A275" s="33"/>
    </row>
    <row r="276" spans="1:1" ht="15.75" customHeight="1">
      <c r="A276" s="33"/>
    </row>
    <row r="277" spans="1:1" ht="15.75" customHeight="1">
      <c r="A277" s="33"/>
    </row>
    <row r="278" spans="1:1" ht="15.75" customHeight="1">
      <c r="A278" s="33"/>
    </row>
    <row r="279" spans="1:1" ht="15.75" customHeight="1">
      <c r="A279" s="33"/>
    </row>
    <row r="280" spans="1:1" ht="15.75" customHeight="1">
      <c r="A280" s="33"/>
    </row>
    <row r="281" spans="1:1" ht="15.75" customHeight="1">
      <c r="A281" s="33"/>
    </row>
    <row r="282" spans="1:1" ht="15.75" customHeight="1">
      <c r="A282" s="33"/>
    </row>
    <row r="283" spans="1:1" ht="15.75" customHeight="1">
      <c r="A283" s="33"/>
    </row>
    <row r="284" spans="1:1" ht="15.75" customHeight="1">
      <c r="A284" s="33"/>
    </row>
    <row r="285" spans="1:1" ht="15.75" customHeight="1">
      <c r="A285" s="33"/>
    </row>
    <row r="286" spans="1:1" ht="15.75" customHeight="1">
      <c r="A286" s="33"/>
    </row>
    <row r="287" spans="1:1" ht="15.75" customHeight="1">
      <c r="A287" s="33"/>
    </row>
    <row r="288" spans="1:1" ht="15.75" customHeight="1">
      <c r="A288" s="33"/>
    </row>
    <row r="289" spans="1:1" ht="15.75" customHeight="1">
      <c r="A289" s="33"/>
    </row>
    <row r="290" spans="1:1" ht="15.75" customHeight="1">
      <c r="A290" s="33"/>
    </row>
    <row r="291" spans="1:1" ht="15.75" customHeight="1">
      <c r="A291" s="33"/>
    </row>
    <row r="292" spans="1:1" ht="15.75" customHeight="1">
      <c r="A292" s="33"/>
    </row>
    <row r="293" spans="1:1" ht="15.75" customHeight="1">
      <c r="A293" s="33"/>
    </row>
    <row r="294" spans="1:1" ht="15.75" customHeight="1">
      <c r="A294" s="33"/>
    </row>
    <row r="295" spans="1:1" ht="15.75" customHeight="1">
      <c r="A295" s="33"/>
    </row>
    <row r="296" spans="1:1" ht="15.75" customHeight="1">
      <c r="A296" s="33"/>
    </row>
    <row r="297" spans="1:1" ht="15.75" customHeight="1">
      <c r="A297" s="33"/>
    </row>
    <row r="298" spans="1:1" ht="15.75" customHeight="1">
      <c r="A298" s="33"/>
    </row>
    <row r="299" spans="1:1" ht="15.75" customHeight="1">
      <c r="A299" s="33"/>
    </row>
    <row r="300" spans="1:1" ht="15.75" customHeight="1">
      <c r="A300" s="33"/>
    </row>
    <row r="301" spans="1:1" ht="15.75" customHeight="1">
      <c r="A301" s="33"/>
    </row>
    <row r="302" spans="1:1" ht="15.75" customHeight="1">
      <c r="A302" s="33"/>
    </row>
    <row r="303" spans="1:1" ht="15.75" customHeight="1">
      <c r="A303" s="33"/>
    </row>
    <row r="304" spans="1:1" ht="15.75" customHeight="1">
      <c r="A304" s="33"/>
    </row>
    <row r="305" spans="1:1" ht="15.75" customHeight="1">
      <c r="A305" s="33"/>
    </row>
    <row r="306" spans="1:1" ht="15.75" customHeight="1">
      <c r="A306" s="33"/>
    </row>
    <row r="307" spans="1:1" ht="15.75" customHeight="1">
      <c r="A307" s="33"/>
    </row>
    <row r="308" spans="1:1" ht="15.75" customHeight="1">
      <c r="A308" s="33"/>
    </row>
    <row r="309" spans="1:1" ht="15.75" customHeight="1">
      <c r="A309" s="33"/>
    </row>
    <row r="310" spans="1:1" ht="15.75" customHeight="1">
      <c r="A310" s="33"/>
    </row>
    <row r="311" spans="1:1" ht="15.75" customHeight="1">
      <c r="A311" s="33"/>
    </row>
    <row r="312" spans="1:1" ht="15.75" customHeight="1">
      <c r="A312" s="33"/>
    </row>
    <row r="313" spans="1:1" ht="15.75" customHeight="1">
      <c r="A313" s="33"/>
    </row>
    <row r="314" spans="1:1" ht="15.75" customHeight="1">
      <c r="A314" s="33"/>
    </row>
    <row r="315" spans="1:1" ht="15.75" customHeight="1">
      <c r="A315" s="33"/>
    </row>
    <row r="316" spans="1:1" ht="15.75" customHeight="1">
      <c r="A316" s="33"/>
    </row>
    <row r="317" spans="1:1" ht="15.75" customHeight="1">
      <c r="A317" s="33"/>
    </row>
    <row r="318" spans="1:1" ht="15.75" customHeight="1">
      <c r="A318" s="33"/>
    </row>
    <row r="319" spans="1:1" ht="15.75" customHeight="1">
      <c r="A319" s="33"/>
    </row>
    <row r="320" spans="1:1" ht="15.75" customHeight="1">
      <c r="A320" s="33"/>
    </row>
    <row r="321" spans="1:1" ht="15.75" customHeight="1">
      <c r="A321" s="33"/>
    </row>
    <row r="322" spans="1:1" ht="15.75" customHeight="1">
      <c r="A322" s="33"/>
    </row>
    <row r="323" spans="1:1" ht="15.75" customHeight="1">
      <c r="A323" s="33"/>
    </row>
    <row r="324" spans="1:1" ht="15.75" customHeight="1">
      <c r="A324" s="33"/>
    </row>
    <row r="325" spans="1:1" ht="15.75" customHeight="1">
      <c r="A325" s="33"/>
    </row>
    <row r="326" spans="1:1" ht="15.75" customHeight="1">
      <c r="A326" s="33"/>
    </row>
    <row r="327" spans="1:1" ht="15.75" customHeight="1">
      <c r="A327" s="33"/>
    </row>
    <row r="328" spans="1:1" ht="15.75" customHeight="1">
      <c r="A328" s="33"/>
    </row>
    <row r="329" spans="1:1" ht="15.75" customHeight="1">
      <c r="A329" s="33"/>
    </row>
    <row r="330" spans="1:1" ht="15.75" customHeight="1">
      <c r="A330" s="33"/>
    </row>
    <row r="331" spans="1:1" ht="15.75" customHeight="1">
      <c r="A331" s="33"/>
    </row>
    <row r="332" spans="1:1" ht="15.75" customHeight="1">
      <c r="A332" s="33"/>
    </row>
    <row r="333" spans="1:1" ht="15.75" customHeight="1">
      <c r="A333" s="33"/>
    </row>
    <row r="334" spans="1:1" ht="15.75" customHeight="1">
      <c r="A334" s="33"/>
    </row>
    <row r="335" spans="1:1" ht="15.75" customHeight="1">
      <c r="A335" s="33"/>
    </row>
    <row r="336" spans="1:1" ht="15.75" customHeight="1">
      <c r="A336" s="33"/>
    </row>
    <row r="337" spans="1:1" ht="15.75" customHeight="1">
      <c r="A337" s="33"/>
    </row>
    <row r="338" spans="1:1" ht="15.75" customHeight="1">
      <c r="A338" s="33"/>
    </row>
    <row r="339" spans="1:1" ht="15.75" customHeight="1">
      <c r="A339" s="33"/>
    </row>
    <row r="340" spans="1:1" ht="15.75" customHeight="1">
      <c r="A340" s="33"/>
    </row>
    <row r="341" spans="1:1" ht="15.75" customHeight="1">
      <c r="A341" s="33"/>
    </row>
    <row r="342" spans="1:1" ht="15.75" customHeight="1">
      <c r="A342" s="33"/>
    </row>
    <row r="343" spans="1:1" ht="15.75" customHeight="1">
      <c r="A343" s="33"/>
    </row>
    <row r="344" spans="1:1" ht="15.75" customHeight="1">
      <c r="A344" s="33"/>
    </row>
    <row r="345" spans="1:1" ht="15.75" customHeight="1">
      <c r="A345" s="33"/>
    </row>
    <row r="346" spans="1:1" ht="15.75" customHeight="1">
      <c r="A346" s="33"/>
    </row>
    <row r="347" spans="1:1" ht="15.75" customHeight="1">
      <c r="A347" s="33"/>
    </row>
    <row r="348" spans="1:1" ht="15.75" customHeight="1">
      <c r="A348" s="33"/>
    </row>
    <row r="349" spans="1:1" ht="15.75" customHeight="1">
      <c r="A349" s="33"/>
    </row>
    <row r="350" spans="1:1" ht="15.75" customHeight="1">
      <c r="A350" s="33"/>
    </row>
    <row r="351" spans="1:1" ht="15.75" customHeight="1">
      <c r="A351" s="33"/>
    </row>
    <row r="352" spans="1:1" ht="15.75" customHeight="1">
      <c r="A352" s="33"/>
    </row>
    <row r="353" spans="1:1" ht="15.75" customHeight="1">
      <c r="A353" s="33"/>
    </row>
    <row r="354" spans="1:1" ht="15.75" customHeight="1">
      <c r="A354" s="33"/>
    </row>
    <row r="355" spans="1:1" ht="15.75" customHeight="1">
      <c r="A355" s="33"/>
    </row>
    <row r="356" spans="1:1" ht="15.75" customHeight="1">
      <c r="A356" s="33"/>
    </row>
    <row r="357" spans="1:1" ht="15.75" customHeight="1">
      <c r="A357" s="33"/>
    </row>
    <row r="358" spans="1:1" ht="15.75" customHeight="1">
      <c r="A358" s="33"/>
    </row>
    <row r="359" spans="1:1" ht="15.75" customHeight="1">
      <c r="A359" s="33"/>
    </row>
    <row r="360" spans="1:1" ht="15.75" customHeight="1">
      <c r="A360" s="33"/>
    </row>
    <row r="361" spans="1:1" ht="15.75" customHeight="1">
      <c r="A361" s="33"/>
    </row>
    <row r="362" spans="1:1" ht="15.75" customHeight="1">
      <c r="A362" s="33"/>
    </row>
    <row r="363" spans="1:1" ht="15.75" customHeight="1">
      <c r="A363" s="33"/>
    </row>
    <row r="364" spans="1:1" ht="15.75" customHeight="1">
      <c r="A364" s="33"/>
    </row>
    <row r="365" spans="1:1" ht="15.75" customHeight="1">
      <c r="A365" s="33"/>
    </row>
    <row r="366" spans="1:1" ht="15.75" customHeight="1">
      <c r="A366" s="33"/>
    </row>
    <row r="367" spans="1:1" ht="15.75" customHeight="1">
      <c r="A367" s="33"/>
    </row>
    <row r="368" spans="1:1" ht="15.75" customHeight="1">
      <c r="A368" s="33"/>
    </row>
    <row r="369" spans="1:1" ht="15.75" customHeight="1">
      <c r="A369" s="33"/>
    </row>
    <row r="370" spans="1:1" ht="15.75" customHeight="1">
      <c r="A370" s="33"/>
    </row>
    <row r="371" spans="1:1" ht="15.75" customHeight="1">
      <c r="A371" s="33"/>
    </row>
    <row r="372" spans="1:1" ht="15.75" customHeight="1">
      <c r="A372" s="33"/>
    </row>
    <row r="373" spans="1:1" ht="15.75" customHeight="1">
      <c r="A373" s="33"/>
    </row>
    <row r="374" spans="1:1" ht="15.75" customHeight="1">
      <c r="A374" s="33"/>
    </row>
    <row r="375" spans="1:1" ht="15.75" customHeight="1">
      <c r="A375" s="33"/>
    </row>
    <row r="376" spans="1:1" ht="15.75" customHeight="1">
      <c r="A376" s="33"/>
    </row>
    <row r="377" spans="1:1" ht="15.75" customHeight="1">
      <c r="A377" s="33"/>
    </row>
    <row r="378" spans="1:1" ht="15.75" customHeight="1">
      <c r="A378" s="33"/>
    </row>
    <row r="379" spans="1:1" ht="15.75" customHeight="1">
      <c r="A379" s="33"/>
    </row>
    <row r="380" spans="1:1" ht="15.75" customHeight="1">
      <c r="A380" s="33"/>
    </row>
    <row r="381" spans="1:1" ht="15.75" customHeight="1">
      <c r="A381" s="33"/>
    </row>
    <row r="382" spans="1:1" ht="15.75" customHeight="1">
      <c r="A382" s="33"/>
    </row>
    <row r="383" spans="1:1" ht="15.75" customHeight="1">
      <c r="A383" s="33"/>
    </row>
    <row r="384" spans="1:1" ht="15.75" customHeight="1">
      <c r="A384" s="33"/>
    </row>
    <row r="385" spans="1:1" ht="15.75" customHeight="1">
      <c r="A385" s="33"/>
    </row>
    <row r="386" spans="1:1" ht="15.75" customHeight="1">
      <c r="A386" s="33"/>
    </row>
    <row r="387" spans="1:1" ht="15.75" customHeight="1">
      <c r="A387" s="33"/>
    </row>
    <row r="388" spans="1:1" ht="15.75" customHeight="1">
      <c r="A388" s="33"/>
    </row>
    <row r="389" spans="1:1" ht="15.75" customHeight="1">
      <c r="A389" s="33"/>
    </row>
    <row r="390" spans="1:1" ht="15.75" customHeight="1">
      <c r="A390" s="33"/>
    </row>
    <row r="391" spans="1:1" ht="15.75" customHeight="1">
      <c r="A391" s="33"/>
    </row>
    <row r="392" spans="1:1" ht="15.75" customHeight="1">
      <c r="A392" s="33"/>
    </row>
    <row r="393" spans="1:1" ht="15.75" customHeight="1">
      <c r="A393" s="33"/>
    </row>
    <row r="394" spans="1:1" ht="15.75" customHeight="1">
      <c r="A394" s="33"/>
    </row>
    <row r="395" spans="1:1" ht="15.75" customHeight="1">
      <c r="A395" s="33"/>
    </row>
    <row r="396" spans="1:1" ht="15.75" customHeight="1">
      <c r="A396" s="33"/>
    </row>
    <row r="397" spans="1:1" ht="15.75" customHeight="1">
      <c r="A397" s="33"/>
    </row>
    <row r="398" spans="1:1" ht="15.75" customHeight="1">
      <c r="A398" s="33"/>
    </row>
    <row r="399" spans="1:1" ht="15.75" customHeight="1">
      <c r="A399" s="33"/>
    </row>
    <row r="400" spans="1:1" ht="15.75" customHeight="1">
      <c r="A400" s="33"/>
    </row>
    <row r="401" spans="1:1" ht="15.75" customHeight="1">
      <c r="A401" s="33"/>
    </row>
    <row r="402" spans="1:1" ht="15.75" customHeight="1">
      <c r="A402" s="33"/>
    </row>
    <row r="403" spans="1:1" ht="15.75" customHeight="1">
      <c r="A403" s="33"/>
    </row>
    <row r="404" spans="1:1" ht="15.75" customHeight="1">
      <c r="A404" s="33"/>
    </row>
    <row r="405" spans="1:1" ht="15.75" customHeight="1">
      <c r="A405" s="33"/>
    </row>
    <row r="406" spans="1:1" ht="15.75" customHeight="1">
      <c r="A406" s="33"/>
    </row>
    <row r="407" spans="1:1" ht="15.75" customHeight="1">
      <c r="A407" s="33"/>
    </row>
    <row r="408" spans="1:1" ht="15.75" customHeight="1">
      <c r="A408" s="33"/>
    </row>
    <row r="409" spans="1:1" ht="15.75" customHeight="1">
      <c r="A409" s="33"/>
    </row>
    <row r="410" spans="1:1" ht="15.75" customHeight="1">
      <c r="A410" s="33"/>
    </row>
    <row r="411" spans="1:1" ht="15.75" customHeight="1">
      <c r="A411" s="33"/>
    </row>
    <row r="412" spans="1:1" ht="15.75" customHeight="1">
      <c r="A412" s="33"/>
    </row>
    <row r="413" spans="1:1" ht="15.75" customHeight="1">
      <c r="A413" s="33"/>
    </row>
    <row r="414" spans="1:1" ht="15.75" customHeight="1">
      <c r="A414" s="33"/>
    </row>
    <row r="415" spans="1:1" ht="15.75" customHeight="1">
      <c r="A415" s="33"/>
    </row>
    <row r="416" spans="1:1" ht="15.75" customHeight="1">
      <c r="A416" s="33"/>
    </row>
    <row r="417" spans="1:1" ht="15.75" customHeight="1">
      <c r="A417" s="33"/>
    </row>
    <row r="418" spans="1:1" ht="15.75" customHeight="1">
      <c r="A418" s="33"/>
    </row>
    <row r="419" spans="1:1" ht="15.75" customHeight="1">
      <c r="A419" s="33"/>
    </row>
    <row r="420" spans="1:1" ht="15.75" customHeight="1">
      <c r="A420" s="33"/>
    </row>
    <row r="421" spans="1:1" ht="15.75" customHeight="1">
      <c r="A421" s="33"/>
    </row>
    <row r="422" spans="1:1" ht="15.75" customHeight="1">
      <c r="A422" s="33"/>
    </row>
    <row r="423" spans="1:1" ht="15.75" customHeight="1">
      <c r="A423" s="33"/>
    </row>
    <row r="424" spans="1:1" ht="15.75" customHeight="1">
      <c r="A424" s="33"/>
    </row>
    <row r="425" spans="1:1" ht="15.75" customHeight="1">
      <c r="A425" s="33"/>
    </row>
    <row r="426" spans="1:1" ht="15.75" customHeight="1">
      <c r="A426" s="33"/>
    </row>
    <row r="427" spans="1:1" ht="15.75" customHeight="1">
      <c r="A427" s="33"/>
    </row>
    <row r="428" spans="1:1" ht="15.75" customHeight="1">
      <c r="A428" s="33"/>
    </row>
    <row r="429" spans="1:1" ht="15.75" customHeight="1">
      <c r="A429" s="33"/>
    </row>
    <row r="430" spans="1:1" ht="15.75" customHeight="1">
      <c r="A430" s="33"/>
    </row>
    <row r="431" spans="1:1" ht="15.75" customHeight="1">
      <c r="A431" s="33"/>
    </row>
    <row r="432" spans="1:1" ht="15.75" customHeight="1">
      <c r="A432" s="33"/>
    </row>
    <row r="433" spans="1:1" ht="15.75" customHeight="1">
      <c r="A433" s="33"/>
    </row>
    <row r="434" spans="1:1" ht="15.75" customHeight="1">
      <c r="A434" s="33"/>
    </row>
    <row r="435" spans="1:1" ht="15.75" customHeight="1">
      <c r="A435" s="33"/>
    </row>
    <row r="436" spans="1:1" ht="15.75" customHeight="1">
      <c r="A436" s="33"/>
    </row>
    <row r="437" spans="1:1" ht="15.75" customHeight="1">
      <c r="A437" s="33"/>
    </row>
    <row r="438" spans="1:1" ht="15.75" customHeight="1">
      <c r="A438" s="33"/>
    </row>
    <row r="439" spans="1:1" ht="15.75" customHeight="1">
      <c r="A439" s="33"/>
    </row>
    <row r="440" spans="1:1" ht="15.75" customHeight="1">
      <c r="A440" s="33"/>
    </row>
    <row r="441" spans="1:1" ht="15.75" customHeight="1">
      <c r="A441" s="33"/>
    </row>
    <row r="442" spans="1:1" ht="15.75" customHeight="1">
      <c r="A442" s="33"/>
    </row>
    <row r="443" spans="1:1" ht="15.75" customHeight="1">
      <c r="A443" s="33"/>
    </row>
    <row r="444" spans="1:1" ht="15.75" customHeight="1">
      <c r="A444" s="33"/>
    </row>
    <row r="445" spans="1:1" ht="15.75" customHeight="1">
      <c r="A445" s="33"/>
    </row>
    <row r="446" spans="1:1" ht="15.75" customHeight="1">
      <c r="A446" s="33"/>
    </row>
    <row r="447" spans="1:1" ht="15.75" customHeight="1">
      <c r="A447" s="33"/>
    </row>
    <row r="448" spans="1:1" ht="15.75" customHeight="1">
      <c r="A448" s="33"/>
    </row>
    <row r="449" spans="1:1" ht="15.75" customHeight="1">
      <c r="A449" s="33"/>
    </row>
    <row r="450" spans="1:1" ht="15.75" customHeight="1">
      <c r="A450" s="33"/>
    </row>
    <row r="451" spans="1:1" ht="15.75" customHeight="1">
      <c r="A451" s="33"/>
    </row>
    <row r="452" spans="1:1" ht="15.75" customHeight="1">
      <c r="A452" s="33"/>
    </row>
    <row r="453" spans="1:1" ht="15.75" customHeight="1">
      <c r="A453" s="33"/>
    </row>
    <row r="454" spans="1:1" ht="15.75" customHeight="1">
      <c r="A454" s="33"/>
    </row>
    <row r="455" spans="1:1" ht="15.75" customHeight="1">
      <c r="A455" s="33"/>
    </row>
    <row r="456" spans="1:1" ht="15.75" customHeight="1">
      <c r="A456" s="33"/>
    </row>
    <row r="457" spans="1:1" ht="15.75" customHeight="1">
      <c r="A457" s="33"/>
    </row>
    <row r="458" spans="1:1" ht="15.75" customHeight="1">
      <c r="A458" s="33"/>
    </row>
    <row r="459" spans="1:1" ht="15.75" customHeight="1">
      <c r="A459" s="33"/>
    </row>
    <row r="460" spans="1:1" ht="15.75" customHeight="1">
      <c r="A460" s="33"/>
    </row>
    <row r="461" spans="1:1" ht="15.75" customHeight="1">
      <c r="A461" s="33"/>
    </row>
    <row r="462" spans="1:1" ht="15.75" customHeight="1">
      <c r="A462" s="33"/>
    </row>
    <row r="463" spans="1:1" ht="15.75" customHeight="1">
      <c r="A463" s="33"/>
    </row>
    <row r="464" spans="1:1" ht="15.75" customHeight="1">
      <c r="A464" s="33"/>
    </row>
    <row r="465" spans="1:1" ht="15.75" customHeight="1">
      <c r="A465" s="33"/>
    </row>
    <row r="466" spans="1:1" ht="15.75" customHeight="1">
      <c r="A466" s="33"/>
    </row>
    <row r="467" spans="1:1" ht="15.75" customHeight="1">
      <c r="A467" s="33"/>
    </row>
    <row r="468" spans="1:1" ht="15.75" customHeight="1">
      <c r="A468" s="33"/>
    </row>
    <row r="469" spans="1:1" ht="15.75" customHeight="1">
      <c r="A469" s="33"/>
    </row>
    <row r="470" spans="1:1" ht="15.75" customHeight="1">
      <c r="A470" s="33"/>
    </row>
    <row r="471" spans="1:1" ht="15.75" customHeight="1">
      <c r="A471" s="33"/>
    </row>
    <row r="472" spans="1:1" ht="15.75" customHeight="1">
      <c r="A472" s="33"/>
    </row>
    <row r="473" spans="1:1" ht="15.75" customHeight="1">
      <c r="A473" s="33"/>
    </row>
    <row r="474" spans="1:1" ht="15.75" customHeight="1">
      <c r="A474" s="33"/>
    </row>
    <row r="475" spans="1:1" ht="15.75" customHeight="1">
      <c r="A475" s="33"/>
    </row>
    <row r="476" spans="1:1" ht="15.75" customHeight="1">
      <c r="A476" s="33"/>
    </row>
    <row r="477" spans="1:1" ht="15.75" customHeight="1">
      <c r="A477" s="33"/>
    </row>
    <row r="478" spans="1:1" ht="15.75" customHeight="1">
      <c r="A478" s="33"/>
    </row>
    <row r="479" spans="1:1" ht="15.75" customHeight="1">
      <c r="A479" s="33"/>
    </row>
    <row r="480" spans="1:1" ht="15.75" customHeight="1">
      <c r="A480" s="33"/>
    </row>
    <row r="481" spans="1:1" ht="15.75" customHeight="1">
      <c r="A481" s="33"/>
    </row>
    <row r="482" spans="1:1" ht="15.75" customHeight="1">
      <c r="A482" s="33"/>
    </row>
    <row r="483" spans="1:1" ht="15.75" customHeight="1">
      <c r="A483" s="33"/>
    </row>
    <row r="484" spans="1:1" ht="15.75" customHeight="1">
      <c r="A484" s="33"/>
    </row>
    <row r="485" spans="1:1" ht="15.75" customHeight="1">
      <c r="A485" s="33"/>
    </row>
    <row r="486" spans="1:1" ht="15.75" customHeight="1">
      <c r="A486" s="33"/>
    </row>
    <row r="487" spans="1:1" ht="15.75" customHeight="1">
      <c r="A487" s="33"/>
    </row>
    <row r="488" spans="1:1" ht="15.75" customHeight="1">
      <c r="A488" s="33"/>
    </row>
    <row r="489" spans="1:1" ht="15.75" customHeight="1">
      <c r="A489" s="33"/>
    </row>
    <row r="490" spans="1:1" ht="15.75" customHeight="1">
      <c r="A490" s="33"/>
    </row>
    <row r="491" spans="1:1" ht="15.75" customHeight="1">
      <c r="A491" s="33"/>
    </row>
    <row r="492" spans="1:1" ht="15.75" customHeight="1">
      <c r="A492" s="33"/>
    </row>
    <row r="493" spans="1:1" ht="15.75" customHeight="1">
      <c r="A493" s="33"/>
    </row>
    <row r="494" spans="1:1" ht="15.75" customHeight="1">
      <c r="A494" s="33"/>
    </row>
    <row r="495" spans="1:1" ht="15.75" customHeight="1">
      <c r="A495" s="33"/>
    </row>
    <row r="496" spans="1:1" ht="15.75" customHeight="1">
      <c r="A496" s="33"/>
    </row>
    <row r="497" spans="1:1" ht="15.75" customHeight="1">
      <c r="A497" s="33"/>
    </row>
    <row r="498" spans="1:1" ht="15.75" customHeight="1">
      <c r="A498" s="33"/>
    </row>
    <row r="499" spans="1:1" ht="15.75" customHeight="1">
      <c r="A499" s="33"/>
    </row>
    <row r="500" spans="1:1" ht="15.75" customHeight="1">
      <c r="A500" s="33"/>
    </row>
    <row r="501" spans="1:1" ht="15.75" customHeight="1">
      <c r="A501" s="33"/>
    </row>
    <row r="502" spans="1:1" ht="15.75" customHeight="1">
      <c r="A502" s="33"/>
    </row>
    <row r="503" spans="1:1" ht="15.75" customHeight="1">
      <c r="A503" s="33"/>
    </row>
    <row r="504" spans="1:1" ht="15.75" customHeight="1">
      <c r="A504" s="33"/>
    </row>
    <row r="505" spans="1:1" ht="15.75" customHeight="1">
      <c r="A505" s="33"/>
    </row>
    <row r="506" spans="1:1" ht="15.75" customHeight="1">
      <c r="A506" s="33"/>
    </row>
    <row r="507" spans="1:1" ht="15.75" customHeight="1">
      <c r="A507" s="33"/>
    </row>
    <row r="508" spans="1:1" ht="15.75" customHeight="1">
      <c r="A508" s="33"/>
    </row>
    <row r="509" spans="1:1" ht="15.75" customHeight="1">
      <c r="A509" s="33"/>
    </row>
    <row r="510" spans="1:1" ht="15.75" customHeight="1">
      <c r="A510" s="33"/>
    </row>
    <row r="511" spans="1:1" ht="15.75" customHeight="1">
      <c r="A511" s="33"/>
    </row>
    <row r="512" spans="1:1" ht="15.75" customHeight="1">
      <c r="A512" s="33"/>
    </row>
    <row r="513" spans="1:1" ht="15.75" customHeight="1">
      <c r="A513" s="33"/>
    </row>
    <row r="514" spans="1:1" ht="15.75" customHeight="1">
      <c r="A514" s="33"/>
    </row>
    <row r="515" spans="1:1" ht="15.75" customHeight="1">
      <c r="A515" s="33"/>
    </row>
    <row r="516" spans="1:1" ht="15.75" customHeight="1">
      <c r="A516" s="33"/>
    </row>
    <row r="517" spans="1:1" ht="15.75" customHeight="1">
      <c r="A517" s="33"/>
    </row>
    <row r="518" spans="1:1" ht="15.75" customHeight="1">
      <c r="A518" s="33"/>
    </row>
    <row r="519" spans="1:1" ht="15.75" customHeight="1">
      <c r="A519" s="33"/>
    </row>
    <row r="520" spans="1:1" ht="15.75" customHeight="1">
      <c r="A520" s="33"/>
    </row>
    <row r="521" spans="1:1" ht="15.75" customHeight="1">
      <c r="A521" s="33"/>
    </row>
    <row r="522" spans="1:1" ht="15.75" customHeight="1">
      <c r="A522" s="33"/>
    </row>
    <row r="523" spans="1:1" ht="15.75" customHeight="1">
      <c r="A523" s="33"/>
    </row>
    <row r="524" spans="1:1" ht="15.75" customHeight="1">
      <c r="A524" s="33"/>
    </row>
    <row r="525" spans="1:1" ht="15.75" customHeight="1">
      <c r="A525" s="33"/>
    </row>
    <row r="526" spans="1:1" ht="15.75" customHeight="1">
      <c r="A526" s="33"/>
    </row>
    <row r="527" spans="1:1" ht="15.75" customHeight="1">
      <c r="A527" s="33"/>
    </row>
    <row r="528" spans="1:1" ht="15.75" customHeight="1">
      <c r="A528" s="33"/>
    </row>
    <row r="529" spans="1:1" ht="15.75" customHeight="1">
      <c r="A529" s="33"/>
    </row>
    <row r="530" spans="1:1" ht="15.75" customHeight="1">
      <c r="A530" s="33"/>
    </row>
    <row r="531" spans="1:1" ht="15.75" customHeight="1">
      <c r="A531" s="33"/>
    </row>
    <row r="532" spans="1:1" ht="15.75" customHeight="1">
      <c r="A532" s="33"/>
    </row>
    <row r="533" spans="1:1" ht="15.75" customHeight="1">
      <c r="A533" s="33"/>
    </row>
    <row r="534" spans="1:1" ht="15.75" customHeight="1">
      <c r="A534" s="33"/>
    </row>
    <row r="535" spans="1:1" ht="15.75" customHeight="1">
      <c r="A535" s="33"/>
    </row>
    <row r="536" spans="1:1" ht="15.75" customHeight="1">
      <c r="A536" s="33"/>
    </row>
    <row r="537" spans="1:1" ht="15.75" customHeight="1">
      <c r="A537" s="33"/>
    </row>
    <row r="538" spans="1:1" ht="15.75" customHeight="1">
      <c r="A538" s="33"/>
    </row>
    <row r="539" spans="1:1" ht="15.75" customHeight="1">
      <c r="A539" s="33"/>
    </row>
    <row r="540" spans="1:1" ht="15.75" customHeight="1">
      <c r="A540" s="33"/>
    </row>
    <row r="541" spans="1:1" ht="15.75" customHeight="1">
      <c r="A541" s="33"/>
    </row>
    <row r="542" spans="1:1" ht="15.75" customHeight="1">
      <c r="A542" s="33"/>
    </row>
    <row r="543" spans="1:1" ht="15.75" customHeight="1">
      <c r="A543" s="33"/>
    </row>
    <row r="544" spans="1:1" ht="15.75" customHeight="1">
      <c r="A544" s="33"/>
    </row>
    <row r="545" spans="1:1" ht="15.75" customHeight="1">
      <c r="A545" s="33"/>
    </row>
    <row r="546" spans="1:1" ht="15.75" customHeight="1">
      <c r="A546" s="33"/>
    </row>
    <row r="547" spans="1:1" ht="15.75" customHeight="1">
      <c r="A547" s="33"/>
    </row>
    <row r="548" spans="1:1" ht="15.75" customHeight="1">
      <c r="A548" s="33"/>
    </row>
    <row r="549" spans="1:1" ht="15.75" customHeight="1">
      <c r="A549" s="33"/>
    </row>
    <row r="550" spans="1:1" ht="15.75" customHeight="1">
      <c r="A550" s="33"/>
    </row>
    <row r="551" spans="1:1" ht="15.75" customHeight="1">
      <c r="A551" s="33"/>
    </row>
    <row r="552" spans="1:1" ht="15.75" customHeight="1">
      <c r="A552" s="33"/>
    </row>
    <row r="553" spans="1:1" ht="15.75" customHeight="1">
      <c r="A553" s="33"/>
    </row>
    <row r="554" spans="1:1" ht="15.75" customHeight="1">
      <c r="A554" s="33"/>
    </row>
    <row r="555" spans="1:1" ht="15.75" customHeight="1">
      <c r="A555" s="33"/>
    </row>
    <row r="556" spans="1:1" ht="15.75" customHeight="1">
      <c r="A556" s="33"/>
    </row>
    <row r="557" spans="1:1" ht="15.75" customHeight="1">
      <c r="A557" s="33"/>
    </row>
    <row r="558" spans="1:1" ht="15.75" customHeight="1">
      <c r="A558" s="33"/>
    </row>
    <row r="559" spans="1:1" ht="15.75" customHeight="1">
      <c r="A559" s="33"/>
    </row>
    <row r="560" spans="1:1" ht="15.75" customHeight="1">
      <c r="A560" s="33"/>
    </row>
    <row r="561" spans="1:1" ht="15.75" customHeight="1">
      <c r="A561" s="33"/>
    </row>
    <row r="562" spans="1:1" ht="15.75" customHeight="1">
      <c r="A562" s="33"/>
    </row>
    <row r="563" spans="1:1" ht="15.75" customHeight="1">
      <c r="A563" s="33"/>
    </row>
    <row r="564" spans="1:1" ht="15.75" customHeight="1">
      <c r="A564" s="33"/>
    </row>
    <row r="565" spans="1:1" ht="15.75" customHeight="1">
      <c r="A565" s="33"/>
    </row>
    <row r="566" spans="1:1" ht="15.75" customHeight="1">
      <c r="A566" s="33"/>
    </row>
    <row r="567" spans="1:1" ht="15.75" customHeight="1">
      <c r="A567" s="33"/>
    </row>
    <row r="568" spans="1:1" ht="15.75" customHeight="1">
      <c r="A568" s="33"/>
    </row>
    <row r="569" spans="1:1" ht="15.75" customHeight="1">
      <c r="A569" s="33"/>
    </row>
    <row r="570" spans="1:1" ht="15.75" customHeight="1">
      <c r="A570" s="33"/>
    </row>
    <row r="571" spans="1:1" ht="15.75" customHeight="1">
      <c r="A571" s="33"/>
    </row>
    <row r="572" spans="1:1" ht="15.75" customHeight="1">
      <c r="A572" s="33"/>
    </row>
    <row r="573" spans="1:1" ht="15.75" customHeight="1">
      <c r="A573" s="33"/>
    </row>
    <row r="574" spans="1:1" ht="15.75" customHeight="1">
      <c r="A574" s="33"/>
    </row>
    <row r="575" spans="1:1" ht="15.75" customHeight="1">
      <c r="A575" s="33"/>
    </row>
    <row r="576" spans="1:1" ht="15.75" customHeight="1">
      <c r="A576" s="33"/>
    </row>
    <row r="577" spans="1:1" ht="15.75" customHeight="1">
      <c r="A577" s="33"/>
    </row>
    <row r="578" spans="1:1" ht="15.75" customHeight="1">
      <c r="A578" s="33"/>
    </row>
    <row r="579" spans="1:1" ht="15.75" customHeight="1">
      <c r="A579" s="33"/>
    </row>
    <row r="580" spans="1:1" ht="15.75" customHeight="1">
      <c r="A580" s="33"/>
    </row>
    <row r="581" spans="1:1" ht="15.75" customHeight="1">
      <c r="A581" s="33"/>
    </row>
    <row r="582" spans="1:1" ht="15.75" customHeight="1">
      <c r="A582" s="33"/>
    </row>
    <row r="583" spans="1:1" ht="15.75" customHeight="1">
      <c r="A583" s="33"/>
    </row>
    <row r="584" spans="1:1" ht="15.75" customHeight="1">
      <c r="A584" s="33"/>
    </row>
    <row r="585" spans="1:1" ht="15.75" customHeight="1">
      <c r="A585" s="33"/>
    </row>
    <row r="586" spans="1:1" ht="15.75" customHeight="1">
      <c r="A586" s="33"/>
    </row>
    <row r="587" spans="1:1" ht="15.75" customHeight="1">
      <c r="A587" s="33"/>
    </row>
    <row r="588" spans="1:1" ht="15.75" customHeight="1">
      <c r="A588" s="33"/>
    </row>
    <row r="589" spans="1:1" ht="15.75" customHeight="1">
      <c r="A589" s="33"/>
    </row>
    <row r="590" spans="1:1" ht="15.75" customHeight="1">
      <c r="A590" s="33"/>
    </row>
    <row r="591" spans="1:1" ht="15.75" customHeight="1">
      <c r="A591" s="33"/>
    </row>
    <row r="592" spans="1:1" ht="15.75" customHeight="1">
      <c r="A592" s="33"/>
    </row>
    <row r="593" spans="1:1" ht="15.75" customHeight="1">
      <c r="A593" s="33"/>
    </row>
    <row r="594" spans="1:1" ht="15.75" customHeight="1">
      <c r="A594" s="33"/>
    </row>
    <row r="595" spans="1:1" ht="15.75" customHeight="1">
      <c r="A595" s="33"/>
    </row>
    <row r="596" spans="1:1" ht="15.75" customHeight="1">
      <c r="A596" s="33"/>
    </row>
    <row r="597" spans="1:1" ht="15.75" customHeight="1">
      <c r="A597" s="33"/>
    </row>
    <row r="598" spans="1:1" ht="15.75" customHeight="1">
      <c r="A598" s="33"/>
    </row>
    <row r="599" spans="1:1" ht="15.75" customHeight="1">
      <c r="A599" s="33"/>
    </row>
    <row r="600" spans="1:1" ht="15.75" customHeight="1">
      <c r="A600" s="33"/>
    </row>
    <row r="601" spans="1:1" ht="15.75" customHeight="1">
      <c r="A601" s="33"/>
    </row>
    <row r="602" spans="1:1" ht="15.75" customHeight="1">
      <c r="A602" s="33"/>
    </row>
    <row r="603" spans="1:1" ht="15.75" customHeight="1">
      <c r="A603" s="33"/>
    </row>
    <row r="604" spans="1:1" ht="15.75" customHeight="1">
      <c r="A604" s="33"/>
    </row>
    <row r="605" spans="1:1" ht="15.75" customHeight="1">
      <c r="A605" s="33"/>
    </row>
    <row r="606" spans="1:1" ht="15.75" customHeight="1">
      <c r="A606" s="33"/>
    </row>
    <row r="607" spans="1:1" ht="15.75" customHeight="1">
      <c r="A607" s="33"/>
    </row>
    <row r="608" spans="1:1" ht="15.75" customHeight="1">
      <c r="A608" s="33"/>
    </row>
    <row r="609" spans="1:1" ht="15.75" customHeight="1">
      <c r="A609" s="33"/>
    </row>
    <row r="610" spans="1:1" ht="15.75" customHeight="1">
      <c r="A610" s="33"/>
    </row>
    <row r="611" spans="1:1" ht="15.75" customHeight="1">
      <c r="A611" s="33"/>
    </row>
    <row r="612" spans="1:1" ht="15.75" customHeight="1">
      <c r="A612" s="33"/>
    </row>
    <row r="613" spans="1:1" ht="15.75" customHeight="1">
      <c r="A613" s="33"/>
    </row>
    <row r="614" spans="1:1" ht="15.75" customHeight="1">
      <c r="A614" s="33"/>
    </row>
    <row r="615" spans="1:1" ht="15.75" customHeight="1">
      <c r="A615" s="33"/>
    </row>
    <row r="616" spans="1:1" ht="15.75" customHeight="1">
      <c r="A616" s="33"/>
    </row>
    <row r="617" spans="1:1" ht="15.75" customHeight="1">
      <c r="A617" s="33"/>
    </row>
    <row r="618" spans="1:1" ht="15.75" customHeight="1">
      <c r="A618" s="33"/>
    </row>
    <row r="619" spans="1:1" ht="15.75" customHeight="1">
      <c r="A619" s="33"/>
    </row>
    <row r="620" spans="1:1" ht="15.75" customHeight="1">
      <c r="A620" s="33"/>
    </row>
    <row r="621" spans="1:1" ht="15.75" customHeight="1">
      <c r="A621" s="33"/>
    </row>
    <row r="622" spans="1:1" ht="15.75" customHeight="1">
      <c r="A622" s="33"/>
    </row>
    <row r="623" spans="1:1" ht="15.75" customHeight="1">
      <c r="A623" s="33"/>
    </row>
    <row r="624" spans="1:1" ht="15.75" customHeight="1">
      <c r="A624" s="33"/>
    </row>
    <row r="625" spans="1:1" ht="15.75" customHeight="1">
      <c r="A625" s="33"/>
    </row>
    <row r="626" spans="1:1" ht="15.75" customHeight="1">
      <c r="A626" s="33"/>
    </row>
    <row r="627" spans="1:1" ht="15.75" customHeight="1">
      <c r="A627" s="33"/>
    </row>
    <row r="628" spans="1:1" ht="15.75" customHeight="1">
      <c r="A628" s="33"/>
    </row>
    <row r="629" spans="1:1" ht="15.75" customHeight="1">
      <c r="A629" s="33"/>
    </row>
    <row r="630" spans="1:1" ht="15.75" customHeight="1">
      <c r="A630" s="33"/>
    </row>
    <row r="631" spans="1:1" ht="15.75" customHeight="1">
      <c r="A631" s="33"/>
    </row>
    <row r="632" spans="1:1" ht="15.75" customHeight="1">
      <c r="A632" s="33"/>
    </row>
    <row r="633" spans="1:1" ht="15.75" customHeight="1">
      <c r="A633" s="33"/>
    </row>
    <row r="634" spans="1:1" ht="15.75" customHeight="1">
      <c r="A634" s="33"/>
    </row>
    <row r="635" spans="1:1" ht="15.75" customHeight="1">
      <c r="A635" s="33"/>
    </row>
    <row r="636" spans="1:1" ht="15.75" customHeight="1">
      <c r="A636" s="33"/>
    </row>
    <row r="637" spans="1:1" ht="15.75" customHeight="1">
      <c r="A637" s="33"/>
    </row>
    <row r="638" spans="1:1" ht="15.75" customHeight="1">
      <c r="A638" s="33"/>
    </row>
    <row r="639" spans="1:1" ht="15.75" customHeight="1">
      <c r="A639" s="33"/>
    </row>
    <row r="640" spans="1:1" ht="15.75" customHeight="1">
      <c r="A640" s="33"/>
    </row>
    <row r="641" spans="1:1" ht="15.75" customHeight="1">
      <c r="A641" s="33"/>
    </row>
    <row r="642" spans="1:1" ht="15.75" customHeight="1">
      <c r="A642" s="33"/>
    </row>
    <row r="643" spans="1:1" ht="15.75" customHeight="1">
      <c r="A643" s="33"/>
    </row>
    <row r="644" spans="1:1" ht="15.75" customHeight="1">
      <c r="A644" s="33"/>
    </row>
    <row r="645" spans="1:1" ht="15.75" customHeight="1">
      <c r="A645" s="33"/>
    </row>
    <row r="646" spans="1:1" ht="15.75" customHeight="1">
      <c r="A646" s="33"/>
    </row>
    <row r="647" spans="1:1" ht="15.75" customHeight="1">
      <c r="A647" s="33"/>
    </row>
    <row r="648" spans="1:1" ht="15.75" customHeight="1">
      <c r="A648" s="33"/>
    </row>
    <row r="649" spans="1:1" ht="15.75" customHeight="1">
      <c r="A649" s="33"/>
    </row>
    <row r="650" spans="1:1" ht="15.75" customHeight="1">
      <c r="A650" s="33"/>
    </row>
    <row r="651" spans="1:1" ht="15.75" customHeight="1">
      <c r="A651" s="33"/>
    </row>
    <row r="652" spans="1:1" ht="15.75" customHeight="1">
      <c r="A652" s="33"/>
    </row>
    <row r="653" spans="1:1" ht="15.75" customHeight="1">
      <c r="A653" s="33"/>
    </row>
    <row r="654" spans="1:1" ht="15.75" customHeight="1">
      <c r="A654" s="33"/>
    </row>
    <row r="655" spans="1:1" ht="15.75" customHeight="1">
      <c r="A655" s="33"/>
    </row>
    <row r="656" spans="1:1" ht="15.75" customHeight="1">
      <c r="A656" s="33"/>
    </row>
    <row r="657" spans="1:1" ht="15.75" customHeight="1">
      <c r="A657" s="33"/>
    </row>
    <row r="658" spans="1:1" ht="15.75" customHeight="1">
      <c r="A658" s="33"/>
    </row>
    <row r="659" spans="1:1" ht="15.75" customHeight="1">
      <c r="A659" s="33"/>
    </row>
    <row r="660" spans="1:1" ht="15.75" customHeight="1">
      <c r="A660" s="33"/>
    </row>
    <row r="661" spans="1:1" ht="15.75" customHeight="1">
      <c r="A661" s="33"/>
    </row>
    <row r="662" spans="1:1" ht="15.75" customHeight="1">
      <c r="A662" s="33"/>
    </row>
    <row r="663" spans="1:1" ht="15.75" customHeight="1">
      <c r="A663" s="33"/>
    </row>
    <row r="664" spans="1:1" ht="15.75" customHeight="1">
      <c r="A664" s="33"/>
    </row>
    <row r="665" spans="1:1" ht="15.75" customHeight="1">
      <c r="A665" s="33"/>
    </row>
    <row r="666" spans="1:1" ht="15.75" customHeight="1">
      <c r="A666" s="33"/>
    </row>
    <row r="667" spans="1:1" ht="15.75" customHeight="1">
      <c r="A667" s="33"/>
    </row>
    <row r="668" spans="1:1" ht="15.75" customHeight="1">
      <c r="A668" s="33"/>
    </row>
    <row r="669" spans="1:1" ht="15.75" customHeight="1">
      <c r="A669" s="33"/>
    </row>
    <row r="670" spans="1:1" ht="15.75" customHeight="1">
      <c r="A670" s="33"/>
    </row>
    <row r="671" spans="1:1" ht="15.75" customHeight="1">
      <c r="A671" s="33"/>
    </row>
    <row r="672" spans="1:1" ht="15.75" customHeight="1">
      <c r="A672" s="33"/>
    </row>
    <row r="673" spans="1:1" ht="15.75" customHeight="1">
      <c r="A673" s="33"/>
    </row>
    <row r="674" spans="1:1" ht="15.75" customHeight="1">
      <c r="A674" s="33"/>
    </row>
    <row r="675" spans="1:1" ht="15.75" customHeight="1">
      <c r="A675" s="33"/>
    </row>
    <row r="676" spans="1:1" ht="15.75" customHeight="1">
      <c r="A676" s="33"/>
    </row>
    <row r="677" spans="1:1" ht="15.75" customHeight="1">
      <c r="A677" s="33"/>
    </row>
    <row r="678" spans="1:1" ht="15.75" customHeight="1">
      <c r="A678" s="33"/>
    </row>
    <row r="679" spans="1:1" ht="15.75" customHeight="1">
      <c r="A679" s="33"/>
    </row>
    <row r="680" spans="1:1" ht="15.75" customHeight="1">
      <c r="A680" s="33"/>
    </row>
    <row r="681" spans="1:1" ht="15.75" customHeight="1">
      <c r="A681" s="33"/>
    </row>
    <row r="682" spans="1:1" ht="15.75" customHeight="1">
      <c r="A682" s="33"/>
    </row>
    <row r="683" spans="1:1" ht="15.75" customHeight="1">
      <c r="A683" s="33"/>
    </row>
    <row r="684" spans="1:1" ht="15.75" customHeight="1">
      <c r="A684" s="33"/>
    </row>
    <row r="685" spans="1:1" ht="15.75" customHeight="1">
      <c r="A685" s="33"/>
    </row>
    <row r="686" spans="1:1" ht="15.75" customHeight="1">
      <c r="A686" s="33"/>
    </row>
    <row r="687" spans="1:1" ht="15.75" customHeight="1">
      <c r="A687" s="33"/>
    </row>
    <row r="688" spans="1:1" ht="15.75" customHeight="1">
      <c r="A688" s="33"/>
    </row>
    <row r="689" spans="1:1" ht="15.75" customHeight="1">
      <c r="A689" s="33"/>
    </row>
    <row r="690" spans="1:1" ht="15.75" customHeight="1">
      <c r="A690" s="33"/>
    </row>
    <row r="691" spans="1:1" ht="15.75" customHeight="1">
      <c r="A691" s="33"/>
    </row>
    <row r="692" spans="1:1" ht="15.75" customHeight="1">
      <c r="A692" s="33"/>
    </row>
    <row r="693" spans="1:1" ht="15.75" customHeight="1">
      <c r="A693" s="33"/>
    </row>
    <row r="694" spans="1:1" ht="15.75" customHeight="1">
      <c r="A694" s="33"/>
    </row>
    <row r="695" spans="1:1" ht="15.75" customHeight="1">
      <c r="A695" s="33"/>
    </row>
    <row r="696" spans="1:1" ht="15.75" customHeight="1">
      <c r="A696" s="33"/>
    </row>
    <row r="697" spans="1:1" ht="15.75" customHeight="1">
      <c r="A697" s="33"/>
    </row>
    <row r="698" spans="1:1" ht="15.75" customHeight="1">
      <c r="A698" s="33"/>
    </row>
    <row r="699" spans="1:1" ht="15.75" customHeight="1">
      <c r="A699" s="33"/>
    </row>
    <row r="700" spans="1:1" ht="15.75" customHeight="1">
      <c r="A700" s="33"/>
    </row>
    <row r="701" spans="1:1" ht="15.75" customHeight="1">
      <c r="A701" s="33"/>
    </row>
    <row r="702" spans="1:1" ht="15.75" customHeight="1">
      <c r="A702" s="33"/>
    </row>
    <row r="703" spans="1:1" ht="15.75" customHeight="1">
      <c r="A703" s="33"/>
    </row>
    <row r="704" spans="1:1" ht="15.75" customHeight="1">
      <c r="A704" s="33"/>
    </row>
    <row r="705" spans="1:1" ht="15.75" customHeight="1">
      <c r="A705" s="33"/>
    </row>
    <row r="706" spans="1:1" ht="15.75" customHeight="1">
      <c r="A706" s="33"/>
    </row>
    <row r="707" spans="1:1" ht="15.75" customHeight="1">
      <c r="A707" s="33"/>
    </row>
    <row r="708" spans="1:1" ht="15.75" customHeight="1">
      <c r="A708" s="33"/>
    </row>
    <row r="709" spans="1:1" ht="15.75" customHeight="1">
      <c r="A709" s="33"/>
    </row>
    <row r="710" spans="1:1" ht="15.75" customHeight="1">
      <c r="A710" s="33"/>
    </row>
    <row r="711" spans="1:1" ht="15.75" customHeight="1">
      <c r="A711" s="33"/>
    </row>
    <row r="712" spans="1:1" ht="15.75" customHeight="1">
      <c r="A712" s="33"/>
    </row>
    <row r="713" spans="1:1" ht="15.75" customHeight="1">
      <c r="A713" s="33"/>
    </row>
    <row r="714" spans="1:1" ht="15.75" customHeight="1">
      <c r="A714" s="33"/>
    </row>
    <row r="715" spans="1:1" ht="15.75" customHeight="1">
      <c r="A715" s="33"/>
    </row>
    <row r="716" spans="1:1" ht="15.75" customHeight="1">
      <c r="A716" s="33"/>
    </row>
    <row r="717" spans="1:1" ht="15.75" customHeight="1">
      <c r="A717" s="33"/>
    </row>
    <row r="718" spans="1:1" ht="15.75" customHeight="1">
      <c r="A718" s="33"/>
    </row>
    <row r="719" spans="1:1" ht="15.75" customHeight="1">
      <c r="A719" s="33"/>
    </row>
    <row r="720" spans="1:1" ht="15.75" customHeight="1">
      <c r="A720" s="33"/>
    </row>
    <row r="721" spans="1:1" ht="15.75" customHeight="1">
      <c r="A721" s="33"/>
    </row>
    <row r="722" spans="1:1" ht="15.75" customHeight="1">
      <c r="A722" s="33"/>
    </row>
    <row r="723" spans="1:1" ht="15.75" customHeight="1">
      <c r="A723" s="33"/>
    </row>
    <row r="724" spans="1:1" ht="15.75" customHeight="1">
      <c r="A724" s="33"/>
    </row>
    <row r="725" spans="1:1" ht="15.75" customHeight="1">
      <c r="A725" s="33"/>
    </row>
    <row r="726" spans="1:1" ht="15.75" customHeight="1">
      <c r="A726" s="33"/>
    </row>
    <row r="727" spans="1:1" ht="15.75" customHeight="1">
      <c r="A727" s="33"/>
    </row>
    <row r="728" spans="1:1" ht="15.75" customHeight="1">
      <c r="A728" s="33"/>
    </row>
    <row r="729" spans="1:1" ht="15.75" customHeight="1">
      <c r="A729" s="33"/>
    </row>
    <row r="730" spans="1:1" ht="15.75" customHeight="1">
      <c r="A730" s="33"/>
    </row>
    <row r="731" spans="1:1" ht="15.75" customHeight="1">
      <c r="A731" s="33"/>
    </row>
    <row r="732" spans="1:1" ht="15.75" customHeight="1">
      <c r="A732" s="33"/>
    </row>
    <row r="733" spans="1:1" ht="15.75" customHeight="1">
      <c r="A733" s="33"/>
    </row>
    <row r="734" spans="1:1" ht="15.75" customHeight="1">
      <c r="A734" s="33"/>
    </row>
    <row r="735" spans="1:1" ht="15.75" customHeight="1">
      <c r="A735" s="33"/>
    </row>
    <row r="736" spans="1:1" ht="15.75" customHeight="1">
      <c r="A736" s="33"/>
    </row>
    <row r="737" spans="1:1" ht="15.75" customHeight="1">
      <c r="A737" s="33"/>
    </row>
    <row r="738" spans="1:1" ht="15.75" customHeight="1">
      <c r="A738" s="33"/>
    </row>
    <row r="739" spans="1:1" ht="15.75" customHeight="1">
      <c r="A739" s="33"/>
    </row>
    <row r="740" spans="1:1" ht="15.75" customHeight="1">
      <c r="A740" s="33"/>
    </row>
    <row r="741" spans="1:1" ht="15.75" customHeight="1">
      <c r="A741" s="33"/>
    </row>
    <row r="742" spans="1:1" ht="15.75" customHeight="1">
      <c r="A742" s="33"/>
    </row>
    <row r="743" spans="1:1" ht="15.75" customHeight="1">
      <c r="A743" s="33"/>
    </row>
    <row r="744" spans="1:1" ht="15.75" customHeight="1">
      <c r="A744" s="33"/>
    </row>
    <row r="745" spans="1:1" ht="15.75" customHeight="1">
      <c r="A745" s="33"/>
    </row>
    <row r="746" spans="1:1" ht="15.75" customHeight="1">
      <c r="A746" s="33"/>
    </row>
    <row r="747" spans="1:1" ht="15.75" customHeight="1">
      <c r="A747" s="33"/>
    </row>
    <row r="748" spans="1:1" ht="15.75" customHeight="1">
      <c r="A748" s="33"/>
    </row>
    <row r="749" spans="1:1" ht="15.75" customHeight="1">
      <c r="A749" s="33"/>
    </row>
    <row r="750" spans="1:1" ht="15.75" customHeight="1">
      <c r="A750" s="33"/>
    </row>
    <row r="751" spans="1:1" ht="15.75" customHeight="1">
      <c r="A751" s="33"/>
    </row>
    <row r="752" spans="1:1" ht="15.75" customHeight="1">
      <c r="A752" s="33"/>
    </row>
    <row r="753" spans="1:1" ht="15.75" customHeight="1">
      <c r="A753" s="33"/>
    </row>
    <row r="754" spans="1:1" ht="15.75" customHeight="1">
      <c r="A754" s="33"/>
    </row>
    <row r="755" spans="1:1" ht="15.75" customHeight="1">
      <c r="A755" s="33"/>
    </row>
    <row r="756" spans="1:1" ht="15.75" customHeight="1">
      <c r="A756" s="33"/>
    </row>
    <row r="757" spans="1:1" ht="15.75" customHeight="1">
      <c r="A757" s="33"/>
    </row>
    <row r="758" spans="1:1" ht="15.75" customHeight="1">
      <c r="A758" s="33"/>
    </row>
    <row r="759" spans="1:1" ht="15.75" customHeight="1">
      <c r="A759" s="33"/>
    </row>
    <row r="760" spans="1:1" ht="15.75" customHeight="1">
      <c r="A760" s="33"/>
    </row>
    <row r="761" spans="1:1" ht="15.75" customHeight="1">
      <c r="A761" s="33"/>
    </row>
    <row r="762" spans="1:1" ht="15.75" customHeight="1">
      <c r="A762" s="33"/>
    </row>
    <row r="763" spans="1:1" ht="15.75" customHeight="1">
      <c r="A763" s="33"/>
    </row>
    <row r="764" spans="1:1" ht="15.75" customHeight="1">
      <c r="A764" s="33"/>
    </row>
    <row r="765" spans="1:1" ht="15.75" customHeight="1">
      <c r="A765" s="33"/>
    </row>
    <row r="766" spans="1:1" ht="15.75" customHeight="1">
      <c r="A766" s="33"/>
    </row>
    <row r="767" spans="1:1" ht="15.75" customHeight="1">
      <c r="A767" s="33"/>
    </row>
    <row r="768" spans="1:1" ht="15.75" customHeight="1">
      <c r="A768" s="33"/>
    </row>
    <row r="769" spans="1:1" ht="15.75" customHeight="1">
      <c r="A769" s="33"/>
    </row>
    <row r="770" spans="1:1" ht="15.75" customHeight="1">
      <c r="A770" s="33"/>
    </row>
    <row r="771" spans="1:1" ht="15.75" customHeight="1">
      <c r="A771" s="33"/>
    </row>
    <row r="772" spans="1:1" ht="15.75" customHeight="1">
      <c r="A772" s="33"/>
    </row>
    <row r="773" spans="1:1" ht="15.75" customHeight="1">
      <c r="A773" s="33"/>
    </row>
    <row r="774" spans="1:1" ht="15.75" customHeight="1">
      <c r="A774" s="33"/>
    </row>
    <row r="775" spans="1:1" ht="15.75" customHeight="1">
      <c r="A775" s="33"/>
    </row>
    <row r="776" spans="1:1" ht="15.75" customHeight="1">
      <c r="A776" s="33"/>
    </row>
    <row r="777" spans="1:1" ht="15.75" customHeight="1">
      <c r="A777" s="33"/>
    </row>
    <row r="778" spans="1:1" ht="15.75" customHeight="1">
      <c r="A778" s="33"/>
    </row>
    <row r="779" spans="1:1" ht="15.75" customHeight="1">
      <c r="A779" s="33"/>
    </row>
    <row r="780" spans="1:1" ht="15.75" customHeight="1">
      <c r="A780" s="33"/>
    </row>
    <row r="781" spans="1:1" ht="15.75" customHeight="1">
      <c r="A781" s="33"/>
    </row>
    <row r="782" spans="1:1" ht="15.75" customHeight="1">
      <c r="A782" s="33"/>
    </row>
    <row r="783" spans="1:1" ht="15.75" customHeight="1">
      <c r="A783" s="33"/>
    </row>
    <row r="784" spans="1:1" ht="15.75" customHeight="1">
      <c r="A784" s="33"/>
    </row>
    <row r="785" spans="1:1" ht="15.75" customHeight="1">
      <c r="A785" s="33"/>
    </row>
    <row r="786" spans="1:1" ht="15.75" customHeight="1">
      <c r="A786" s="33"/>
    </row>
    <row r="787" spans="1:1" ht="15.75" customHeight="1">
      <c r="A787" s="33"/>
    </row>
    <row r="788" spans="1:1" ht="15.75" customHeight="1">
      <c r="A788" s="33"/>
    </row>
    <row r="789" spans="1:1" ht="15.75" customHeight="1">
      <c r="A789" s="33"/>
    </row>
    <row r="790" spans="1:1" ht="15.75" customHeight="1">
      <c r="A790" s="33"/>
    </row>
    <row r="791" spans="1:1" ht="15.75" customHeight="1">
      <c r="A791" s="33"/>
    </row>
    <row r="792" spans="1:1" ht="15.75" customHeight="1">
      <c r="A792" s="33"/>
    </row>
    <row r="793" spans="1:1" ht="15.75" customHeight="1">
      <c r="A793" s="33"/>
    </row>
    <row r="794" spans="1:1" ht="15.75" customHeight="1">
      <c r="A794" s="33"/>
    </row>
    <row r="795" spans="1:1" ht="15.75" customHeight="1">
      <c r="A795" s="33"/>
    </row>
    <row r="796" spans="1:1" ht="15.75" customHeight="1">
      <c r="A796" s="33"/>
    </row>
    <row r="797" spans="1:1" ht="15.75" customHeight="1">
      <c r="A797" s="33"/>
    </row>
    <row r="798" spans="1:1" ht="15.75" customHeight="1">
      <c r="A798" s="33"/>
    </row>
    <row r="799" spans="1:1" ht="15.75" customHeight="1">
      <c r="A799" s="33"/>
    </row>
    <row r="800" spans="1:1" ht="15.75" customHeight="1">
      <c r="A800" s="33"/>
    </row>
    <row r="801" spans="1:1" ht="15.75" customHeight="1">
      <c r="A801" s="33"/>
    </row>
    <row r="802" spans="1:1" ht="15.75" customHeight="1">
      <c r="A802" s="33"/>
    </row>
    <row r="803" spans="1:1" ht="15.75" customHeight="1">
      <c r="A803" s="33"/>
    </row>
    <row r="804" spans="1:1" ht="15.75" customHeight="1">
      <c r="A804" s="33"/>
    </row>
    <row r="805" spans="1:1" ht="15.75" customHeight="1">
      <c r="A805" s="33"/>
    </row>
    <row r="806" spans="1:1" ht="15.75" customHeight="1">
      <c r="A806" s="33"/>
    </row>
    <row r="807" spans="1:1" ht="15.75" customHeight="1">
      <c r="A807" s="33"/>
    </row>
    <row r="808" spans="1:1" ht="15.75" customHeight="1">
      <c r="A808" s="33"/>
    </row>
    <row r="809" spans="1:1" ht="15.75" customHeight="1">
      <c r="A809" s="33"/>
    </row>
    <row r="810" spans="1:1" ht="15.75" customHeight="1">
      <c r="A810" s="33"/>
    </row>
    <row r="811" spans="1:1" ht="15.75" customHeight="1">
      <c r="A811" s="33"/>
    </row>
    <row r="812" spans="1:1" ht="15.75" customHeight="1">
      <c r="A812" s="33"/>
    </row>
    <row r="813" spans="1:1" ht="15.75" customHeight="1">
      <c r="A813" s="33"/>
    </row>
    <row r="814" spans="1:1" ht="15.75" customHeight="1">
      <c r="A814" s="33"/>
    </row>
    <row r="815" spans="1:1" ht="15.75" customHeight="1">
      <c r="A815" s="33"/>
    </row>
    <row r="816" spans="1:1" ht="15.75" customHeight="1">
      <c r="A816" s="33"/>
    </row>
    <row r="817" spans="1:1" ht="15.75" customHeight="1">
      <c r="A817" s="33"/>
    </row>
    <row r="818" spans="1:1" ht="15.75" customHeight="1">
      <c r="A818" s="33"/>
    </row>
    <row r="819" spans="1:1" ht="15.75" customHeight="1">
      <c r="A819" s="33"/>
    </row>
    <row r="820" spans="1:1" ht="15.75" customHeight="1">
      <c r="A820" s="33"/>
    </row>
    <row r="821" spans="1:1" ht="15.75" customHeight="1">
      <c r="A821" s="33"/>
    </row>
    <row r="822" spans="1:1" ht="15.75" customHeight="1">
      <c r="A822" s="33"/>
    </row>
    <row r="823" spans="1:1" ht="15.75" customHeight="1">
      <c r="A823" s="33"/>
    </row>
    <row r="824" spans="1:1" ht="15.75" customHeight="1">
      <c r="A824" s="33"/>
    </row>
    <row r="825" spans="1:1" ht="15.75" customHeight="1">
      <c r="A825" s="33"/>
    </row>
    <row r="826" spans="1:1" ht="15.75" customHeight="1">
      <c r="A826" s="33"/>
    </row>
    <row r="827" spans="1:1" ht="15.75" customHeight="1">
      <c r="A827" s="33"/>
    </row>
    <row r="828" spans="1:1" ht="15.75" customHeight="1">
      <c r="A828" s="33"/>
    </row>
    <row r="829" spans="1:1" ht="15.75" customHeight="1">
      <c r="A829" s="33"/>
    </row>
    <row r="830" spans="1:1" ht="15.75" customHeight="1">
      <c r="A830" s="33"/>
    </row>
    <row r="831" spans="1:1" ht="15.75" customHeight="1">
      <c r="A831" s="33"/>
    </row>
    <row r="832" spans="1:1" ht="15.75" customHeight="1">
      <c r="A832" s="33"/>
    </row>
    <row r="833" spans="1:1" ht="15.75" customHeight="1">
      <c r="A833" s="33"/>
    </row>
    <row r="834" spans="1:1" ht="15.75" customHeight="1">
      <c r="A834" s="33"/>
    </row>
    <row r="835" spans="1:1" ht="15.75" customHeight="1">
      <c r="A835" s="33"/>
    </row>
    <row r="836" spans="1:1" ht="15.75" customHeight="1">
      <c r="A836" s="33"/>
    </row>
    <row r="837" spans="1:1" ht="15.75" customHeight="1">
      <c r="A837" s="33"/>
    </row>
    <row r="838" spans="1:1" ht="15.75" customHeight="1">
      <c r="A838" s="33"/>
    </row>
    <row r="839" spans="1:1" ht="15.75" customHeight="1">
      <c r="A839" s="33"/>
    </row>
    <row r="840" spans="1:1" ht="15.75" customHeight="1">
      <c r="A840" s="33"/>
    </row>
    <row r="841" spans="1:1" ht="15.75" customHeight="1">
      <c r="A841" s="33"/>
    </row>
    <row r="842" spans="1:1" ht="15.75" customHeight="1">
      <c r="A842" s="33"/>
    </row>
    <row r="843" spans="1:1" ht="15.75" customHeight="1">
      <c r="A843" s="33"/>
    </row>
    <row r="844" spans="1:1" ht="15.75" customHeight="1">
      <c r="A844" s="33"/>
    </row>
    <row r="845" spans="1:1" ht="15.75" customHeight="1">
      <c r="A845" s="33"/>
    </row>
    <row r="846" spans="1:1" ht="15.75" customHeight="1">
      <c r="A846" s="33"/>
    </row>
    <row r="847" spans="1:1" ht="15.75" customHeight="1">
      <c r="A847" s="33"/>
    </row>
    <row r="848" spans="1:1" ht="15.75" customHeight="1">
      <c r="A848" s="33"/>
    </row>
    <row r="849" spans="1:1" ht="15.75" customHeight="1">
      <c r="A849" s="33"/>
    </row>
    <row r="850" spans="1:1" ht="15.75" customHeight="1">
      <c r="A850" s="33"/>
    </row>
    <row r="851" spans="1:1" ht="15.75" customHeight="1">
      <c r="A851" s="33"/>
    </row>
    <row r="852" spans="1:1" ht="15.75" customHeight="1">
      <c r="A852" s="33"/>
    </row>
    <row r="853" spans="1:1" ht="15.75" customHeight="1">
      <c r="A853" s="33"/>
    </row>
    <row r="854" spans="1:1" ht="15.75" customHeight="1">
      <c r="A854" s="33"/>
    </row>
    <row r="855" spans="1:1" ht="15.75" customHeight="1">
      <c r="A855" s="33"/>
    </row>
    <row r="856" spans="1:1" ht="15.75" customHeight="1">
      <c r="A856" s="33"/>
    </row>
    <row r="857" spans="1:1" ht="15.75" customHeight="1">
      <c r="A857" s="33"/>
    </row>
    <row r="858" spans="1:1" ht="15.75" customHeight="1">
      <c r="A858" s="33"/>
    </row>
    <row r="859" spans="1:1" ht="15.75" customHeight="1">
      <c r="A859" s="33"/>
    </row>
    <row r="860" spans="1:1" ht="15.75" customHeight="1">
      <c r="A860" s="33"/>
    </row>
    <row r="861" spans="1:1" ht="15.75" customHeight="1">
      <c r="A861" s="33"/>
    </row>
    <row r="862" spans="1:1" ht="15.75" customHeight="1">
      <c r="A862" s="33"/>
    </row>
    <row r="863" spans="1:1" ht="15.75" customHeight="1">
      <c r="A863" s="33"/>
    </row>
    <row r="864" spans="1:1" ht="15.75" customHeight="1">
      <c r="A864" s="33"/>
    </row>
    <row r="865" spans="1:1" ht="15.75" customHeight="1">
      <c r="A865" s="33"/>
    </row>
    <row r="866" spans="1:1" ht="15.75" customHeight="1">
      <c r="A866" s="33"/>
    </row>
    <row r="867" spans="1:1" ht="15.75" customHeight="1">
      <c r="A867" s="33"/>
    </row>
    <row r="868" spans="1:1" ht="15.75" customHeight="1">
      <c r="A868" s="33"/>
    </row>
    <row r="869" spans="1:1" ht="15.75" customHeight="1">
      <c r="A869" s="33"/>
    </row>
    <row r="870" spans="1:1" ht="15.75" customHeight="1">
      <c r="A870" s="33"/>
    </row>
    <row r="871" spans="1:1" ht="15.75" customHeight="1">
      <c r="A871" s="33"/>
    </row>
    <row r="872" spans="1:1" ht="15.75" customHeight="1">
      <c r="A872" s="33"/>
    </row>
    <row r="873" spans="1:1" ht="15.75" customHeight="1">
      <c r="A873" s="33"/>
    </row>
    <row r="874" spans="1:1" ht="15.75" customHeight="1">
      <c r="A874" s="33"/>
    </row>
    <row r="875" spans="1:1" ht="15.75" customHeight="1">
      <c r="A875" s="33"/>
    </row>
    <row r="876" spans="1:1" ht="15.75" customHeight="1">
      <c r="A876" s="33"/>
    </row>
    <row r="877" spans="1:1" ht="15.75" customHeight="1">
      <c r="A877" s="33"/>
    </row>
    <row r="878" spans="1:1" ht="15.75" customHeight="1">
      <c r="A878" s="33"/>
    </row>
    <row r="879" spans="1:1" ht="15.75" customHeight="1">
      <c r="A879" s="33"/>
    </row>
    <row r="880" spans="1:1" ht="15.75" customHeight="1">
      <c r="A880" s="33"/>
    </row>
    <row r="881" spans="1:1" ht="15.75" customHeight="1">
      <c r="A881" s="33"/>
    </row>
    <row r="882" spans="1:1" ht="15.75" customHeight="1">
      <c r="A882" s="33"/>
    </row>
    <row r="883" spans="1:1" ht="15.75" customHeight="1">
      <c r="A883" s="33"/>
    </row>
    <row r="884" spans="1:1" ht="15.75" customHeight="1">
      <c r="A884" s="33"/>
    </row>
    <row r="885" spans="1:1" ht="15.75" customHeight="1">
      <c r="A885" s="33"/>
    </row>
    <row r="886" spans="1:1" ht="15.75" customHeight="1">
      <c r="A886" s="33"/>
    </row>
    <row r="887" spans="1:1" ht="15.75" customHeight="1">
      <c r="A887" s="33"/>
    </row>
    <row r="888" spans="1:1" ht="15.75" customHeight="1">
      <c r="A888" s="33"/>
    </row>
    <row r="889" spans="1:1" ht="15.75" customHeight="1">
      <c r="A889" s="33"/>
    </row>
    <row r="890" spans="1:1" ht="15.75" customHeight="1">
      <c r="A890" s="33"/>
    </row>
    <row r="891" spans="1:1" ht="15.75" customHeight="1">
      <c r="A891" s="33"/>
    </row>
    <row r="892" spans="1:1" ht="15.75" customHeight="1">
      <c r="A892" s="33"/>
    </row>
    <row r="893" spans="1:1" ht="15.75" customHeight="1">
      <c r="A893" s="33"/>
    </row>
    <row r="894" spans="1:1" ht="15.75" customHeight="1">
      <c r="A894" s="33"/>
    </row>
    <row r="895" spans="1:1" ht="15.75" customHeight="1">
      <c r="A895" s="33"/>
    </row>
    <row r="896" spans="1:1" ht="15.75" customHeight="1">
      <c r="A896" s="33"/>
    </row>
    <row r="897" spans="1:1" ht="15.75" customHeight="1">
      <c r="A897" s="33"/>
    </row>
    <row r="898" spans="1:1" ht="15.75" customHeight="1">
      <c r="A898" s="33"/>
    </row>
    <row r="899" spans="1:1" ht="15.75" customHeight="1">
      <c r="A899" s="33"/>
    </row>
    <row r="900" spans="1:1" ht="15.75" customHeight="1">
      <c r="A900" s="33"/>
    </row>
    <row r="901" spans="1:1" ht="15.75" customHeight="1">
      <c r="A901" s="33"/>
    </row>
    <row r="902" spans="1:1" ht="15.75" customHeight="1">
      <c r="A902" s="33"/>
    </row>
    <row r="903" spans="1:1" ht="15.75" customHeight="1">
      <c r="A903" s="33"/>
    </row>
    <row r="904" spans="1:1" ht="15.75" customHeight="1">
      <c r="A904" s="33"/>
    </row>
    <row r="905" spans="1:1" ht="15.75" customHeight="1">
      <c r="A905" s="33"/>
    </row>
    <row r="906" spans="1:1" ht="15.75" customHeight="1">
      <c r="A906" s="33"/>
    </row>
    <row r="907" spans="1:1" ht="15.75" customHeight="1">
      <c r="A907" s="33"/>
    </row>
    <row r="908" spans="1:1" ht="15.75" customHeight="1">
      <c r="A908" s="33"/>
    </row>
    <row r="909" spans="1:1" ht="15.75" customHeight="1">
      <c r="A909" s="33"/>
    </row>
    <row r="910" spans="1:1" ht="15.75" customHeight="1">
      <c r="A910" s="33"/>
    </row>
    <row r="911" spans="1:1" ht="15.75" customHeight="1">
      <c r="A911" s="33"/>
    </row>
    <row r="912" spans="1:1" ht="15.75" customHeight="1">
      <c r="A912" s="33"/>
    </row>
    <row r="913" spans="1:1" ht="15.75" customHeight="1">
      <c r="A913" s="33"/>
    </row>
    <row r="914" spans="1:1" ht="15.75" customHeight="1">
      <c r="A914" s="33"/>
    </row>
    <row r="915" spans="1:1" ht="15.75" customHeight="1">
      <c r="A915" s="33"/>
    </row>
    <row r="916" spans="1:1" ht="15.75" customHeight="1">
      <c r="A916" s="33"/>
    </row>
    <row r="917" spans="1:1" ht="15.75" customHeight="1">
      <c r="A917" s="33"/>
    </row>
    <row r="918" spans="1:1" ht="15.75" customHeight="1">
      <c r="A918" s="33"/>
    </row>
    <row r="919" spans="1:1" ht="15.75" customHeight="1">
      <c r="A919" s="33"/>
    </row>
    <row r="920" spans="1:1" ht="15.75" customHeight="1">
      <c r="A920" s="33"/>
    </row>
    <row r="921" spans="1:1" ht="15.75" customHeight="1">
      <c r="A921" s="33"/>
    </row>
    <row r="922" spans="1:1" ht="15.75" customHeight="1">
      <c r="A922" s="33"/>
    </row>
    <row r="923" spans="1:1" ht="15.75" customHeight="1">
      <c r="A923" s="33"/>
    </row>
    <row r="924" spans="1:1" ht="15.75" customHeight="1">
      <c r="A924" s="33"/>
    </row>
    <row r="925" spans="1:1" ht="15.75" customHeight="1">
      <c r="A925" s="33"/>
    </row>
    <row r="926" spans="1:1" ht="15.75" customHeight="1">
      <c r="A926" s="33"/>
    </row>
    <row r="927" spans="1:1" ht="15.75" customHeight="1">
      <c r="A927" s="33"/>
    </row>
    <row r="928" spans="1:1" ht="15.75" customHeight="1">
      <c r="A928" s="33"/>
    </row>
    <row r="929" spans="1:1" ht="15.75" customHeight="1">
      <c r="A929" s="33"/>
    </row>
    <row r="930" spans="1:1" ht="15.75" customHeight="1">
      <c r="A930" s="33"/>
    </row>
    <row r="931" spans="1:1" ht="15.75" customHeight="1">
      <c r="A931" s="33"/>
    </row>
    <row r="932" spans="1:1" ht="15.75" customHeight="1">
      <c r="A932" s="33"/>
    </row>
    <row r="933" spans="1:1" ht="15.75" customHeight="1">
      <c r="A933" s="33"/>
    </row>
    <row r="934" spans="1:1" ht="15.75" customHeight="1">
      <c r="A934" s="33"/>
    </row>
    <row r="935" spans="1:1" ht="15.75" customHeight="1">
      <c r="A935" s="33"/>
    </row>
    <row r="936" spans="1:1" ht="15.75" customHeight="1">
      <c r="A936" s="33"/>
    </row>
    <row r="937" spans="1:1" ht="15.75" customHeight="1">
      <c r="A937" s="33"/>
    </row>
    <row r="938" spans="1:1" ht="15.75" customHeight="1">
      <c r="A938" s="33"/>
    </row>
    <row r="939" spans="1:1" ht="15.75" customHeight="1">
      <c r="A939" s="33"/>
    </row>
    <row r="940" spans="1:1" ht="15.75" customHeight="1">
      <c r="A940" s="33"/>
    </row>
    <row r="941" spans="1:1" ht="15.75" customHeight="1">
      <c r="A941" s="33"/>
    </row>
    <row r="942" spans="1:1" ht="15.75" customHeight="1">
      <c r="A942" s="33"/>
    </row>
    <row r="943" spans="1:1" ht="15.75" customHeight="1">
      <c r="A943" s="33"/>
    </row>
    <row r="944" spans="1:1" ht="15.75" customHeight="1">
      <c r="A944" s="33"/>
    </row>
    <row r="945" spans="1:1" ht="15.75" customHeight="1">
      <c r="A945" s="33"/>
    </row>
    <row r="946" spans="1:1" ht="15.75" customHeight="1">
      <c r="A946" s="33"/>
    </row>
    <row r="947" spans="1:1" ht="15.75" customHeight="1">
      <c r="A947" s="33"/>
    </row>
    <row r="948" spans="1:1" ht="15.75" customHeight="1">
      <c r="A948" s="33"/>
    </row>
    <row r="949" spans="1:1" ht="15.75" customHeight="1">
      <c r="A949" s="33"/>
    </row>
    <row r="950" spans="1:1" ht="15.75" customHeight="1">
      <c r="A950" s="33"/>
    </row>
    <row r="951" spans="1:1" ht="15.75" customHeight="1">
      <c r="A951" s="33"/>
    </row>
    <row r="952" spans="1:1" ht="15.75" customHeight="1">
      <c r="A952" s="33"/>
    </row>
    <row r="953" spans="1:1" ht="15.75" customHeight="1">
      <c r="A953" s="33"/>
    </row>
    <row r="954" spans="1:1" ht="15.75" customHeight="1">
      <c r="A954" s="33"/>
    </row>
    <row r="955" spans="1:1" ht="15.75" customHeight="1">
      <c r="A955" s="33"/>
    </row>
    <row r="956" spans="1:1" ht="15.75" customHeight="1">
      <c r="A956" s="33"/>
    </row>
    <row r="957" spans="1:1" ht="15.75" customHeight="1">
      <c r="A957" s="33"/>
    </row>
    <row r="958" spans="1:1" ht="15.75" customHeight="1">
      <c r="A958" s="33"/>
    </row>
    <row r="959" spans="1:1" ht="15.75" customHeight="1">
      <c r="A959" s="33"/>
    </row>
    <row r="960" spans="1:1" ht="15.75" customHeight="1">
      <c r="A960" s="33"/>
    </row>
    <row r="961" spans="1:1" ht="15.75" customHeight="1">
      <c r="A961" s="33"/>
    </row>
    <row r="962" spans="1:1" ht="15.75" customHeight="1">
      <c r="A962" s="33"/>
    </row>
    <row r="963" spans="1:1" ht="15.75" customHeight="1">
      <c r="A963" s="33"/>
    </row>
    <row r="964" spans="1:1" ht="15.75" customHeight="1">
      <c r="A964" s="33"/>
    </row>
    <row r="965" spans="1:1" ht="15.75" customHeight="1">
      <c r="A965" s="33"/>
    </row>
    <row r="966" spans="1:1" ht="15.75" customHeight="1">
      <c r="A966" s="33"/>
    </row>
    <row r="967" spans="1:1" ht="15.75" customHeight="1">
      <c r="A967" s="33"/>
    </row>
    <row r="968" spans="1:1" ht="15.75" customHeight="1">
      <c r="A968" s="33"/>
    </row>
    <row r="969" spans="1:1" ht="15.75" customHeight="1">
      <c r="A969" s="33"/>
    </row>
    <row r="970" spans="1:1" ht="15.75" customHeight="1">
      <c r="A970" s="33"/>
    </row>
    <row r="971" spans="1:1" ht="15.75" customHeight="1">
      <c r="A971" s="33"/>
    </row>
    <row r="972" spans="1:1" ht="15.75" customHeight="1">
      <c r="A972" s="33"/>
    </row>
    <row r="973" spans="1:1" ht="15.75" customHeight="1">
      <c r="A973" s="33"/>
    </row>
    <row r="974" spans="1:1" ht="15.75" customHeight="1">
      <c r="A974" s="33"/>
    </row>
    <row r="975" spans="1:1" ht="15.75" customHeight="1">
      <c r="A975" s="33"/>
    </row>
    <row r="976" spans="1:1" ht="15.75" customHeight="1">
      <c r="A976" s="33"/>
    </row>
    <row r="977" spans="1:1" ht="15.75" customHeight="1">
      <c r="A977" s="33"/>
    </row>
    <row r="978" spans="1:1" ht="15.75" customHeight="1">
      <c r="A978" s="33"/>
    </row>
    <row r="979" spans="1:1" ht="15.75" customHeight="1">
      <c r="A979" s="33"/>
    </row>
    <row r="980" spans="1:1" ht="15.75" customHeight="1">
      <c r="A980" s="33"/>
    </row>
    <row r="981" spans="1:1" ht="15.75" customHeight="1">
      <c r="A981" s="33"/>
    </row>
    <row r="982" spans="1:1" ht="15.75" customHeight="1">
      <c r="A982" s="33"/>
    </row>
    <row r="983" spans="1:1" ht="15.75" customHeight="1">
      <c r="A983" s="33"/>
    </row>
    <row r="984" spans="1:1" ht="15.75" customHeight="1">
      <c r="A984" s="33"/>
    </row>
    <row r="985" spans="1:1" ht="15.75" customHeight="1">
      <c r="A985" s="33"/>
    </row>
    <row r="986" spans="1:1" ht="15.75" customHeight="1">
      <c r="A986" s="33"/>
    </row>
    <row r="987" spans="1:1" ht="15.75" customHeight="1">
      <c r="A987" s="33"/>
    </row>
    <row r="988" spans="1:1" ht="15.75" customHeight="1">
      <c r="A988" s="33"/>
    </row>
    <row r="989" spans="1:1" ht="15.75" customHeight="1">
      <c r="A989" s="33"/>
    </row>
    <row r="990" spans="1:1" ht="15.75" customHeight="1">
      <c r="A990" s="33"/>
    </row>
    <row r="991" spans="1:1" ht="15.75" customHeight="1">
      <c r="A991" s="33"/>
    </row>
    <row r="992" spans="1:1" ht="15.75" customHeight="1">
      <c r="A992" s="33"/>
    </row>
    <row r="993" spans="1:1" ht="15.75" customHeight="1">
      <c r="A993" s="33"/>
    </row>
    <row r="994" spans="1:1" ht="15.75" customHeight="1">
      <c r="A994" s="33"/>
    </row>
    <row r="995" spans="1:1" ht="15.75" customHeight="1">
      <c r="A995" s="33"/>
    </row>
    <row r="996" spans="1:1" ht="15.75" customHeight="1">
      <c r="A996" s="33"/>
    </row>
    <row r="997" spans="1:1" ht="15.75" customHeight="1">
      <c r="A997" s="33"/>
    </row>
    <row r="998" spans="1:1" ht="15.75" customHeight="1">
      <c r="A998" s="33"/>
    </row>
    <row r="999" spans="1:1" ht="15.75" customHeight="1">
      <c r="A999" s="33"/>
    </row>
    <row r="1000" spans="1:1" ht="15.75" customHeight="1">
      <c r="A1000" s="33"/>
    </row>
  </sheetData>
  <autoFilter ref="A1:G11" xr:uid="{00000000-0009-0000-0000-000002000000}"/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1000"/>
  <sheetViews>
    <sheetView workbookViewId="0"/>
  </sheetViews>
  <sheetFormatPr baseColWidth="10" defaultColWidth="14.42578125" defaultRowHeight="15" customHeight="1"/>
  <cols>
    <col min="1" max="1" width="20.7109375" customWidth="1"/>
    <col min="2" max="2" width="82.140625" customWidth="1"/>
    <col min="3" max="7" width="20.7109375" customWidth="1"/>
    <col min="8" max="26" width="10" customWidth="1"/>
  </cols>
  <sheetData>
    <row r="1" spans="1:7" ht="30" customHeight="1">
      <c r="A1" s="24" t="s">
        <v>0</v>
      </c>
      <c r="B1" s="24" t="s">
        <v>59</v>
      </c>
      <c r="C1" s="24" t="s">
        <v>67</v>
      </c>
      <c r="D1" s="24" t="s">
        <v>61</v>
      </c>
      <c r="E1" s="24" t="s">
        <v>62</v>
      </c>
      <c r="F1" s="24" t="s">
        <v>63</v>
      </c>
      <c r="G1" s="24" t="s">
        <v>64</v>
      </c>
    </row>
    <row r="2" spans="1:7">
      <c r="A2" s="6">
        <v>860002576</v>
      </c>
      <c r="B2" s="8" t="s">
        <v>45</v>
      </c>
      <c r="C2" s="9">
        <f>+Datos!P12</f>
        <v>5.9773077754555438E-3</v>
      </c>
      <c r="D2" s="26">
        <f t="shared" ref="D2:D15" si="0">+IFERROR(ABS(($C$2:$C$1999-MEDIAN($C$2:$C$1999))),"")</f>
        <v>8.5741215832729036</v>
      </c>
      <c r="E2" s="26">
        <f t="shared" ref="E2:E15" si="1">+IFERROR((IF($C2="","",((($C2-MEDIAN($C$2:$C$1999))/MEDIAN($D$2:$D$1999))))),"")</f>
        <v>-1.1098599747090609</v>
      </c>
      <c r="F2" s="26">
        <f t="shared" ref="F2:F15" si="2">+IF($C2="","",$C2)</f>
        <v>5.9773077754555438E-3</v>
      </c>
      <c r="G2" s="26">
        <f t="shared" ref="G2:G15" si="3">IF(F2="","",MAX(MIN(F2,PERCENTILE($F$2:$F$196,0.78)),PERCENTILE($F$2:$F$183,0)))</f>
        <v>5.9773077754555438E-3</v>
      </c>
    </row>
    <row r="3" spans="1:7">
      <c r="A3" s="6">
        <v>860001307</v>
      </c>
      <c r="B3" s="8" t="s">
        <v>38</v>
      </c>
      <c r="C3" s="9">
        <f>+Datos!P7</f>
        <v>0.40283934383463454</v>
      </c>
      <c r="D3" s="26">
        <f t="shared" si="0"/>
        <v>8.1772595472137262</v>
      </c>
      <c r="E3" s="26">
        <f t="shared" si="1"/>
        <v>-1.0584889642765856</v>
      </c>
      <c r="F3" s="26">
        <f t="shared" si="2"/>
        <v>0.40283934383463454</v>
      </c>
      <c r="G3" s="26">
        <f t="shared" si="3"/>
        <v>0.40283934383463454</v>
      </c>
    </row>
    <row r="4" spans="1:7">
      <c r="A4" s="6">
        <v>890923691</v>
      </c>
      <c r="B4" s="8" t="s">
        <v>47</v>
      </c>
      <c r="C4" s="9">
        <f>+Datos!P13</f>
        <v>1.3065416169409534</v>
      </c>
      <c r="D4" s="26">
        <f t="shared" si="0"/>
        <v>7.2735572741074064</v>
      </c>
      <c r="E4" s="26">
        <f t="shared" si="1"/>
        <v>-0.94151103572341432</v>
      </c>
      <c r="F4" s="26">
        <f t="shared" si="2"/>
        <v>1.3065416169409534</v>
      </c>
      <c r="G4" s="26">
        <f t="shared" si="3"/>
        <v>1.3065416169409534</v>
      </c>
    </row>
    <row r="5" spans="1:7">
      <c r="A5" s="6" t="s">
        <v>21</v>
      </c>
      <c r="B5" s="8" t="s">
        <v>22</v>
      </c>
      <c r="C5" s="9">
        <f>+Datos!P3</f>
        <v>1.3441562733018115</v>
      </c>
      <c r="D5" s="26">
        <f t="shared" si="0"/>
        <v>7.2359426177465487</v>
      </c>
      <c r="E5" s="26">
        <f t="shared" si="1"/>
        <v>-0.93664208195924159</v>
      </c>
      <c r="F5" s="26">
        <f t="shared" si="2"/>
        <v>1.3441562733018115</v>
      </c>
      <c r="G5" s="26">
        <f t="shared" si="3"/>
        <v>1.3441562733018115</v>
      </c>
    </row>
    <row r="6" spans="1:7">
      <c r="A6" s="6" t="s">
        <v>25</v>
      </c>
      <c r="B6" s="8" t="s">
        <v>26</v>
      </c>
      <c r="C6" s="9">
        <f>+Datos!P4</f>
        <v>4.9991389559547263</v>
      </c>
      <c r="D6" s="26">
        <f t="shared" si="0"/>
        <v>3.5809599350936336</v>
      </c>
      <c r="E6" s="26">
        <f t="shared" si="1"/>
        <v>-0.46353017791941448</v>
      </c>
      <c r="F6" s="26">
        <f t="shared" si="2"/>
        <v>4.9991389559547263</v>
      </c>
      <c r="G6" s="26">
        <f t="shared" si="3"/>
        <v>4.9991389559547263</v>
      </c>
    </row>
    <row r="7" spans="1:7">
      <c r="A7" s="6" t="s">
        <v>29</v>
      </c>
      <c r="B7" s="8" t="s">
        <v>31</v>
      </c>
      <c r="C7" s="9">
        <f>+Datos!P5</f>
        <v>5.7880948884646015</v>
      </c>
      <c r="D7" s="26">
        <f t="shared" si="0"/>
        <v>2.7920040025837585</v>
      </c>
      <c r="E7" s="26">
        <f t="shared" si="1"/>
        <v>-0.36140535932455981</v>
      </c>
      <c r="F7" s="26">
        <f t="shared" si="2"/>
        <v>5.7880948884646015</v>
      </c>
      <c r="G7" s="26">
        <f t="shared" si="3"/>
        <v>5.7880948884646015</v>
      </c>
    </row>
    <row r="8" spans="1:7">
      <c r="A8" s="6">
        <v>900499033</v>
      </c>
      <c r="B8" s="8" t="s">
        <v>39</v>
      </c>
      <c r="C8" s="9">
        <f>+Datos!P8</f>
        <v>8.58009889104836</v>
      </c>
      <c r="D8" s="26">
        <f t="shared" si="0"/>
        <v>0</v>
      </c>
      <c r="E8" s="26">
        <f t="shared" si="1"/>
        <v>0</v>
      </c>
      <c r="F8" s="26">
        <f t="shared" si="2"/>
        <v>8.58009889104836</v>
      </c>
      <c r="G8" s="26">
        <f t="shared" si="3"/>
        <v>8.58009889104836</v>
      </c>
    </row>
    <row r="9" spans="1:7">
      <c r="A9" s="6" t="s">
        <v>16</v>
      </c>
      <c r="B9" s="8" t="s">
        <v>18</v>
      </c>
      <c r="C9" s="9">
        <f>+Datos!P2</f>
        <v>9.1498446800110251</v>
      </c>
      <c r="D9" s="26">
        <f t="shared" si="0"/>
        <v>0.56974578896266515</v>
      </c>
      <c r="E9" s="26">
        <f t="shared" si="1"/>
        <v>7.3749601144251817E-2</v>
      </c>
      <c r="F9" s="26">
        <f t="shared" si="2"/>
        <v>9.1498446800110251</v>
      </c>
      <c r="G9" s="26">
        <f t="shared" si="3"/>
        <v>9.1498446800110251</v>
      </c>
    </row>
    <row r="10" spans="1:7">
      <c r="A10" s="6">
        <v>860506831</v>
      </c>
      <c r="B10" s="8" t="s">
        <v>35</v>
      </c>
      <c r="C10" s="9">
        <f>+Datos!P6</f>
        <v>12.251278689090274</v>
      </c>
      <c r="D10" s="26">
        <f t="shared" si="0"/>
        <v>3.6711797980419139</v>
      </c>
      <c r="E10" s="26">
        <f t="shared" si="1"/>
        <v>0.47520850716137181</v>
      </c>
      <c r="F10" s="26">
        <f t="shared" si="2"/>
        <v>12.251278689090274</v>
      </c>
      <c r="G10" s="26">
        <f t="shared" si="3"/>
        <v>12.251278689090274</v>
      </c>
    </row>
    <row r="11" spans="1:7">
      <c r="A11" s="6">
        <v>800039398</v>
      </c>
      <c r="B11" s="8" t="s">
        <v>50</v>
      </c>
      <c r="C11" s="9">
        <f>+Datos!P15</f>
        <v>18.632606648365961</v>
      </c>
      <c r="D11" s="26">
        <f t="shared" si="0"/>
        <v>10.052507757317601</v>
      </c>
      <c r="E11" s="26">
        <f t="shared" si="1"/>
        <v>1.301226708408812</v>
      </c>
      <c r="F11" s="26">
        <f t="shared" si="2"/>
        <v>18.632606648365961</v>
      </c>
      <c r="G11" s="26">
        <f t="shared" si="3"/>
        <v>18.632606648365961</v>
      </c>
    </row>
    <row r="12" spans="1:7">
      <c r="A12" s="6">
        <v>900673037</v>
      </c>
      <c r="B12" s="8" t="s">
        <v>41</v>
      </c>
      <c r="C12" s="9">
        <f>+Datos!P10</f>
        <v>27.528195488721803</v>
      </c>
      <c r="D12" s="26">
        <f t="shared" si="0"/>
        <v>18.948096597673441</v>
      </c>
      <c r="E12" s="26">
        <f t="shared" si="1"/>
        <v>2.4526983675744942</v>
      </c>
      <c r="F12" s="26">
        <f t="shared" si="2"/>
        <v>27.528195488721803</v>
      </c>
      <c r="G12" s="26">
        <f t="shared" si="3"/>
        <v>21.835018630894059</v>
      </c>
    </row>
    <row r="13" spans="1:7">
      <c r="A13" s="6">
        <v>900780510</v>
      </c>
      <c r="B13" s="8" t="s">
        <v>44</v>
      </c>
      <c r="C13" s="9">
        <f>+Datos!P11</f>
        <v>29.541492359252487</v>
      </c>
      <c r="D13" s="26">
        <f t="shared" si="0"/>
        <v>20.961393468204129</v>
      </c>
      <c r="E13" s="26">
        <f t="shared" si="1"/>
        <v>2.7133055437274689</v>
      </c>
      <c r="F13" s="26">
        <f t="shared" si="2"/>
        <v>29.541492359252487</v>
      </c>
      <c r="G13" s="26">
        <f t="shared" si="3"/>
        <v>21.835018630894059</v>
      </c>
    </row>
    <row r="14" spans="1:7">
      <c r="A14" s="6">
        <v>900315569</v>
      </c>
      <c r="B14" s="8" t="s">
        <v>40</v>
      </c>
      <c r="C14" s="9">
        <f>+Datos!P9</f>
        <v>51.806108529967531</v>
      </c>
      <c r="D14" s="26">
        <f t="shared" si="0"/>
        <v>43.226009638919173</v>
      </c>
      <c r="E14" s="26">
        <f t="shared" si="1"/>
        <v>5.5953041368363206</v>
      </c>
      <c r="F14" s="26">
        <f t="shared" si="2"/>
        <v>51.806108529967531</v>
      </c>
      <c r="G14" s="26">
        <f t="shared" si="3"/>
        <v>21.835018630894059</v>
      </c>
    </row>
    <row r="15" spans="1:7">
      <c r="A15" s="6">
        <v>860403699</v>
      </c>
      <c r="B15" s="8" t="s">
        <v>48</v>
      </c>
      <c r="C15" s="9"/>
      <c r="D15" s="26">
        <f t="shared" si="0"/>
        <v>8.58009889104836</v>
      </c>
      <c r="E15" s="26" t="str">
        <f t="shared" si="1"/>
        <v/>
      </c>
      <c r="F15" s="26" t="str">
        <f t="shared" si="2"/>
        <v/>
      </c>
      <c r="G15" s="26" t="str">
        <f t="shared" si="3"/>
        <v/>
      </c>
    </row>
    <row r="16" spans="1:7">
      <c r="A16" s="11"/>
      <c r="B16" s="11"/>
      <c r="C16" s="9"/>
      <c r="D16" s="26"/>
      <c r="E16" s="26"/>
      <c r="F16" s="26"/>
      <c r="G16" s="26"/>
    </row>
    <row r="17" spans="1:7">
      <c r="A17" s="11"/>
      <c r="B17" s="11"/>
      <c r="C17" s="9"/>
      <c r="D17" s="26"/>
      <c r="E17" s="26"/>
      <c r="F17" s="26"/>
      <c r="G17" s="26"/>
    </row>
    <row r="18" spans="1:7">
      <c r="A18" s="11"/>
      <c r="B18" s="11"/>
      <c r="C18" s="9"/>
      <c r="D18" s="26"/>
      <c r="E18" s="26"/>
      <c r="F18" s="26"/>
      <c r="G18" s="26"/>
    </row>
    <row r="19" spans="1:7">
      <c r="A19" s="11"/>
      <c r="B19" s="11"/>
      <c r="C19" s="9"/>
      <c r="D19" s="26"/>
      <c r="E19" s="26"/>
      <c r="F19" s="26"/>
      <c r="G19" s="26"/>
    </row>
    <row r="20" spans="1:7">
      <c r="A20" s="11"/>
      <c r="B20" s="11"/>
      <c r="C20" s="9"/>
      <c r="D20" s="26"/>
      <c r="E20" s="26"/>
      <c r="F20" s="26"/>
      <c r="G20" s="26"/>
    </row>
    <row r="21" spans="1:7" ht="15.75" customHeight="1">
      <c r="A21" s="11"/>
      <c r="B21" s="11"/>
      <c r="C21" s="9"/>
      <c r="D21" s="26"/>
      <c r="E21" s="26"/>
      <c r="F21" s="26"/>
      <c r="G21" s="26"/>
    </row>
    <row r="22" spans="1:7" ht="15.75" customHeight="1">
      <c r="A22" s="11"/>
      <c r="B22" s="11"/>
      <c r="C22" s="9"/>
      <c r="D22" s="26"/>
      <c r="E22" s="26"/>
      <c r="F22" s="26"/>
      <c r="G22" s="26"/>
    </row>
    <row r="23" spans="1:7" ht="15.75" customHeight="1">
      <c r="A23" s="11"/>
      <c r="B23" s="11"/>
      <c r="C23" s="9"/>
      <c r="D23" s="26"/>
      <c r="E23" s="26"/>
      <c r="F23" s="26"/>
      <c r="G23" s="26"/>
    </row>
    <row r="24" spans="1:7" ht="15.75" customHeight="1">
      <c r="A24" s="11"/>
      <c r="B24" s="11"/>
      <c r="C24" s="9"/>
      <c r="D24" s="26"/>
      <c r="E24" s="26"/>
      <c r="F24" s="26"/>
      <c r="G24" s="26"/>
    </row>
    <row r="25" spans="1:7" ht="15.75" customHeight="1">
      <c r="A25" s="11"/>
      <c r="B25" s="11"/>
      <c r="C25" s="9"/>
      <c r="D25" s="26"/>
      <c r="E25" s="26"/>
      <c r="F25" s="26"/>
      <c r="G25" s="26"/>
    </row>
    <row r="26" spans="1:7" ht="15.75" customHeight="1">
      <c r="A26" s="11"/>
      <c r="B26" s="11"/>
      <c r="C26" s="9"/>
      <c r="D26" s="26"/>
      <c r="E26" s="26"/>
      <c r="F26" s="26"/>
      <c r="G26" s="26"/>
    </row>
    <row r="27" spans="1:7" ht="15.75" customHeight="1">
      <c r="A27" s="11"/>
      <c r="B27" s="11"/>
      <c r="C27" s="9"/>
      <c r="D27" s="26"/>
      <c r="E27" s="26"/>
      <c r="F27" s="26"/>
      <c r="G27" s="26"/>
    </row>
    <row r="28" spans="1:7" ht="15.75" customHeight="1">
      <c r="A28" s="11"/>
      <c r="B28" s="11"/>
      <c r="C28" s="9"/>
      <c r="D28" s="26"/>
      <c r="E28" s="26"/>
      <c r="F28" s="26"/>
      <c r="G28" s="26"/>
    </row>
    <row r="29" spans="1:7" ht="15.75" customHeight="1">
      <c r="A29" s="11"/>
      <c r="B29" s="11"/>
      <c r="C29" s="9"/>
      <c r="D29" s="26"/>
      <c r="E29" s="26"/>
      <c r="F29" s="26"/>
      <c r="G29" s="26"/>
    </row>
    <row r="30" spans="1:7" ht="15.75" customHeight="1">
      <c r="A30" s="11"/>
      <c r="B30" s="11"/>
      <c r="C30" s="9"/>
      <c r="D30" s="26"/>
      <c r="E30" s="26"/>
      <c r="F30" s="26"/>
      <c r="G30" s="26"/>
    </row>
    <row r="31" spans="1:7" ht="15.75" customHeight="1">
      <c r="A31" s="11"/>
      <c r="B31" s="11"/>
      <c r="C31" s="9"/>
      <c r="D31" s="26"/>
      <c r="E31" s="26"/>
      <c r="F31" s="26"/>
      <c r="G31" s="26"/>
    </row>
    <row r="32" spans="1:7" ht="15.75" customHeight="1">
      <c r="A32" s="11"/>
      <c r="B32" s="11"/>
      <c r="C32" s="9"/>
      <c r="D32" s="26"/>
      <c r="E32" s="26"/>
      <c r="F32" s="26"/>
      <c r="G32" s="26"/>
    </row>
    <row r="33" spans="1:7" ht="15.75" customHeight="1">
      <c r="A33" s="11"/>
      <c r="B33" s="11"/>
      <c r="C33" s="9"/>
      <c r="D33" s="26"/>
      <c r="E33" s="26"/>
      <c r="F33" s="26"/>
      <c r="G33" s="26"/>
    </row>
    <row r="34" spans="1:7" ht="15.75" customHeight="1">
      <c r="A34" s="11"/>
      <c r="B34" s="11"/>
      <c r="C34" s="9"/>
      <c r="D34" s="26"/>
      <c r="E34" s="26"/>
      <c r="F34" s="26"/>
      <c r="G34" s="26"/>
    </row>
    <row r="35" spans="1:7" ht="15.75" customHeight="1">
      <c r="A35" s="11"/>
      <c r="B35" s="11"/>
      <c r="C35" s="9"/>
      <c r="D35" s="26"/>
      <c r="E35" s="26"/>
      <c r="F35" s="26"/>
      <c r="G35" s="26"/>
    </row>
    <row r="36" spans="1:7" ht="15.75" customHeight="1">
      <c r="A36" s="11"/>
      <c r="B36" s="11"/>
      <c r="C36" s="9"/>
      <c r="D36" s="26"/>
      <c r="E36" s="26"/>
      <c r="F36" s="26"/>
      <c r="G36" s="26"/>
    </row>
    <row r="37" spans="1:7" ht="15.75" customHeight="1">
      <c r="A37" s="11"/>
      <c r="B37" s="11"/>
      <c r="C37" s="9"/>
      <c r="D37" s="26"/>
      <c r="E37" s="26"/>
      <c r="F37" s="26"/>
      <c r="G37" s="26"/>
    </row>
    <row r="38" spans="1:7" ht="15.75" customHeight="1">
      <c r="A38" s="11"/>
      <c r="B38" s="11"/>
      <c r="C38" s="9"/>
      <c r="D38" s="26"/>
      <c r="E38" s="26"/>
      <c r="F38" s="26"/>
      <c r="G38" s="26"/>
    </row>
    <row r="39" spans="1:7" ht="15.75" customHeight="1">
      <c r="A39" s="11"/>
      <c r="B39" s="11"/>
      <c r="C39" s="9"/>
      <c r="D39" s="26"/>
      <c r="E39" s="26"/>
      <c r="F39" s="26"/>
      <c r="G39" s="26"/>
    </row>
    <row r="40" spans="1:7" ht="15.75" customHeight="1">
      <c r="A40" s="11"/>
      <c r="B40" s="11"/>
      <c r="C40" s="9"/>
      <c r="D40" s="26"/>
      <c r="E40" s="26"/>
      <c r="F40" s="26"/>
      <c r="G40" s="26"/>
    </row>
    <row r="41" spans="1:7" ht="15.75" customHeight="1">
      <c r="A41" s="11"/>
      <c r="B41" s="11"/>
      <c r="C41" s="9"/>
      <c r="D41" s="26"/>
      <c r="E41" s="26"/>
      <c r="F41" s="26"/>
      <c r="G41" s="26"/>
    </row>
    <row r="42" spans="1:7" ht="15.75" customHeight="1">
      <c r="A42" s="11"/>
      <c r="B42" s="11"/>
      <c r="C42" s="9"/>
      <c r="D42" s="26"/>
      <c r="E42" s="26"/>
      <c r="F42" s="26"/>
      <c r="G42" s="26"/>
    </row>
    <row r="43" spans="1:7" ht="15.75" customHeight="1">
      <c r="A43" s="11"/>
      <c r="B43" s="11"/>
      <c r="C43" s="9"/>
      <c r="D43" s="26"/>
      <c r="E43" s="26"/>
      <c r="F43" s="26"/>
      <c r="G43" s="26"/>
    </row>
    <row r="44" spans="1:7" ht="15.75" customHeight="1">
      <c r="A44" s="11"/>
      <c r="B44" s="11"/>
      <c r="C44" s="9"/>
      <c r="D44" s="26"/>
      <c r="E44" s="26"/>
      <c r="F44" s="26"/>
      <c r="G44" s="26"/>
    </row>
    <row r="45" spans="1:7" ht="15.75" customHeight="1">
      <c r="A45" s="11"/>
      <c r="B45" s="11"/>
      <c r="C45" s="9"/>
      <c r="D45" s="26"/>
      <c r="E45" s="26"/>
      <c r="F45" s="26"/>
      <c r="G45" s="26"/>
    </row>
    <row r="46" spans="1:7" ht="15.75" customHeight="1">
      <c r="A46" s="11"/>
      <c r="B46" s="11"/>
      <c r="C46" s="9"/>
      <c r="D46" s="26"/>
      <c r="E46" s="26"/>
      <c r="F46" s="26"/>
      <c r="G46" s="26"/>
    </row>
    <row r="47" spans="1:7" ht="15.75" customHeight="1">
      <c r="A47" s="11"/>
      <c r="B47" s="11"/>
      <c r="C47" s="9"/>
      <c r="D47" s="26"/>
      <c r="E47" s="26"/>
      <c r="F47" s="26"/>
      <c r="G47" s="26"/>
    </row>
    <row r="48" spans="1:7" ht="15.75" customHeight="1">
      <c r="A48" s="11"/>
      <c r="B48" s="11"/>
      <c r="C48" s="9"/>
      <c r="D48" s="26"/>
      <c r="E48" s="26"/>
      <c r="F48" s="26"/>
      <c r="G48" s="26"/>
    </row>
    <row r="49" spans="1:7" ht="15.75" customHeight="1">
      <c r="A49" s="11"/>
      <c r="B49" s="11"/>
      <c r="C49" s="9"/>
      <c r="D49" s="26"/>
      <c r="E49" s="26"/>
      <c r="F49" s="26"/>
      <c r="G49" s="26"/>
    </row>
    <row r="50" spans="1:7" ht="15.75" customHeight="1">
      <c r="A50" s="11"/>
      <c r="B50" s="11"/>
      <c r="C50" s="9"/>
      <c r="D50" s="26"/>
      <c r="E50" s="26"/>
      <c r="F50" s="26"/>
      <c r="G50" s="26"/>
    </row>
    <row r="51" spans="1:7" ht="15.75" customHeight="1">
      <c r="A51" s="11"/>
      <c r="B51" s="11"/>
      <c r="C51" s="9"/>
      <c r="D51" s="26"/>
      <c r="E51" s="26"/>
      <c r="F51" s="26"/>
      <c r="G51" s="26"/>
    </row>
    <row r="52" spans="1:7" ht="15.75" customHeight="1">
      <c r="A52" s="11"/>
      <c r="B52" s="11"/>
      <c r="C52" s="9"/>
      <c r="D52" s="26"/>
      <c r="E52" s="26"/>
      <c r="F52" s="26"/>
      <c r="G52" s="26"/>
    </row>
    <row r="53" spans="1:7" ht="15.75" customHeight="1">
      <c r="A53" s="11"/>
      <c r="B53" s="11"/>
      <c r="C53" s="9"/>
      <c r="D53" s="26"/>
      <c r="E53" s="26"/>
      <c r="F53" s="26"/>
      <c r="G53" s="26"/>
    </row>
    <row r="54" spans="1:7" ht="15.75" customHeight="1">
      <c r="A54" s="11"/>
      <c r="B54" s="11"/>
      <c r="C54" s="9"/>
      <c r="D54" s="26"/>
      <c r="E54" s="26"/>
      <c r="F54" s="26"/>
      <c r="G54" s="26"/>
    </row>
    <row r="55" spans="1:7" ht="15.75" customHeight="1">
      <c r="A55" s="11"/>
      <c r="B55" s="11"/>
      <c r="C55" s="9"/>
      <c r="D55" s="26"/>
      <c r="E55" s="26"/>
      <c r="F55" s="26"/>
      <c r="G55" s="26"/>
    </row>
    <row r="56" spans="1:7" ht="15.75" customHeight="1">
      <c r="A56" s="11"/>
      <c r="B56" s="11"/>
      <c r="C56" s="9"/>
      <c r="D56" s="26"/>
      <c r="E56" s="26"/>
      <c r="F56" s="26"/>
      <c r="G56" s="26"/>
    </row>
    <row r="57" spans="1:7" ht="15.75" customHeight="1">
      <c r="A57" s="11"/>
      <c r="B57" s="11"/>
      <c r="C57" s="9"/>
      <c r="D57" s="26"/>
      <c r="E57" s="26"/>
      <c r="F57" s="26"/>
      <c r="G57" s="26"/>
    </row>
    <row r="58" spans="1:7" ht="15.75" customHeight="1">
      <c r="A58" s="11"/>
      <c r="B58" s="11"/>
      <c r="C58" s="9"/>
      <c r="D58" s="26"/>
      <c r="E58" s="26"/>
      <c r="F58" s="26"/>
      <c r="G58" s="26"/>
    </row>
    <row r="59" spans="1:7" ht="15.75" customHeight="1">
      <c r="A59" s="11"/>
      <c r="B59" s="11"/>
      <c r="C59" s="9"/>
      <c r="D59" s="26"/>
      <c r="E59" s="26"/>
      <c r="F59" s="26"/>
      <c r="G59" s="26"/>
    </row>
    <row r="60" spans="1:7" ht="15.75" customHeight="1">
      <c r="A60" s="11"/>
      <c r="B60" s="11"/>
      <c r="C60" s="9"/>
      <c r="D60" s="26"/>
      <c r="E60" s="26"/>
      <c r="F60" s="26"/>
      <c r="G60" s="26"/>
    </row>
    <row r="61" spans="1:7" ht="15.75" customHeight="1">
      <c r="A61" s="11"/>
      <c r="B61" s="11"/>
      <c r="C61" s="9"/>
      <c r="D61" s="26"/>
      <c r="E61" s="26"/>
      <c r="F61" s="26"/>
      <c r="G61" s="26"/>
    </row>
    <row r="62" spans="1:7" ht="15.75" customHeight="1">
      <c r="A62" s="11"/>
      <c r="B62" s="11"/>
      <c r="C62" s="9"/>
      <c r="D62" s="26"/>
      <c r="E62" s="26"/>
      <c r="F62" s="26"/>
      <c r="G62" s="26"/>
    </row>
    <row r="63" spans="1:7" ht="15.75" customHeight="1">
      <c r="A63" s="11"/>
      <c r="B63" s="11"/>
      <c r="C63" s="9"/>
      <c r="D63" s="26"/>
      <c r="E63" s="26"/>
      <c r="F63" s="26"/>
      <c r="G63" s="26"/>
    </row>
    <row r="64" spans="1:7" ht="15.75" customHeight="1">
      <c r="A64" s="11"/>
      <c r="B64" s="11"/>
      <c r="C64" s="9"/>
      <c r="D64" s="26"/>
      <c r="E64" s="26"/>
      <c r="F64" s="26"/>
      <c r="G64" s="26"/>
    </row>
    <row r="65" spans="1:7" ht="15.75" customHeight="1">
      <c r="A65" s="11"/>
      <c r="B65" s="11"/>
      <c r="C65" s="9"/>
      <c r="D65" s="26"/>
      <c r="E65" s="26"/>
      <c r="F65" s="26"/>
      <c r="G65" s="26"/>
    </row>
    <row r="66" spans="1:7" ht="15.75" customHeight="1">
      <c r="A66" s="11"/>
      <c r="B66" s="11"/>
      <c r="C66" s="9"/>
      <c r="D66" s="26"/>
      <c r="E66" s="26"/>
      <c r="F66" s="26"/>
      <c r="G66" s="26"/>
    </row>
    <row r="67" spans="1:7" ht="15.75" customHeight="1">
      <c r="A67" s="11"/>
      <c r="B67" s="11"/>
      <c r="C67" s="9"/>
      <c r="D67" s="26"/>
      <c r="E67" s="26"/>
      <c r="F67" s="26"/>
      <c r="G67" s="26"/>
    </row>
    <row r="68" spans="1:7" ht="15.75" customHeight="1">
      <c r="A68" s="11"/>
      <c r="B68" s="11"/>
      <c r="C68" s="9"/>
      <c r="D68" s="26"/>
      <c r="E68" s="26"/>
      <c r="F68" s="26"/>
      <c r="G68" s="26"/>
    </row>
    <row r="69" spans="1:7" ht="15.75" customHeight="1">
      <c r="A69" s="11"/>
      <c r="B69" s="11"/>
      <c r="C69" s="9"/>
      <c r="D69" s="26"/>
      <c r="E69" s="26"/>
      <c r="F69" s="26"/>
      <c r="G69" s="26"/>
    </row>
    <row r="70" spans="1:7" ht="15.75" customHeight="1">
      <c r="A70" s="11"/>
      <c r="B70" s="11"/>
      <c r="C70" s="9"/>
      <c r="D70" s="26"/>
      <c r="E70" s="26"/>
      <c r="F70" s="26"/>
      <c r="G70" s="26"/>
    </row>
    <row r="71" spans="1:7" ht="15.75" customHeight="1">
      <c r="A71" s="11"/>
      <c r="B71" s="11"/>
      <c r="C71" s="9"/>
      <c r="D71" s="26"/>
      <c r="E71" s="26"/>
      <c r="F71" s="26"/>
      <c r="G71" s="26"/>
    </row>
    <row r="72" spans="1:7" ht="15.75" customHeight="1">
      <c r="A72" s="11"/>
      <c r="B72" s="11"/>
      <c r="C72" s="9"/>
      <c r="D72" s="26"/>
      <c r="E72" s="26"/>
      <c r="F72" s="26"/>
      <c r="G72" s="26"/>
    </row>
    <row r="73" spans="1:7" ht="15.75" customHeight="1">
      <c r="A73" s="11"/>
      <c r="B73" s="11"/>
      <c r="C73" s="9"/>
      <c r="D73" s="26"/>
      <c r="E73" s="26"/>
      <c r="F73" s="26"/>
      <c r="G73" s="26"/>
    </row>
    <row r="74" spans="1:7" ht="15.75" customHeight="1">
      <c r="A74" s="11"/>
      <c r="B74" s="11"/>
      <c r="C74" s="9"/>
      <c r="D74" s="26"/>
      <c r="E74" s="26"/>
      <c r="F74" s="26"/>
      <c r="G74" s="26"/>
    </row>
    <row r="75" spans="1:7" ht="15.75" customHeight="1">
      <c r="A75" s="11"/>
      <c r="B75" s="11"/>
      <c r="C75" s="9"/>
      <c r="D75" s="26"/>
      <c r="E75" s="26"/>
      <c r="F75" s="26"/>
      <c r="G75" s="26"/>
    </row>
    <row r="76" spans="1:7" ht="15.75" customHeight="1">
      <c r="A76" s="11"/>
      <c r="B76" s="11"/>
      <c r="C76" s="9"/>
      <c r="D76" s="26"/>
      <c r="E76" s="26"/>
      <c r="F76" s="26"/>
      <c r="G76" s="26"/>
    </row>
    <row r="77" spans="1:7" ht="15.75" customHeight="1">
      <c r="A77" s="11"/>
      <c r="B77" s="11"/>
      <c r="C77" s="9"/>
      <c r="D77" s="26"/>
      <c r="E77" s="26"/>
      <c r="F77" s="26"/>
      <c r="G77" s="26"/>
    </row>
    <row r="78" spans="1:7" ht="15.75" customHeight="1">
      <c r="A78" s="11"/>
      <c r="B78" s="11"/>
      <c r="C78" s="9"/>
      <c r="D78" s="26"/>
      <c r="E78" s="26"/>
      <c r="F78" s="26"/>
      <c r="G78" s="26"/>
    </row>
    <row r="79" spans="1:7" ht="15.75" customHeight="1">
      <c r="A79" s="11"/>
      <c r="B79" s="11"/>
      <c r="C79" s="9"/>
      <c r="D79" s="26"/>
      <c r="E79" s="26"/>
      <c r="F79" s="26"/>
      <c r="G79" s="26"/>
    </row>
    <row r="80" spans="1:7" ht="15.75" customHeight="1">
      <c r="A80" s="11"/>
      <c r="B80" s="11"/>
      <c r="C80" s="9"/>
      <c r="D80" s="26"/>
      <c r="E80" s="26"/>
      <c r="F80" s="26"/>
      <c r="G80" s="26"/>
    </row>
    <row r="81" spans="1:7" ht="15.75" customHeight="1">
      <c r="A81" s="11"/>
      <c r="B81" s="11"/>
      <c r="C81" s="9"/>
      <c r="D81" s="26"/>
      <c r="E81" s="26"/>
      <c r="F81" s="26"/>
      <c r="G81" s="26"/>
    </row>
    <row r="82" spans="1:7" ht="15.75" customHeight="1">
      <c r="A82" s="11"/>
      <c r="B82" s="11"/>
      <c r="C82" s="9"/>
      <c r="D82" s="26"/>
      <c r="E82" s="26"/>
      <c r="F82" s="26"/>
      <c r="G82" s="26"/>
    </row>
    <row r="83" spans="1:7" ht="15.75" customHeight="1">
      <c r="A83" s="11"/>
      <c r="B83" s="11"/>
      <c r="C83" s="9"/>
      <c r="D83" s="26"/>
      <c r="E83" s="26"/>
      <c r="F83" s="26"/>
      <c r="G83" s="26"/>
    </row>
    <row r="84" spans="1:7" ht="15.75" customHeight="1">
      <c r="A84" s="11"/>
      <c r="B84" s="11"/>
      <c r="C84" s="9"/>
      <c r="D84" s="26"/>
      <c r="E84" s="26"/>
      <c r="F84" s="26"/>
      <c r="G84" s="26"/>
    </row>
    <row r="85" spans="1:7" ht="15.75" customHeight="1">
      <c r="A85" s="11"/>
      <c r="B85" s="11"/>
      <c r="C85" s="9"/>
      <c r="D85" s="26"/>
      <c r="E85" s="26"/>
      <c r="F85" s="26"/>
      <c r="G85" s="26"/>
    </row>
    <row r="86" spans="1:7" ht="15.75" customHeight="1">
      <c r="A86" s="11"/>
      <c r="B86" s="11"/>
      <c r="C86" s="9"/>
      <c r="D86" s="26"/>
      <c r="E86" s="26"/>
      <c r="F86" s="26"/>
      <c r="G86" s="26"/>
    </row>
    <row r="87" spans="1:7" ht="15.75" customHeight="1">
      <c r="A87" s="11"/>
      <c r="B87" s="11"/>
      <c r="C87" s="9"/>
      <c r="D87" s="26"/>
      <c r="E87" s="26"/>
      <c r="F87" s="26"/>
      <c r="G87" s="26"/>
    </row>
    <row r="88" spans="1:7" ht="15.75" customHeight="1">
      <c r="A88" s="11"/>
      <c r="B88" s="11"/>
      <c r="C88" s="9"/>
      <c r="D88" s="26"/>
      <c r="E88" s="26"/>
      <c r="F88" s="26"/>
      <c r="G88" s="26"/>
    </row>
    <row r="89" spans="1:7" ht="15.75" customHeight="1">
      <c r="A89" s="11"/>
      <c r="B89" s="11"/>
      <c r="C89" s="9"/>
      <c r="D89" s="26"/>
      <c r="E89" s="26"/>
      <c r="F89" s="26"/>
      <c r="G89" s="26"/>
    </row>
    <row r="90" spans="1:7" ht="15.75" customHeight="1">
      <c r="A90" s="11"/>
      <c r="B90" s="11"/>
      <c r="C90" s="9"/>
      <c r="D90" s="26"/>
      <c r="E90" s="26"/>
      <c r="F90" s="26"/>
      <c r="G90" s="26"/>
    </row>
    <row r="91" spans="1:7" ht="15.75" customHeight="1">
      <c r="A91" s="11"/>
      <c r="B91" s="11"/>
      <c r="C91" s="9"/>
      <c r="D91" s="26"/>
      <c r="E91" s="26"/>
      <c r="F91" s="26"/>
      <c r="G91" s="26"/>
    </row>
    <row r="92" spans="1:7" ht="15.75" customHeight="1">
      <c r="A92" s="11"/>
      <c r="B92" s="11"/>
      <c r="C92" s="9"/>
      <c r="D92" s="26"/>
      <c r="E92" s="26"/>
      <c r="F92" s="26"/>
      <c r="G92" s="26"/>
    </row>
    <row r="93" spans="1:7" ht="15.75" customHeight="1">
      <c r="A93" s="11"/>
      <c r="B93" s="11"/>
      <c r="C93" s="9"/>
      <c r="D93" s="26"/>
      <c r="E93" s="26"/>
      <c r="F93" s="26"/>
      <c r="G93" s="26"/>
    </row>
    <row r="94" spans="1:7" ht="15.75" customHeight="1">
      <c r="A94" s="11"/>
      <c r="B94" s="11"/>
      <c r="C94" s="9"/>
      <c r="D94" s="26"/>
      <c r="E94" s="26"/>
      <c r="F94" s="26"/>
      <c r="G94" s="26"/>
    </row>
    <row r="95" spans="1:7" ht="15.75" customHeight="1">
      <c r="A95" s="11"/>
      <c r="B95" s="11"/>
      <c r="C95" s="9"/>
      <c r="D95" s="26"/>
      <c r="E95" s="26"/>
      <c r="F95" s="26"/>
      <c r="G95" s="26"/>
    </row>
    <row r="96" spans="1:7" ht="15.75" customHeight="1">
      <c r="A96" s="11"/>
      <c r="B96" s="11"/>
      <c r="C96" s="9"/>
      <c r="D96" s="26"/>
      <c r="E96" s="26"/>
      <c r="F96" s="26"/>
      <c r="G96" s="26"/>
    </row>
    <row r="97" spans="1:7" ht="15.75" customHeight="1">
      <c r="A97" s="11"/>
      <c r="B97" s="11"/>
      <c r="C97" s="9"/>
      <c r="D97" s="26"/>
      <c r="E97" s="26"/>
      <c r="F97" s="26"/>
      <c r="G97" s="26"/>
    </row>
    <row r="98" spans="1:7" ht="15.75" customHeight="1">
      <c r="A98" s="11"/>
      <c r="B98" s="11"/>
      <c r="C98" s="9"/>
      <c r="D98" s="26"/>
      <c r="E98" s="26"/>
      <c r="F98" s="26"/>
      <c r="G98" s="26"/>
    </row>
    <row r="99" spans="1:7" ht="15.75" customHeight="1">
      <c r="A99" s="11"/>
      <c r="B99" s="11"/>
      <c r="C99" s="9"/>
      <c r="D99" s="26"/>
      <c r="E99" s="26"/>
      <c r="F99" s="26"/>
      <c r="G99" s="26"/>
    </row>
    <row r="100" spans="1:7" ht="15.75" customHeight="1">
      <c r="A100" s="11"/>
      <c r="B100" s="11"/>
      <c r="C100" s="9"/>
      <c r="D100" s="26"/>
      <c r="E100" s="26"/>
      <c r="F100" s="26"/>
      <c r="G100" s="26"/>
    </row>
    <row r="101" spans="1:7" ht="15.75" customHeight="1">
      <c r="A101" s="11"/>
      <c r="B101" s="11"/>
      <c r="C101" s="9"/>
      <c r="D101" s="26"/>
      <c r="E101" s="26"/>
      <c r="F101" s="26"/>
      <c r="G101" s="26"/>
    </row>
    <row r="102" spans="1:7" ht="15.75" customHeight="1">
      <c r="A102" s="11"/>
      <c r="B102" s="11"/>
      <c r="C102" s="9"/>
      <c r="D102" s="26"/>
      <c r="E102" s="26"/>
      <c r="F102" s="26"/>
      <c r="G102" s="26"/>
    </row>
    <row r="103" spans="1:7" ht="15.75" customHeight="1">
      <c r="A103" s="11"/>
      <c r="B103" s="11"/>
      <c r="C103" s="9"/>
      <c r="D103" s="26"/>
      <c r="E103" s="26"/>
      <c r="F103" s="26"/>
      <c r="G103" s="26"/>
    </row>
    <row r="104" spans="1:7" ht="15.75" customHeight="1">
      <c r="A104" s="11"/>
      <c r="B104" s="11"/>
      <c r="C104" s="9"/>
      <c r="D104" s="26"/>
      <c r="E104" s="26"/>
      <c r="F104" s="26"/>
      <c r="G104" s="26"/>
    </row>
    <row r="105" spans="1:7" ht="15.75" customHeight="1">
      <c r="A105" s="11"/>
      <c r="B105" s="11"/>
      <c r="C105" s="9"/>
      <c r="D105" s="26"/>
      <c r="E105" s="26"/>
      <c r="F105" s="26"/>
      <c r="G105" s="26"/>
    </row>
    <row r="106" spans="1:7" ht="15.75" customHeight="1">
      <c r="A106" s="11"/>
      <c r="B106" s="11"/>
      <c r="C106" s="9"/>
      <c r="D106" s="26"/>
      <c r="E106" s="26"/>
      <c r="F106" s="26"/>
      <c r="G106" s="26"/>
    </row>
    <row r="107" spans="1:7" ht="15.75" customHeight="1">
      <c r="A107" s="11"/>
      <c r="B107" s="11"/>
      <c r="C107" s="9"/>
      <c r="D107" s="26"/>
      <c r="E107" s="26"/>
      <c r="F107" s="26"/>
      <c r="G107" s="26"/>
    </row>
    <row r="108" spans="1:7" ht="15.75" customHeight="1">
      <c r="A108" s="11"/>
      <c r="B108" s="11"/>
      <c r="C108" s="9"/>
      <c r="D108" s="26"/>
      <c r="E108" s="26"/>
      <c r="F108" s="26"/>
      <c r="G108" s="26"/>
    </row>
    <row r="109" spans="1:7" ht="15.75" customHeight="1">
      <c r="A109" s="11"/>
      <c r="B109" s="11"/>
      <c r="C109" s="9"/>
      <c r="D109" s="26"/>
      <c r="E109" s="26"/>
      <c r="F109" s="26"/>
      <c r="G109" s="26"/>
    </row>
    <row r="110" spans="1:7" ht="15.75" customHeight="1">
      <c r="A110" s="11"/>
      <c r="B110" s="11"/>
      <c r="C110" s="9"/>
      <c r="D110" s="26"/>
      <c r="E110" s="26"/>
      <c r="F110" s="26"/>
      <c r="G110" s="26"/>
    </row>
    <row r="111" spans="1:7" ht="15.75" customHeight="1">
      <c r="A111" s="11"/>
      <c r="B111" s="11"/>
      <c r="C111" s="9"/>
      <c r="D111" s="26"/>
      <c r="E111" s="26"/>
      <c r="F111" s="26"/>
      <c r="G111" s="26"/>
    </row>
    <row r="112" spans="1:7" ht="15.75" customHeight="1">
      <c r="A112" s="11"/>
      <c r="B112" s="11"/>
      <c r="C112" s="9"/>
      <c r="D112" s="26"/>
      <c r="E112" s="26"/>
      <c r="F112" s="26"/>
      <c r="G112" s="26"/>
    </row>
    <row r="113" spans="1:7" ht="15.75" customHeight="1">
      <c r="A113" s="11"/>
      <c r="B113" s="11"/>
      <c r="C113" s="9"/>
      <c r="D113" s="26"/>
      <c r="E113" s="26"/>
      <c r="F113" s="26"/>
      <c r="G113" s="26"/>
    </row>
    <row r="114" spans="1:7" ht="15.75" customHeight="1">
      <c r="A114" s="11"/>
      <c r="B114" s="11"/>
      <c r="C114" s="9"/>
      <c r="D114" s="26"/>
      <c r="E114" s="26"/>
      <c r="F114" s="26"/>
      <c r="G114" s="26"/>
    </row>
    <row r="115" spans="1:7" ht="15.75" customHeight="1">
      <c r="A115" s="11"/>
      <c r="B115" s="11"/>
      <c r="C115" s="9"/>
      <c r="D115" s="26"/>
      <c r="E115" s="26"/>
      <c r="F115" s="26"/>
      <c r="G115" s="26"/>
    </row>
    <row r="116" spans="1:7" ht="15.75" customHeight="1">
      <c r="A116" s="11"/>
      <c r="B116" s="11"/>
      <c r="C116" s="9"/>
      <c r="D116" s="26"/>
      <c r="E116" s="26"/>
      <c r="F116" s="26"/>
      <c r="G116" s="26"/>
    </row>
    <row r="117" spans="1:7" ht="15.75" customHeight="1">
      <c r="A117" s="11"/>
      <c r="B117" s="11"/>
      <c r="C117" s="9"/>
      <c r="D117" s="26"/>
      <c r="E117" s="26"/>
      <c r="F117" s="26"/>
      <c r="G117" s="26"/>
    </row>
    <row r="118" spans="1:7" ht="15.75" customHeight="1">
      <c r="A118" s="11"/>
      <c r="B118" s="11"/>
      <c r="C118" s="9"/>
      <c r="D118" s="26"/>
      <c r="E118" s="26"/>
      <c r="F118" s="26"/>
      <c r="G118" s="26"/>
    </row>
    <row r="119" spans="1:7" ht="15.75" customHeight="1">
      <c r="A119" s="11"/>
      <c r="B119" s="11"/>
      <c r="C119" s="9"/>
      <c r="D119" s="26"/>
      <c r="E119" s="26"/>
      <c r="F119" s="26"/>
      <c r="G119" s="26"/>
    </row>
    <row r="120" spans="1:7" ht="15.75" customHeight="1">
      <c r="A120" s="11"/>
      <c r="B120" s="11"/>
      <c r="C120" s="9"/>
      <c r="D120" s="26"/>
      <c r="E120" s="26"/>
      <c r="F120" s="26"/>
      <c r="G120" s="26"/>
    </row>
    <row r="121" spans="1:7" ht="15.75" customHeight="1">
      <c r="A121" s="11"/>
      <c r="B121" s="11"/>
      <c r="C121" s="9"/>
      <c r="D121" s="26"/>
      <c r="E121" s="26"/>
      <c r="F121" s="26"/>
      <c r="G121" s="26"/>
    </row>
    <row r="122" spans="1:7" ht="15.75" customHeight="1">
      <c r="A122" s="11"/>
      <c r="B122" s="11"/>
      <c r="C122" s="9"/>
      <c r="D122" s="26"/>
      <c r="E122" s="26"/>
      <c r="F122" s="26"/>
      <c r="G122" s="26"/>
    </row>
    <row r="123" spans="1:7" ht="15.75" customHeight="1">
      <c r="A123" s="11"/>
      <c r="B123" s="11"/>
      <c r="C123" s="9"/>
      <c r="D123" s="26"/>
      <c r="E123" s="26"/>
      <c r="F123" s="26"/>
      <c r="G123" s="26"/>
    </row>
    <row r="124" spans="1:7" ht="15.75" customHeight="1">
      <c r="A124" s="11"/>
      <c r="B124" s="11"/>
      <c r="C124" s="9"/>
      <c r="D124" s="26"/>
      <c r="E124" s="26"/>
      <c r="F124" s="26"/>
      <c r="G124" s="26"/>
    </row>
    <row r="125" spans="1:7" ht="15.75" customHeight="1">
      <c r="A125" s="11"/>
      <c r="B125" s="11"/>
      <c r="C125" s="9"/>
      <c r="D125" s="26"/>
      <c r="E125" s="26"/>
      <c r="F125" s="26"/>
      <c r="G125" s="26"/>
    </row>
    <row r="126" spans="1:7" ht="15.75" customHeight="1">
      <c r="A126" s="11"/>
      <c r="B126" s="11"/>
      <c r="C126" s="9"/>
      <c r="D126" s="26"/>
      <c r="E126" s="26"/>
      <c r="F126" s="26"/>
      <c r="G126" s="26"/>
    </row>
    <row r="127" spans="1:7" ht="15.75" customHeight="1">
      <c r="A127" s="11"/>
      <c r="B127" s="11"/>
      <c r="C127" s="9"/>
      <c r="D127" s="26"/>
      <c r="E127" s="26"/>
      <c r="F127" s="26"/>
      <c r="G127" s="26"/>
    </row>
    <row r="128" spans="1:7" ht="15.75" customHeight="1">
      <c r="A128" s="11"/>
      <c r="B128" s="11"/>
      <c r="C128" s="9"/>
      <c r="D128" s="26"/>
      <c r="E128" s="26"/>
      <c r="F128" s="26"/>
      <c r="G128" s="26"/>
    </row>
    <row r="129" spans="1:7" ht="15.75" customHeight="1">
      <c r="A129" s="11"/>
      <c r="B129" s="11"/>
      <c r="C129" s="9"/>
      <c r="D129" s="26"/>
      <c r="E129" s="26"/>
      <c r="F129" s="26"/>
      <c r="G129" s="26"/>
    </row>
    <row r="130" spans="1:7" ht="15.75" customHeight="1">
      <c r="A130" s="11"/>
      <c r="B130" s="11"/>
      <c r="C130" s="9"/>
      <c r="D130" s="26"/>
      <c r="E130" s="26"/>
      <c r="F130" s="26"/>
      <c r="G130" s="26"/>
    </row>
    <row r="131" spans="1:7" ht="15.75" customHeight="1">
      <c r="A131" s="11"/>
      <c r="B131" s="11"/>
      <c r="C131" s="9"/>
      <c r="D131" s="26"/>
      <c r="E131" s="26"/>
      <c r="F131" s="26"/>
      <c r="G131" s="26"/>
    </row>
    <row r="132" spans="1:7" ht="15.75" customHeight="1">
      <c r="A132" s="11"/>
      <c r="B132" s="11"/>
      <c r="C132" s="9"/>
      <c r="D132" s="26"/>
      <c r="E132" s="26"/>
      <c r="F132" s="26"/>
      <c r="G132" s="26"/>
    </row>
    <row r="133" spans="1:7" ht="15.75" customHeight="1">
      <c r="A133" s="11"/>
      <c r="B133" s="11"/>
      <c r="C133" s="9"/>
      <c r="D133" s="26"/>
      <c r="E133" s="26"/>
      <c r="F133" s="26"/>
      <c r="G133" s="26"/>
    </row>
    <row r="134" spans="1:7" ht="15.75" customHeight="1">
      <c r="A134" s="11"/>
      <c r="B134" s="11"/>
      <c r="C134" s="9"/>
      <c r="D134" s="26"/>
      <c r="E134" s="26"/>
      <c r="F134" s="26"/>
      <c r="G134" s="26"/>
    </row>
    <row r="135" spans="1:7" ht="15.75" customHeight="1">
      <c r="A135" s="11"/>
      <c r="B135" s="11"/>
      <c r="C135" s="9"/>
      <c r="D135" s="26"/>
      <c r="E135" s="26"/>
      <c r="F135" s="26"/>
      <c r="G135" s="26"/>
    </row>
    <row r="136" spans="1:7" ht="15.75" customHeight="1">
      <c r="A136" s="11"/>
      <c r="B136" s="11"/>
      <c r="C136" s="9"/>
      <c r="D136" s="26"/>
      <c r="E136" s="26"/>
      <c r="F136" s="26"/>
      <c r="G136" s="26"/>
    </row>
    <row r="137" spans="1:7" ht="15.75" customHeight="1">
      <c r="A137" s="11"/>
      <c r="B137" s="11"/>
      <c r="C137" s="9"/>
      <c r="D137" s="26"/>
      <c r="E137" s="26"/>
      <c r="F137" s="26"/>
      <c r="G137" s="26"/>
    </row>
    <row r="138" spans="1:7" ht="15.75" customHeight="1">
      <c r="A138" s="11"/>
      <c r="B138" s="11"/>
      <c r="C138" s="9"/>
      <c r="D138" s="26"/>
      <c r="E138" s="26"/>
      <c r="F138" s="26"/>
      <c r="G138" s="26"/>
    </row>
    <row r="139" spans="1:7" ht="15.75" customHeight="1">
      <c r="A139" s="11"/>
      <c r="B139" s="11"/>
      <c r="C139" s="9"/>
      <c r="D139" s="26"/>
      <c r="E139" s="26"/>
      <c r="F139" s="26"/>
      <c r="G139" s="26"/>
    </row>
    <row r="140" spans="1:7" ht="15.75" customHeight="1">
      <c r="A140" s="11"/>
      <c r="B140" s="11"/>
      <c r="C140" s="9"/>
      <c r="D140" s="26"/>
      <c r="E140" s="26"/>
      <c r="F140" s="26"/>
      <c r="G140" s="26"/>
    </row>
    <row r="141" spans="1:7" ht="15.75" customHeight="1">
      <c r="A141" s="11"/>
      <c r="B141" s="11"/>
      <c r="C141" s="9"/>
      <c r="D141" s="26"/>
      <c r="E141" s="26"/>
      <c r="F141" s="26"/>
      <c r="G141" s="26"/>
    </row>
    <row r="142" spans="1:7" ht="15.75" customHeight="1">
      <c r="A142" s="11"/>
      <c r="B142" s="11"/>
      <c r="C142" s="9"/>
      <c r="D142" s="26"/>
      <c r="E142" s="26"/>
      <c r="F142" s="26"/>
      <c r="G142" s="26"/>
    </row>
    <row r="143" spans="1:7" ht="15.75" customHeight="1">
      <c r="A143" s="11"/>
      <c r="B143" s="11"/>
      <c r="C143" s="9"/>
      <c r="D143" s="26"/>
      <c r="E143" s="26"/>
      <c r="F143" s="26"/>
      <c r="G143" s="26"/>
    </row>
    <row r="144" spans="1:7" ht="15.75" customHeight="1">
      <c r="A144" s="11"/>
      <c r="B144" s="11"/>
      <c r="C144" s="9"/>
      <c r="D144" s="26"/>
      <c r="E144" s="26"/>
      <c r="F144" s="26"/>
      <c r="G144" s="26"/>
    </row>
    <row r="145" spans="1:7" ht="15.75" customHeight="1">
      <c r="A145" s="11"/>
      <c r="B145" s="11"/>
      <c r="C145" s="9"/>
      <c r="D145" s="26"/>
      <c r="E145" s="26"/>
      <c r="F145" s="26"/>
      <c r="G145" s="26"/>
    </row>
    <row r="146" spans="1:7" ht="15.75" customHeight="1">
      <c r="A146" s="11"/>
      <c r="B146" s="11"/>
      <c r="C146" s="9"/>
      <c r="D146" s="26"/>
      <c r="E146" s="26"/>
      <c r="F146" s="26"/>
      <c r="G146" s="26"/>
    </row>
    <row r="147" spans="1:7" ht="15.75" customHeight="1">
      <c r="A147" s="11"/>
      <c r="B147" s="11"/>
      <c r="C147" s="9"/>
      <c r="D147" s="26"/>
      <c r="E147" s="26"/>
      <c r="F147" s="26"/>
      <c r="G147" s="26"/>
    </row>
    <row r="148" spans="1:7" ht="15.75" customHeight="1">
      <c r="A148" s="11"/>
      <c r="B148" s="11"/>
      <c r="C148" s="9"/>
      <c r="D148" s="26"/>
      <c r="E148" s="26"/>
      <c r="F148" s="26"/>
      <c r="G148" s="26"/>
    </row>
    <row r="149" spans="1:7" ht="15.75" customHeight="1">
      <c r="A149" s="11"/>
      <c r="B149" s="11"/>
      <c r="C149" s="9"/>
      <c r="D149" s="26"/>
      <c r="E149" s="26"/>
      <c r="F149" s="26"/>
      <c r="G149" s="26"/>
    </row>
    <row r="150" spans="1:7" ht="15.75" customHeight="1">
      <c r="A150" s="11"/>
      <c r="B150" s="11"/>
      <c r="C150" s="9"/>
      <c r="D150" s="26"/>
      <c r="E150" s="26"/>
      <c r="F150" s="26"/>
      <c r="G150" s="26"/>
    </row>
    <row r="151" spans="1:7" ht="15.75" customHeight="1">
      <c r="A151" s="11"/>
      <c r="B151" s="11"/>
      <c r="C151" s="9"/>
      <c r="D151" s="26"/>
      <c r="E151" s="26"/>
      <c r="F151" s="26"/>
      <c r="G151" s="26"/>
    </row>
    <row r="152" spans="1:7" ht="15.75" customHeight="1">
      <c r="A152" s="11"/>
      <c r="B152" s="11"/>
      <c r="C152" s="9"/>
      <c r="D152" s="26"/>
      <c r="E152" s="26"/>
      <c r="F152" s="26"/>
      <c r="G152" s="26"/>
    </row>
    <row r="153" spans="1:7" ht="15.75" customHeight="1">
      <c r="A153" s="11"/>
      <c r="B153" s="11"/>
      <c r="C153" s="9"/>
      <c r="D153" s="26"/>
      <c r="E153" s="26"/>
      <c r="F153" s="26"/>
      <c r="G153" s="26"/>
    </row>
    <row r="154" spans="1:7" ht="15.75" customHeight="1">
      <c r="A154" s="11"/>
      <c r="B154" s="11"/>
      <c r="C154" s="9"/>
      <c r="D154" s="26"/>
      <c r="E154" s="26"/>
      <c r="F154" s="26"/>
      <c r="G154" s="26"/>
    </row>
    <row r="155" spans="1:7" ht="15.75" customHeight="1">
      <c r="A155" s="11"/>
      <c r="B155" s="11"/>
      <c r="C155" s="9"/>
      <c r="D155" s="26"/>
      <c r="E155" s="26"/>
      <c r="F155" s="26"/>
      <c r="G155" s="26"/>
    </row>
    <row r="156" spans="1:7" ht="15.75" customHeight="1">
      <c r="A156" s="11"/>
      <c r="B156" s="11"/>
      <c r="C156" s="9"/>
      <c r="D156" s="26"/>
      <c r="E156" s="26"/>
      <c r="F156" s="26"/>
      <c r="G156" s="26"/>
    </row>
    <row r="157" spans="1:7" ht="15.75" customHeight="1">
      <c r="A157" s="11"/>
      <c r="B157" s="11"/>
      <c r="C157" s="9"/>
      <c r="D157" s="26"/>
      <c r="E157" s="26"/>
      <c r="F157" s="26"/>
      <c r="G157" s="26"/>
    </row>
    <row r="158" spans="1:7" ht="15.75" customHeight="1">
      <c r="A158" s="11"/>
      <c r="B158" s="11"/>
      <c r="C158" s="9"/>
      <c r="D158" s="26"/>
      <c r="E158" s="26"/>
      <c r="F158" s="26"/>
      <c r="G158" s="26"/>
    </row>
    <row r="159" spans="1:7" ht="15.75" customHeight="1">
      <c r="A159" s="11"/>
      <c r="B159" s="11"/>
      <c r="C159" s="9"/>
      <c r="D159" s="26"/>
      <c r="E159" s="26"/>
      <c r="F159" s="26"/>
      <c r="G159" s="26"/>
    </row>
    <row r="160" spans="1:7" ht="15.75" customHeight="1">
      <c r="A160" s="11"/>
      <c r="B160" s="11"/>
      <c r="C160" s="9"/>
      <c r="D160" s="26"/>
      <c r="E160" s="26"/>
      <c r="F160" s="26"/>
      <c r="G160" s="26"/>
    </row>
    <row r="161" spans="1:7" ht="15.75" customHeight="1">
      <c r="A161" s="11"/>
      <c r="B161" s="11"/>
      <c r="C161" s="9"/>
      <c r="D161" s="26"/>
      <c r="E161" s="26"/>
      <c r="F161" s="26"/>
      <c r="G161" s="26"/>
    </row>
    <row r="162" spans="1:7" ht="15.75" customHeight="1">
      <c r="A162" s="11"/>
      <c r="B162" s="11"/>
      <c r="C162" s="9"/>
      <c r="D162" s="26"/>
      <c r="E162" s="26"/>
      <c r="F162" s="26"/>
      <c r="G162" s="26"/>
    </row>
    <row r="163" spans="1:7" ht="15.75" customHeight="1">
      <c r="A163" s="11"/>
      <c r="B163" s="11"/>
      <c r="C163" s="9"/>
      <c r="D163" s="26"/>
      <c r="E163" s="26"/>
      <c r="F163" s="26"/>
      <c r="G163" s="26"/>
    </row>
    <row r="164" spans="1:7" ht="15.75" customHeight="1">
      <c r="A164" s="11"/>
      <c r="B164" s="11"/>
      <c r="C164" s="9"/>
      <c r="D164" s="26"/>
      <c r="E164" s="26"/>
      <c r="F164" s="26"/>
      <c r="G164" s="26"/>
    </row>
    <row r="165" spans="1:7" ht="15.75" customHeight="1">
      <c r="A165" s="11"/>
      <c r="B165" s="11"/>
      <c r="C165" s="9"/>
      <c r="D165" s="26"/>
      <c r="E165" s="26"/>
      <c r="F165" s="26"/>
      <c r="G165" s="26"/>
    </row>
    <row r="166" spans="1:7" ht="15.75" customHeight="1">
      <c r="A166" s="11"/>
      <c r="B166" s="11"/>
      <c r="C166" s="9"/>
      <c r="D166" s="26"/>
      <c r="E166" s="26"/>
      <c r="F166" s="26"/>
      <c r="G166" s="26"/>
    </row>
    <row r="167" spans="1:7" ht="15.75" customHeight="1">
      <c r="A167" s="11"/>
      <c r="B167" s="11"/>
      <c r="C167" s="9"/>
      <c r="D167" s="26"/>
      <c r="E167" s="26"/>
      <c r="F167" s="26"/>
      <c r="G167" s="26"/>
    </row>
    <row r="168" spans="1:7" ht="15.75" customHeight="1">
      <c r="A168" s="11"/>
      <c r="B168" s="11"/>
      <c r="C168" s="9"/>
      <c r="D168" s="26"/>
      <c r="E168" s="26"/>
      <c r="F168" s="26"/>
      <c r="G168" s="26"/>
    </row>
    <row r="169" spans="1:7" ht="15.75" customHeight="1">
      <c r="A169" s="11"/>
      <c r="B169" s="11"/>
      <c r="C169" s="9"/>
      <c r="D169" s="26"/>
      <c r="E169" s="26"/>
      <c r="F169" s="26"/>
      <c r="G169" s="26"/>
    </row>
    <row r="170" spans="1:7" ht="15.75" customHeight="1">
      <c r="A170" s="11"/>
      <c r="B170" s="11"/>
      <c r="C170" s="9"/>
      <c r="D170" s="26"/>
      <c r="E170" s="26"/>
      <c r="F170" s="26"/>
      <c r="G170" s="26"/>
    </row>
    <row r="171" spans="1:7" ht="15.75" customHeight="1">
      <c r="A171" s="11"/>
      <c r="B171" s="11"/>
      <c r="C171" s="9"/>
      <c r="D171" s="26"/>
      <c r="E171" s="26"/>
      <c r="F171" s="26"/>
      <c r="G171" s="26"/>
    </row>
    <row r="172" spans="1:7" ht="15.75" customHeight="1">
      <c r="A172" s="11"/>
      <c r="B172" s="11"/>
      <c r="C172" s="9"/>
      <c r="D172" s="26"/>
      <c r="E172" s="26"/>
      <c r="F172" s="26"/>
      <c r="G172" s="26"/>
    </row>
    <row r="173" spans="1:7" ht="15.75" customHeight="1">
      <c r="A173" s="11"/>
      <c r="B173" s="11"/>
      <c r="C173" s="9"/>
      <c r="D173" s="26"/>
      <c r="E173" s="26"/>
      <c r="F173" s="26"/>
      <c r="G173" s="26"/>
    </row>
    <row r="174" spans="1:7" ht="15.75" customHeight="1">
      <c r="A174" s="11"/>
      <c r="B174" s="11"/>
      <c r="C174" s="9"/>
      <c r="D174" s="26"/>
      <c r="E174" s="26"/>
      <c r="F174" s="26"/>
      <c r="G174" s="26"/>
    </row>
    <row r="175" spans="1:7" ht="15.75" customHeight="1">
      <c r="A175" s="11"/>
      <c r="B175" s="11"/>
      <c r="C175" s="9"/>
      <c r="D175" s="26"/>
      <c r="E175" s="26"/>
      <c r="F175" s="26"/>
      <c r="G175" s="26"/>
    </row>
    <row r="176" spans="1:7" ht="15.75" customHeight="1">
      <c r="A176" s="11"/>
      <c r="B176" s="11"/>
      <c r="C176" s="9"/>
      <c r="D176" s="26"/>
      <c r="E176" s="26"/>
      <c r="F176" s="26"/>
      <c r="G176" s="26"/>
    </row>
    <row r="177" spans="1:7" ht="15.75" customHeight="1">
      <c r="A177" s="11"/>
      <c r="B177" s="11"/>
      <c r="C177" s="9"/>
      <c r="D177" s="26"/>
      <c r="E177" s="26"/>
      <c r="F177" s="26"/>
      <c r="G177" s="26"/>
    </row>
    <row r="178" spans="1:7" ht="15.75" customHeight="1">
      <c r="A178" s="11"/>
      <c r="B178" s="11"/>
      <c r="C178" s="9"/>
      <c r="D178" s="26"/>
      <c r="E178" s="26"/>
      <c r="F178" s="26"/>
      <c r="G178" s="26"/>
    </row>
    <row r="179" spans="1:7" ht="15.75" customHeight="1">
      <c r="A179" s="11"/>
      <c r="B179" s="11"/>
      <c r="C179" s="9"/>
      <c r="D179" s="26"/>
      <c r="E179" s="26"/>
      <c r="F179" s="26"/>
      <c r="G179" s="26"/>
    </row>
    <row r="180" spans="1:7" ht="15.75" customHeight="1">
      <c r="A180" s="11"/>
      <c r="B180" s="11"/>
      <c r="C180" s="9"/>
      <c r="D180" s="26"/>
      <c r="E180" s="26"/>
      <c r="F180" s="26"/>
      <c r="G180" s="26"/>
    </row>
    <row r="181" spans="1:7" ht="15.75" customHeight="1">
      <c r="A181" s="11"/>
      <c r="B181" s="11"/>
      <c r="C181" s="9"/>
      <c r="D181" s="26"/>
      <c r="E181" s="26"/>
      <c r="F181" s="26"/>
      <c r="G181" s="26"/>
    </row>
    <row r="182" spans="1:7" ht="15.75" customHeight="1">
      <c r="A182" s="11"/>
      <c r="B182" s="11"/>
      <c r="C182" s="9"/>
      <c r="D182" s="26"/>
      <c r="E182" s="26"/>
      <c r="F182" s="26"/>
      <c r="G182" s="26"/>
    </row>
    <row r="183" spans="1:7" ht="15.75" customHeight="1">
      <c r="A183" s="11"/>
      <c r="B183" s="11"/>
      <c r="C183" s="9"/>
      <c r="D183" s="26"/>
      <c r="E183" s="26"/>
      <c r="F183" s="26"/>
      <c r="G183" s="26"/>
    </row>
    <row r="184" spans="1:7" ht="15.75" customHeight="1">
      <c r="A184" s="11"/>
      <c r="B184" s="11"/>
      <c r="C184" s="9"/>
      <c r="D184" s="26"/>
      <c r="E184" s="26"/>
      <c r="F184" s="26"/>
      <c r="G184" s="26"/>
    </row>
    <row r="185" spans="1:7" ht="15.75" customHeight="1">
      <c r="A185" s="11"/>
      <c r="B185" s="11"/>
      <c r="C185" s="9"/>
      <c r="D185" s="26"/>
      <c r="E185" s="26"/>
      <c r="F185" s="26"/>
      <c r="G185" s="26"/>
    </row>
    <row r="186" spans="1:7" ht="15.75" customHeight="1">
      <c r="A186" s="11"/>
      <c r="B186" s="11"/>
      <c r="C186" s="9"/>
      <c r="D186" s="26"/>
      <c r="E186" s="26"/>
      <c r="F186" s="26"/>
      <c r="G186" s="26"/>
    </row>
    <row r="187" spans="1:7" ht="15.75" customHeight="1">
      <c r="A187" s="11"/>
      <c r="B187" s="11"/>
      <c r="C187" s="9"/>
      <c r="D187" s="26"/>
      <c r="E187" s="26"/>
      <c r="F187" s="26"/>
      <c r="G187" s="26"/>
    </row>
    <row r="188" spans="1:7" ht="15.75" customHeight="1">
      <c r="A188" s="11"/>
      <c r="B188" s="11"/>
      <c r="C188" s="9"/>
      <c r="D188" s="26"/>
      <c r="E188" s="26"/>
      <c r="F188" s="26"/>
      <c r="G188" s="26"/>
    </row>
    <row r="189" spans="1:7" ht="15.75" customHeight="1">
      <c r="A189" s="11"/>
      <c r="B189" s="11"/>
      <c r="C189" s="9"/>
      <c r="D189" s="26"/>
      <c r="E189" s="26"/>
      <c r="F189" s="26"/>
      <c r="G189" s="26"/>
    </row>
    <row r="190" spans="1:7" ht="15.75" customHeight="1">
      <c r="A190" s="11"/>
      <c r="B190" s="11"/>
      <c r="C190" s="9"/>
      <c r="D190" s="26"/>
      <c r="E190" s="26"/>
      <c r="F190" s="26"/>
      <c r="G190" s="26"/>
    </row>
    <row r="191" spans="1:7" ht="15.75" customHeight="1">
      <c r="A191" s="11"/>
      <c r="B191" s="11"/>
      <c r="C191" s="9"/>
      <c r="D191" s="26"/>
      <c r="E191" s="26"/>
      <c r="F191" s="26"/>
      <c r="G191" s="26"/>
    </row>
    <row r="192" spans="1:7" ht="15.75" customHeight="1">
      <c r="A192" s="11"/>
      <c r="B192" s="11"/>
      <c r="C192" s="9"/>
      <c r="D192" s="26"/>
      <c r="E192" s="26"/>
      <c r="F192" s="26"/>
      <c r="G192" s="26"/>
    </row>
    <row r="193" spans="1:7" ht="15.75" customHeight="1">
      <c r="A193" s="11"/>
      <c r="B193" s="11"/>
      <c r="C193" s="9"/>
      <c r="D193" s="26"/>
      <c r="E193" s="26"/>
      <c r="F193" s="26"/>
      <c r="G193" s="26"/>
    </row>
    <row r="194" spans="1:7" ht="15.75" customHeight="1">
      <c r="A194" s="11"/>
      <c r="B194" s="11"/>
      <c r="C194" s="9"/>
      <c r="D194" s="26"/>
      <c r="E194" s="26"/>
      <c r="F194" s="26"/>
      <c r="G194" s="26"/>
    </row>
    <row r="195" spans="1:7" ht="15.75" customHeight="1">
      <c r="A195" s="11"/>
      <c r="B195" s="11"/>
      <c r="C195" s="9"/>
      <c r="D195" s="26"/>
      <c r="E195" s="26"/>
      <c r="F195" s="26"/>
      <c r="G195" s="26"/>
    </row>
    <row r="196" spans="1:7" ht="15.75" customHeight="1">
      <c r="A196" s="11"/>
      <c r="B196" s="11"/>
      <c r="C196" s="9"/>
      <c r="D196" s="26"/>
      <c r="E196" s="26"/>
      <c r="F196" s="26"/>
      <c r="G196" s="26"/>
    </row>
    <row r="197" spans="1:7" ht="15.75" customHeight="1">
      <c r="A197" s="11"/>
      <c r="B197" s="11"/>
      <c r="C197" s="9"/>
      <c r="D197" s="26"/>
      <c r="E197" s="26"/>
      <c r="F197" s="26"/>
      <c r="G197" s="26"/>
    </row>
    <row r="198" spans="1:7" ht="15.75" customHeight="1">
      <c r="A198" s="11"/>
      <c r="B198" s="11"/>
      <c r="C198" s="9"/>
      <c r="D198" s="26"/>
      <c r="E198" s="26"/>
      <c r="F198" s="26"/>
      <c r="G198" s="26"/>
    </row>
    <row r="199" spans="1:7" ht="15.75" customHeight="1">
      <c r="A199" s="11"/>
      <c r="B199" s="11"/>
      <c r="C199" s="9"/>
      <c r="D199" s="26"/>
      <c r="E199" s="26"/>
      <c r="F199" s="26"/>
      <c r="G199" s="26"/>
    </row>
    <row r="200" spans="1:7" ht="15.75" customHeight="1">
      <c r="A200" s="11"/>
      <c r="B200" s="11"/>
      <c r="C200" s="9"/>
      <c r="D200" s="26"/>
      <c r="E200" s="26"/>
      <c r="F200" s="26"/>
      <c r="G200" s="26"/>
    </row>
    <row r="201" spans="1:7" ht="15.75" customHeight="1">
      <c r="A201" s="11"/>
      <c r="B201" s="11"/>
      <c r="C201" s="9"/>
      <c r="D201" s="26"/>
      <c r="E201" s="26"/>
      <c r="F201" s="26"/>
      <c r="G201" s="26"/>
    </row>
    <row r="202" spans="1:7" ht="15.75" customHeight="1">
      <c r="A202" s="11"/>
      <c r="B202" s="11"/>
      <c r="C202" s="9"/>
      <c r="D202" s="26"/>
      <c r="E202" s="26"/>
      <c r="F202" s="26"/>
      <c r="G202" s="26"/>
    </row>
    <row r="203" spans="1:7" ht="15.75" customHeight="1">
      <c r="A203" s="11"/>
      <c r="B203" s="11"/>
      <c r="C203" s="9"/>
      <c r="D203" s="26"/>
      <c r="E203" s="26"/>
      <c r="F203" s="26"/>
      <c r="G203" s="26"/>
    </row>
    <row r="204" spans="1:7" ht="15.75" customHeight="1">
      <c r="A204" s="11"/>
      <c r="B204" s="11"/>
      <c r="C204" s="9"/>
      <c r="D204" s="26"/>
      <c r="E204" s="26"/>
      <c r="F204" s="26"/>
      <c r="G204" s="26"/>
    </row>
    <row r="205" spans="1:7" ht="15.75" customHeight="1">
      <c r="A205" s="11"/>
      <c r="B205" s="11"/>
      <c r="C205" s="9"/>
      <c r="D205" s="26"/>
      <c r="E205" s="26"/>
      <c r="F205" s="26"/>
      <c r="G205" s="26"/>
    </row>
    <row r="206" spans="1:7" ht="15.75" customHeight="1">
      <c r="A206" s="11"/>
      <c r="B206" s="11"/>
      <c r="C206" s="9"/>
      <c r="D206" s="26"/>
      <c r="E206" s="26"/>
      <c r="F206" s="26"/>
      <c r="G206" s="26"/>
    </row>
    <row r="207" spans="1:7" ht="15.75" customHeight="1">
      <c r="A207" s="11"/>
      <c r="B207" s="11"/>
      <c r="C207" s="9"/>
      <c r="D207" s="26"/>
      <c r="E207" s="26"/>
      <c r="F207" s="26"/>
      <c r="G207" s="26"/>
    </row>
    <row r="208" spans="1:7" ht="15.75" customHeight="1">
      <c r="A208" s="11"/>
      <c r="B208" s="11"/>
      <c r="C208" s="9"/>
      <c r="D208" s="26"/>
      <c r="E208" s="26"/>
      <c r="F208" s="26"/>
      <c r="G208" s="26"/>
    </row>
    <row r="209" spans="1:7" ht="15.75" customHeight="1">
      <c r="A209" s="11"/>
      <c r="B209" s="11"/>
      <c r="C209" s="9"/>
      <c r="D209" s="26"/>
      <c r="E209" s="26"/>
      <c r="F209" s="26"/>
      <c r="G209" s="26"/>
    </row>
    <row r="210" spans="1:7" ht="15.75" customHeight="1">
      <c r="A210" s="11"/>
      <c r="B210" s="11"/>
      <c r="C210" s="9"/>
      <c r="D210" s="26"/>
      <c r="E210" s="26"/>
      <c r="F210" s="26"/>
      <c r="G210" s="26"/>
    </row>
    <row r="211" spans="1:7" ht="15.75" customHeight="1">
      <c r="A211" s="11"/>
      <c r="B211" s="11"/>
      <c r="C211" s="9"/>
      <c r="D211" s="26"/>
      <c r="E211" s="26"/>
      <c r="F211" s="26"/>
      <c r="G211" s="26"/>
    </row>
    <row r="212" spans="1:7" ht="15.75" customHeight="1">
      <c r="A212" s="11"/>
      <c r="B212" s="11"/>
      <c r="C212" s="9"/>
      <c r="D212" s="26"/>
      <c r="E212" s="26"/>
      <c r="F212" s="26"/>
      <c r="G212" s="26"/>
    </row>
    <row r="213" spans="1:7" ht="15.75" customHeight="1">
      <c r="A213" s="11"/>
      <c r="B213" s="11"/>
      <c r="C213" s="9"/>
      <c r="D213" s="26"/>
      <c r="E213" s="26"/>
      <c r="F213" s="26"/>
      <c r="G213" s="26"/>
    </row>
    <row r="214" spans="1:7" ht="15.75" customHeight="1">
      <c r="A214" s="11"/>
      <c r="B214" s="11"/>
      <c r="C214" s="9"/>
      <c r="D214" s="26"/>
      <c r="E214" s="26"/>
      <c r="F214" s="26"/>
      <c r="G214" s="26"/>
    </row>
    <row r="215" spans="1:7" ht="15.75" customHeight="1">
      <c r="A215" s="11"/>
      <c r="B215" s="11"/>
      <c r="C215" s="9"/>
      <c r="D215" s="26"/>
      <c r="E215" s="26"/>
      <c r="F215" s="26"/>
      <c r="G215" s="26"/>
    </row>
    <row r="216" spans="1:7" ht="15.75" customHeight="1">
      <c r="A216" s="11"/>
      <c r="B216" s="11"/>
      <c r="C216" s="9"/>
      <c r="D216" s="26"/>
      <c r="E216" s="26"/>
      <c r="F216" s="26"/>
      <c r="G216" s="26"/>
    </row>
    <row r="217" spans="1:7" ht="15.75" customHeight="1">
      <c r="A217" s="11"/>
      <c r="B217" s="11"/>
      <c r="C217" s="9"/>
      <c r="D217" s="26"/>
      <c r="E217" s="26"/>
      <c r="F217" s="26"/>
      <c r="G217" s="26"/>
    </row>
    <row r="218" spans="1:7" ht="15.75" customHeight="1">
      <c r="A218" s="11"/>
      <c r="B218" s="11"/>
      <c r="C218" s="9"/>
      <c r="D218" s="26"/>
      <c r="E218" s="26"/>
      <c r="F218" s="26"/>
      <c r="G218" s="26"/>
    </row>
    <row r="219" spans="1:7" ht="15.75" customHeight="1">
      <c r="A219" s="11"/>
      <c r="B219" s="11"/>
      <c r="C219" s="9"/>
      <c r="D219" s="26"/>
      <c r="E219" s="26"/>
      <c r="F219" s="26"/>
      <c r="G219" s="26"/>
    </row>
    <row r="220" spans="1:7" ht="15.75" customHeight="1">
      <c r="A220" s="11"/>
      <c r="B220" s="11"/>
      <c r="C220" s="9"/>
      <c r="D220" s="26"/>
      <c r="E220" s="26"/>
      <c r="F220" s="26"/>
      <c r="G220" s="26"/>
    </row>
    <row r="221" spans="1:7" ht="15.75" customHeight="1"/>
    <row r="222" spans="1:7" ht="15.75" customHeight="1"/>
    <row r="223" spans="1:7" ht="15.75" customHeight="1"/>
    <row r="224" spans="1:7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A1:G11" xr:uid="{00000000-0009-0000-0000-000003000000}"/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1000"/>
  <sheetViews>
    <sheetView workbookViewId="0"/>
  </sheetViews>
  <sheetFormatPr baseColWidth="10" defaultColWidth="14.42578125" defaultRowHeight="15" customHeight="1"/>
  <cols>
    <col min="1" max="1" width="20.7109375" customWidth="1"/>
    <col min="2" max="2" width="70.42578125" customWidth="1"/>
    <col min="3" max="7" width="20.7109375" customWidth="1"/>
    <col min="8" max="26" width="10" customWidth="1"/>
  </cols>
  <sheetData>
    <row r="1" spans="1:7" ht="30" customHeight="1">
      <c r="A1" s="24" t="s">
        <v>0</v>
      </c>
      <c r="B1" s="24" t="s">
        <v>59</v>
      </c>
      <c r="C1" s="24" t="s">
        <v>68</v>
      </c>
      <c r="D1" s="24" t="s">
        <v>61</v>
      </c>
      <c r="E1" s="24" t="s">
        <v>62</v>
      </c>
      <c r="F1" s="24" t="s">
        <v>63</v>
      </c>
      <c r="G1" s="24" t="s">
        <v>64</v>
      </c>
    </row>
    <row r="2" spans="1:7">
      <c r="A2" s="6">
        <v>860002576</v>
      </c>
      <c r="B2" s="8" t="s">
        <v>45</v>
      </c>
      <c r="C2" s="26">
        <f>+Datos!Q12</f>
        <v>3.1223178088315741E-3</v>
      </c>
      <c r="D2" s="26">
        <f t="shared" ref="D2:D15" si="0">+IFERROR(ABS(($C$2:$C$1993-MEDIAN($C$2:$C$1993))),"")</f>
        <v>0.18590321055878187</v>
      </c>
      <c r="E2" s="26">
        <f t="shared" ref="E2:E15" si="1">+IFERROR((IF($C2="","",((($C2-MEDIAN($C$2:$C$1993))/MEDIAN($D$2:$D$1993))))),"")</f>
        <v>-1.5261408877563365</v>
      </c>
      <c r="F2" s="26">
        <f t="shared" ref="F2:F15" si="2">+IF($C2="","",$C2)</f>
        <v>3.1223178088315741E-3</v>
      </c>
      <c r="G2" s="26">
        <f t="shared" ref="G2:G15" si="3">IF(F2="","",MAX(MIN(F2,PERCENTILE($F$2:$F$196,1)),PERCENTILE($F$2:$F$183,0)))</f>
        <v>3.1223178088315741E-3</v>
      </c>
    </row>
    <row r="3" spans="1:7">
      <c r="A3" s="6" t="s">
        <v>21</v>
      </c>
      <c r="B3" s="8" t="s">
        <v>22</v>
      </c>
      <c r="C3" s="26">
        <f>+Datos!Q3</f>
        <v>3.8559251610263828E-2</v>
      </c>
      <c r="D3" s="26">
        <f t="shared" si="0"/>
        <v>0.15046627675734961</v>
      </c>
      <c r="E3" s="26">
        <f t="shared" si="1"/>
        <v>-1.2352273879382152</v>
      </c>
      <c r="F3" s="26">
        <f t="shared" si="2"/>
        <v>3.8559251610263828E-2</v>
      </c>
      <c r="G3" s="26">
        <f t="shared" si="3"/>
        <v>3.8559251610263828E-2</v>
      </c>
    </row>
    <row r="4" spans="1:7">
      <c r="A4" s="6">
        <v>860001307</v>
      </c>
      <c r="B4" s="8" t="s">
        <v>38</v>
      </c>
      <c r="C4" s="26">
        <f>+Datos!Q7</f>
        <v>5.5052168336112553E-2</v>
      </c>
      <c r="D4" s="26">
        <f t="shared" si="0"/>
        <v>0.1339733600315009</v>
      </c>
      <c r="E4" s="26">
        <f t="shared" si="1"/>
        <v>-1.0998315844014104</v>
      </c>
      <c r="F4" s="26">
        <f t="shared" si="2"/>
        <v>5.5052168336112553E-2</v>
      </c>
      <c r="G4" s="26">
        <f t="shared" si="3"/>
        <v>5.5052168336112553E-2</v>
      </c>
    </row>
    <row r="5" spans="1:7">
      <c r="A5" s="6" t="s">
        <v>25</v>
      </c>
      <c r="B5" s="8" t="s">
        <v>26</v>
      </c>
      <c r="C5" s="26">
        <f>+Datos!Q4</f>
        <v>8.3864344303700308E-2</v>
      </c>
      <c r="D5" s="26">
        <f t="shared" si="0"/>
        <v>0.10516118406391313</v>
      </c>
      <c r="E5" s="26">
        <f t="shared" si="1"/>
        <v>-0.86330291081262056</v>
      </c>
      <c r="F5" s="26">
        <f t="shared" si="2"/>
        <v>8.3864344303700308E-2</v>
      </c>
      <c r="G5" s="26">
        <f t="shared" si="3"/>
        <v>8.3864344303700308E-2</v>
      </c>
    </row>
    <row r="6" spans="1:7">
      <c r="A6" s="6">
        <v>900673037</v>
      </c>
      <c r="B6" s="8" t="s">
        <v>41</v>
      </c>
      <c r="C6" s="26">
        <f>+Datos!Q10</f>
        <v>0.10187188280385924</v>
      </c>
      <c r="D6" s="26">
        <f t="shared" si="0"/>
        <v>8.7153645563754198E-2</v>
      </c>
      <c r="E6" s="26">
        <f t="shared" si="1"/>
        <v>-0.71547307661914794</v>
      </c>
      <c r="F6" s="26">
        <f t="shared" si="2"/>
        <v>0.10187188280385924</v>
      </c>
      <c r="G6" s="26">
        <f t="shared" si="3"/>
        <v>0.10187188280385924</v>
      </c>
    </row>
    <row r="7" spans="1:7">
      <c r="A7" s="6">
        <v>860403699</v>
      </c>
      <c r="B7" s="8" t="s">
        <v>48</v>
      </c>
      <c r="C7" s="26">
        <f>+Datos!Q14</f>
        <v>0.10436069185837848</v>
      </c>
      <c r="D7" s="26">
        <f t="shared" si="0"/>
        <v>8.4664836509234953E-2</v>
      </c>
      <c r="E7" s="26">
        <f t="shared" si="1"/>
        <v>-0.6950416206561052</v>
      </c>
      <c r="F7" s="26">
        <f t="shared" si="2"/>
        <v>0.10436069185837848</v>
      </c>
      <c r="G7" s="26">
        <f t="shared" si="3"/>
        <v>0.10436069185837848</v>
      </c>
    </row>
    <row r="8" spans="1:7">
      <c r="A8" s="6">
        <v>800039398</v>
      </c>
      <c r="B8" s="8" t="s">
        <v>50</v>
      </c>
      <c r="C8" s="26">
        <f>+Datos!Q15</f>
        <v>0.16676738075781891</v>
      </c>
      <c r="D8" s="26">
        <f t="shared" si="0"/>
        <v>2.2258147609794526E-2</v>
      </c>
      <c r="E8" s="26">
        <f t="shared" si="1"/>
        <v>-0.18272448900113272</v>
      </c>
      <c r="F8" s="26">
        <f t="shared" si="2"/>
        <v>0.16676738075781891</v>
      </c>
      <c r="G8" s="26">
        <f t="shared" si="3"/>
        <v>0.16676738075781891</v>
      </c>
    </row>
    <row r="9" spans="1:7">
      <c r="A9" s="6" t="s">
        <v>16</v>
      </c>
      <c r="B9" s="8" t="s">
        <v>18</v>
      </c>
      <c r="C9" s="26">
        <f>+Datos!Q2</f>
        <v>0.21128367597740799</v>
      </c>
      <c r="D9" s="26">
        <f t="shared" si="0"/>
        <v>2.2258147609794554E-2</v>
      </c>
      <c r="E9" s="26">
        <f t="shared" si="1"/>
        <v>0.18272448900113294</v>
      </c>
      <c r="F9" s="26">
        <f t="shared" si="2"/>
        <v>0.21128367597740799</v>
      </c>
      <c r="G9" s="26">
        <f t="shared" si="3"/>
        <v>0.21128367597740799</v>
      </c>
    </row>
    <row r="10" spans="1:7">
      <c r="A10" s="6">
        <v>900499033</v>
      </c>
      <c r="B10" s="8" t="s">
        <v>39</v>
      </c>
      <c r="C10" s="26">
        <f>+Datos!Q8</f>
        <v>0.26573400265379482</v>
      </c>
      <c r="D10" s="26">
        <f t="shared" si="0"/>
        <v>7.6708474286181383E-2</v>
      </c>
      <c r="E10" s="26">
        <f t="shared" si="1"/>
        <v>0.62972521396305059</v>
      </c>
      <c r="F10" s="26">
        <f t="shared" si="2"/>
        <v>0.26573400265379482</v>
      </c>
      <c r="G10" s="26">
        <f t="shared" si="3"/>
        <v>0.26573400265379482</v>
      </c>
    </row>
    <row r="11" spans="1:7">
      <c r="A11" s="6" t="s">
        <v>29</v>
      </c>
      <c r="B11" s="8" t="s">
        <v>31</v>
      </c>
      <c r="C11" s="26">
        <f>+Datos!Q5</f>
        <v>0.29867739592842008</v>
      </c>
      <c r="D11" s="26">
        <f t="shared" si="0"/>
        <v>0.10965186756080664</v>
      </c>
      <c r="E11" s="26">
        <f t="shared" si="1"/>
        <v>0.90016841559858962</v>
      </c>
      <c r="F11" s="26">
        <f t="shared" si="2"/>
        <v>0.29867739592842008</v>
      </c>
      <c r="G11" s="26">
        <f t="shared" si="3"/>
        <v>0.29867739592842008</v>
      </c>
    </row>
    <row r="12" spans="1:7">
      <c r="A12" s="6">
        <v>900315569</v>
      </c>
      <c r="B12" s="8" t="s">
        <v>40</v>
      </c>
      <c r="C12" s="26">
        <f>+Datos!Q9</f>
        <v>0.43269613772342452</v>
      </c>
      <c r="D12" s="26">
        <f t="shared" si="0"/>
        <v>0.24367060935581109</v>
      </c>
      <c r="E12" s="26">
        <f t="shared" si="1"/>
        <v>2.0003725538931421</v>
      </c>
      <c r="F12" s="26">
        <f t="shared" si="2"/>
        <v>0.43269613772342452</v>
      </c>
      <c r="G12" s="26">
        <f t="shared" si="3"/>
        <v>0.43269613772342452</v>
      </c>
    </row>
    <row r="13" spans="1:7">
      <c r="A13" s="6">
        <v>890923691</v>
      </c>
      <c r="B13" s="8" t="s">
        <v>47</v>
      </c>
      <c r="C13" s="26">
        <f>+Datos!Q13</f>
        <v>0.48692303667937192</v>
      </c>
      <c r="D13" s="26">
        <f t="shared" si="0"/>
        <v>0.29789750831175849</v>
      </c>
      <c r="E13" s="26">
        <f t="shared" si="1"/>
        <v>2.4455390868656051</v>
      </c>
      <c r="F13" s="26">
        <f t="shared" si="2"/>
        <v>0.48692303667937192</v>
      </c>
      <c r="G13" s="26">
        <f t="shared" si="3"/>
        <v>0.48692303667937192</v>
      </c>
    </row>
    <row r="14" spans="1:7">
      <c r="A14" s="6">
        <v>860506831</v>
      </c>
      <c r="B14" s="8" t="s">
        <v>35</v>
      </c>
      <c r="C14" s="26">
        <f>+Datos!Q6</f>
        <v>0.59211444449243822</v>
      </c>
      <c r="D14" s="26">
        <f t="shared" si="0"/>
        <v>0.40308891612482478</v>
      </c>
      <c r="E14" s="26">
        <f t="shared" si="1"/>
        <v>3.3090901144225535</v>
      </c>
      <c r="F14" s="26">
        <f t="shared" si="2"/>
        <v>0.59211444449243822</v>
      </c>
      <c r="G14" s="26">
        <f t="shared" si="3"/>
        <v>0.59211444449243822</v>
      </c>
    </row>
    <row r="15" spans="1:7">
      <c r="A15" s="6">
        <v>900780510</v>
      </c>
      <c r="B15" s="8" t="s">
        <v>44</v>
      </c>
      <c r="C15" s="26">
        <f>+Datos!Q11</f>
        <v>1.0620649087360294</v>
      </c>
      <c r="D15" s="26">
        <f t="shared" si="0"/>
        <v>0.873039380368416</v>
      </c>
      <c r="E15" s="26">
        <f t="shared" si="1"/>
        <v>7.1670687719532555</v>
      </c>
      <c r="F15" s="26">
        <f t="shared" si="2"/>
        <v>1.0620649087360294</v>
      </c>
      <c r="G15" s="26">
        <f t="shared" si="3"/>
        <v>1.0620649087360294</v>
      </c>
    </row>
    <row r="16" spans="1:7">
      <c r="A16" s="11"/>
      <c r="B16" s="11"/>
      <c r="C16" s="26"/>
      <c r="D16" s="26"/>
      <c r="E16" s="26"/>
      <c r="F16" s="26"/>
      <c r="G16" s="26"/>
    </row>
    <row r="17" spans="1:7">
      <c r="A17" s="11"/>
      <c r="B17" s="11"/>
      <c r="C17" s="26"/>
      <c r="D17" s="26"/>
      <c r="E17" s="26"/>
      <c r="F17" s="26"/>
      <c r="G17" s="26"/>
    </row>
    <row r="18" spans="1:7">
      <c r="A18" s="11"/>
      <c r="B18" s="11"/>
      <c r="C18" s="26"/>
      <c r="D18" s="26"/>
      <c r="E18" s="26"/>
      <c r="F18" s="26"/>
      <c r="G18" s="26"/>
    </row>
    <row r="19" spans="1:7">
      <c r="A19" s="11"/>
      <c r="B19" s="11"/>
      <c r="C19" s="26"/>
      <c r="D19" s="26"/>
      <c r="E19" s="26"/>
      <c r="F19" s="26"/>
      <c r="G19" s="26"/>
    </row>
    <row r="20" spans="1:7">
      <c r="A20" s="11"/>
      <c r="B20" s="11"/>
      <c r="C20" s="26"/>
      <c r="D20" s="26"/>
      <c r="E20" s="26"/>
      <c r="F20" s="26"/>
      <c r="G20" s="26"/>
    </row>
    <row r="21" spans="1:7" ht="15.75" customHeight="1">
      <c r="A21" s="11"/>
      <c r="B21" s="11"/>
      <c r="C21" s="26"/>
      <c r="D21" s="26"/>
      <c r="E21" s="26"/>
      <c r="F21" s="26"/>
      <c r="G21" s="26"/>
    </row>
    <row r="22" spans="1:7" ht="15.75" customHeight="1">
      <c r="A22" s="11"/>
      <c r="B22" s="11"/>
      <c r="C22" s="26"/>
      <c r="D22" s="26"/>
      <c r="E22" s="26"/>
      <c r="F22" s="26"/>
      <c r="G22" s="26"/>
    </row>
    <row r="23" spans="1:7" ht="15.75" customHeight="1">
      <c r="A23" s="11"/>
      <c r="B23" s="11"/>
      <c r="C23" s="26"/>
      <c r="D23" s="26"/>
      <c r="E23" s="26"/>
      <c r="F23" s="26"/>
      <c r="G23" s="26"/>
    </row>
    <row r="24" spans="1:7" ht="15.75" customHeight="1">
      <c r="A24" s="11"/>
      <c r="B24" s="11"/>
      <c r="C24" s="26"/>
      <c r="D24" s="26"/>
      <c r="E24" s="26"/>
      <c r="F24" s="26"/>
      <c r="G24" s="26"/>
    </row>
    <row r="25" spans="1:7" ht="15.75" customHeight="1">
      <c r="A25" s="11"/>
      <c r="B25" s="11"/>
      <c r="C25" s="26"/>
      <c r="D25" s="26"/>
      <c r="E25" s="26"/>
      <c r="F25" s="26"/>
      <c r="G25" s="26"/>
    </row>
    <row r="26" spans="1:7" ht="15.75" customHeight="1">
      <c r="A26" s="11"/>
      <c r="B26" s="11"/>
      <c r="C26" s="26"/>
      <c r="D26" s="26"/>
      <c r="E26" s="26"/>
      <c r="F26" s="26"/>
      <c r="G26" s="26"/>
    </row>
    <row r="27" spans="1:7" ht="15.75" customHeight="1">
      <c r="A27" s="11"/>
      <c r="B27" s="11"/>
      <c r="C27" s="26"/>
      <c r="D27" s="26"/>
      <c r="E27" s="26"/>
      <c r="F27" s="26"/>
      <c r="G27" s="26"/>
    </row>
    <row r="28" spans="1:7" ht="15.75" customHeight="1">
      <c r="A28" s="11"/>
      <c r="B28" s="11"/>
      <c r="C28" s="26"/>
      <c r="D28" s="26"/>
      <c r="E28" s="26"/>
      <c r="F28" s="26"/>
      <c r="G28" s="26"/>
    </row>
    <row r="29" spans="1:7" ht="15.75" customHeight="1">
      <c r="A29" s="11"/>
      <c r="B29" s="11"/>
      <c r="C29" s="26"/>
      <c r="D29" s="26"/>
      <c r="E29" s="26"/>
      <c r="F29" s="26"/>
      <c r="G29" s="26"/>
    </row>
    <row r="30" spans="1:7" ht="15.75" customHeight="1">
      <c r="A30" s="11"/>
      <c r="B30" s="11"/>
      <c r="C30" s="26"/>
      <c r="D30" s="26"/>
      <c r="E30" s="26"/>
      <c r="F30" s="26"/>
      <c r="G30" s="26"/>
    </row>
    <row r="31" spans="1:7" ht="15.75" customHeight="1">
      <c r="A31" s="11"/>
      <c r="B31" s="11"/>
      <c r="C31" s="26"/>
      <c r="D31" s="26"/>
      <c r="E31" s="26"/>
      <c r="F31" s="26"/>
      <c r="G31" s="26"/>
    </row>
    <row r="32" spans="1:7" ht="15.75" customHeight="1">
      <c r="A32" s="11"/>
      <c r="B32" s="11"/>
      <c r="C32" s="26"/>
      <c r="D32" s="26"/>
      <c r="E32" s="26"/>
      <c r="F32" s="26"/>
      <c r="G32" s="26"/>
    </row>
    <row r="33" spans="1:7" ht="15.75" customHeight="1">
      <c r="A33" s="11"/>
      <c r="B33" s="11"/>
      <c r="C33" s="26"/>
      <c r="D33" s="26"/>
      <c r="E33" s="26"/>
      <c r="F33" s="26"/>
      <c r="G33" s="26"/>
    </row>
    <row r="34" spans="1:7" ht="15.75" customHeight="1">
      <c r="A34" s="11"/>
      <c r="B34" s="11"/>
      <c r="C34" s="26"/>
      <c r="D34" s="26"/>
      <c r="E34" s="26"/>
      <c r="F34" s="26"/>
      <c r="G34" s="26"/>
    </row>
    <row r="35" spans="1:7" ht="15.75" customHeight="1">
      <c r="A35" s="11"/>
      <c r="B35" s="11"/>
      <c r="C35" s="26"/>
      <c r="D35" s="26"/>
      <c r="E35" s="26"/>
      <c r="F35" s="26"/>
      <c r="G35" s="26"/>
    </row>
    <row r="36" spans="1:7" ht="15.75" customHeight="1">
      <c r="A36" s="11"/>
      <c r="B36" s="11"/>
      <c r="C36" s="26"/>
      <c r="D36" s="26"/>
      <c r="E36" s="26"/>
      <c r="F36" s="26"/>
      <c r="G36" s="26"/>
    </row>
    <row r="37" spans="1:7" ht="15.75" customHeight="1">
      <c r="A37" s="11"/>
      <c r="B37" s="11"/>
      <c r="C37" s="26"/>
      <c r="D37" s="26"/>
      <c r="E37" s="26"/>
      <c r="F37" s="26"/>
      <c r="G37" s="26"/>
    </row>
    <row r="38" spans="1:7" ht="15.75" customHeight="1">
      <c r="A38" s="11"/>
      <c r="B38" s="11"/>
      <c r="C38" s="26"/>
      <c r="D38" s="26"/>
      <c r="E38" s="26"/>
      <c r="F38" s="26"/>
      <c r="G38" s="26"/>
    </row>
    <row r="39" spans="1:7" ht="15.75" customHeight="1">
      <c r="A39" s="11"/>
      <c r="B39" s="11"/>
      <c r="C39" s="26"/>
      <c r="D39" s="26"/>
      <c r="E39" s="26"/>
      <c r="F39" s="26"/>
      <c r="G39" s="26"/>
    </row>
    <row r="40" spans="1:7" ht="15.75" customHeight="1">
      <c r="A40" s="11"/>
      <c r="B40" s="11"/>
      <c r="C40" s="26"/>
      <c r="D40" s="26"/>
      <c r="E40" s="26"/>
      <c r="F40" s="26"/>
      <c r="G40" s="26"/>
    </row>
    <row r="41" spans="1:7" ht="15.75" customHeight="1">
      <c r="A41" s="11"/>
      <c r="B41" s="11"/>
      <c r="C41" s="26"/>
      <c r="D41" s="26"/>
      <c r="E41" s="26"/>
      <c r="F41" s="26"/>
      <c r="G41" s="26"/>
    </row>
    <row r="42" spans="1:7" ht="15.75" customHeight="1">
      <c r="A42" s="11"/>
      <c r="B42" s="11"/>
      <c r="C42" s="26"/>
      <c r="D42" s="26"/>
      <c r="E42" s="26"/>
      <c r="F42" s="26"/>
      <c r="G42" s="26"/>
    </row>
    <row r="43" spans="1:7" ht="15.75" customHeight="1">
      <c r="A43" s="11"/>
      <c r="B43" s="11"/>
      <c r="C43" s="26"/>
      <c r="D43" s="26"/>
      <c r="E43" s="26"/>
      <c r="F43" s="26"/>
      <c r="G43" s="26"/>
    </row>
    <row r="44" spans="1:7" ht="15.75" customHeight="1">
      <c r="A44" s="11"/>
      <c r="B44" s="11"/>
      <c r="C44" s="26"/>
      <c r="D44" s="26"/>
      <c r="E44" s="26"/>
      <c r="F44" s="26"/>
      <c r="G44" s="26"/>
    </row>
    <row r="45" spans="1:7" ht="15.75" customHeight="1">
      <c r="A45" s="11"/>
      <c r="B45" s="11"/>
      <c r="C45" s="26"/>
      <c r="D45" s="26"/>
      <c r="E45" s="26"/>
      <c r="F45" s="26"/>
      <c r="G45" s="26"/>
    </row>
    <row r="46" spans="1:7" ht="15.75" customHeight="1">
      <c r="A46" s="11"/>
      <c r="B46" s="11"/>
      <c r="C46" s="26"/>
      <c r="D46" s="26"/>
      <c r="E46" s="26"/>
      <c r="F46" s="26"/>
      <c r="G46" s="26"/>
    </row>
    <row r="47" spans="1:7" ht="15.75" customHeight="1">
      <c r="A47" s="11"/>
      <c r="B47" s="11"/>
      <c r="C47" s="26"/>
      <c r="D47" s="26"/>
      <c r="E47" s="26"/>
      <c r="F47" s="26"/>
      <c r="G47" s="26"/>
    </row>
    <row r="48" spans="1:7" ht="15.75" customHeight="1">
      <c r="A48" s="11"/>
      <c r="B48" s="11"/>
      <c r="C48" s="26"/>
      <c r="D48" s="26"/>
      <c r="E48" s="26"/>
      <c r="F48" s="26"/>
      <c r="G48" s="26"/>
    </row>
    <row r="49" spans="1:7" ht="15.75" customHeight="1">
      <c r="A49" s="11"/>
      <c r="B49" s="11"/>
      <c r="C49" s="26"/>
      <c r="D49" s="26"/>
      <c r="E49" s="26"/>
      <c r="F49" s="26"/>
      <c r="G49" s="26"/>
    </row>
    <row r="50" spans="1:7" ht="15.75" customHeight="1">
      <c r="A50" s="11"/>
      <c r="B50" s="11"/>
      <c r="C50" s="26"/>
      <c r="D50" s="26"/>
      <c r="E50" s="26"/>
      <c r="F50" s="26"/>
      <c r="G50" s="26"/>
    </row>
    <row r="51" spans="1:7" ht="15.75" customHeight="1">
      <c r="A51" s="11"/>
      <c r="B51" s="11"/>
      <c r="C51" s="26"/>
      <c r="D51" s="26"/>
      <c r="E51" s="26"/>
      <c r="F51" s="26"/>
      <c r="G51" s="26"/>
    </row>
    <row r="52" spans="1:7" ht="15.75" customHeight="1">
      <c r="A52" s="11"/>
      <c r="B52" s="11"/>
      <c r="C52" s="26"/>
      <c r="D52" s="26"/>
      <c r="E52" s="26"/>
      <c r="F52" s="26"/>
      <c r="G52" s="26"/>
    </row>
    <row r="53" spans="1:7" ht="15.75" customHeight="1">
      <c r="A53" s="11"/>
      <c r="B53" s="11"/>
      <c r="C53" s="26"/>
      <c r="D53" s="26"/>
      <c r="E53" s="26"/>
      <c r="F53" s="26"/>
      <c r="G53" s="26"/>
    </row>
    <row r="54" spans="1:7" ht="15.75" customHeight="1">
      <c r="A54" s="11"/>
      <c r="B54" s="11"/>
      <c r="C54" s="26"/>
      <c r="D54" s="26"/>
      <c r="E54" s="26"/>
      <c r="F54" s="26"/>
      <c r="G54" s="26"/>
    </row>
    <row r="55" spans="1:7" ht="15.75" customHeight="1">
      <c r="A55" s="11"/>
      <c r="B55" s="11"/>
      <c r="C55" s="26"/>
      <c r="D55" s="26"/>
      <c r="E55" s="26"/>
      <c r="F55" s="26"/>
      <c r="G55" s="26"/>
    </row>
    <row r="56" spans="1:7" ht="15.75" customHeight="1">
      <c r="A56" s="11"/>
      <c r="B56" s="11"/>
      <c r="C56" s="26"/>
      <c r="D56" s="26"/>
      <c r="E56" s="26"/>
      <c r="F56" s="26"/>
      <c r="G56" s="26"/>
    </row>
    <row r="57" spans="1:7" ht="15.75" customHeight="1">
      <c r="A57" s="11"/>
      <c r="B57" s="11"/>
      <c r="C57" s="26"/>
      <c r="D57" s="26"/>
      <c r="E57" s="26"/>
      <c r="F57" s="26"/>
      <c r="G57" s="26"/>
    </row>
    <row r="58" spans="1:7" ht="15.75" customHeight="1">
      <c r="A58" s="11"/>
      <c r="B58" s="11"/>
      <c r="C58" s="26"/>
      <c r="D58" s="26"/>
      <c r="E58" s="26"/>
      <c r="F58" s="26"/>
      <c r="G58" s="26"/>
    </row>
    <row r="59" spans="1:7" ht="15.75" customHeight="1">
      <c r="A59" s="11"/>
      <c r="B59" s="11"/>
      <c r="C59" s="26"/>
      <c r="D59" s="26"/>
      <c r="E59" s="26"/>
      <c r="F59" s="26"/>
      <c r="G59" s="26"/>
    </row>
    <row r="60" spans="1:7" ht="15.75" customHeight="1">
      <c r="A60" s="11"/>
      <c r="B60" s="11"/>
      <c r="C60" s="26"/>
      <c r="D60" s="26"/>
      <c r="E60" s="26"/>
      <c r="F60" s="26"/>
      <c r="G60" s="26"/>
    </row>
    <row r="61" spans="1:7" ht="15.75" customHeight="1">
      <c r="A61" s="11"/>
      <c r="B61" s="11"/>
      <c r="C61" s="26"/>
      <c r="D61" s="26"/>
      <c r="E61" s="26"/>
      <c r="F61" s="26"/>
      <c r="G61" s="26"/>
    </row>
    <row r="62" spans="1:7" ht="15.75" customHeight="1">
      <c r="A62" s="11"/>
      <c r="B62" s="11"/>
      <c r="C62" s="26"/>
      <c r="D62" s="26"/>
      <c r="E62" s="26"/>
      <c r="F62" s="26"/>
      <c r="G62" s="26"/>
    </row>
    <row r="63" spans="1:7" ht="15.75" customHeight="1">
      <c r="A63" s="11"/>
      <c r="B63" s="11"/>
      <c r="C63" s="26"/>
      <c r="D63" s="26"/>
      <c r="E63" s="26"/>
      <c r="F63" s="26"/>
      <c r="G63" s="26"/>
    </row>
    <row r="64" spans="1:7" ht="15.75" customHeight="1">
      <c r="A64" s="11"/>
      <c r="B64" s="11"/>
      <c r="C64" s="26"/>
      <c r="D64" s="26"/>
      <c r="E64" s="26"/>
      <c r="F64" s="26"/>
      <c r="G64" s="26"/>
    </row>
    <row r="65" spans="1:7" ht="15.75" customHeight="1">
      <c r="A65" s="11"/>
      <c r="B65" s="11"/>
      <c r="C65" s="26"/>
      <c r="D65" s="26"/>
      <c r="E65" s="26"/>
      <c r="F65" s="26"/>
      <c r="G65" s="26"/>
    </row>
    <row r="66" spans="1:7" ht="15.75" customHeight="1">
      <c r="A66" s="11"/>
      <c r="B66" s="11"/>
      <c r="C66" s="26"/>
      <c r="D66" s="26"/>
      <c r="E66" s="26"/>
      <c r="F66" s="26"/>
      <c r="G66" s="26"/>
    </row>
    <row r="67" spans="1:7" ht="15.75" customHeight="1">
      <c r="A67" s="11"/>
      <c r="B67" s="11"/>
      <c r="C67" s="26"/>
      <c r="D67" s="26"/>
      <c r="E67" s="26"/>
      <c r="F67" s="26"/>
      <c r="G67" s="26"/>
    </row>
    <row r="68" spans="1:7" ht="15.75" customHeight="1">
      <c r="A68" s="11"/>
      <c r="B68" s="11"/>
      <c r="C68" s="26"/>
      <c r="D68" s="26"/>
      <c r="E68" s="26"/>
      <c r="F68" s="26"/>
      <c r="G68" s="26"/>
    </row>
    <row r="69" spans="1:7" ht="15.75" customHeight="1">
      <c r="A69" s="11"/>
      <c r="B69" s="11"/>
      <c r="C69" s="26"/>
      <c r="D69" s="26"/>
      <c r="E69" s="26"/>
      <c r="F69" s="26"/>
      <c r="G69" s="26"/>
    </row>
    <row r="70" spans="1:7" ht="15.75" customHeight="1">
      <c r="A70" s="11"/>
      <c r="B70" s="11"/>
      <c r="C70" s="26"/>
      <c r="D70" s="26"/>
      <c r="E70" s="26"/>
      <c r="F70" s="26"/>
      <c r="G70" s="26"/>
    </row>
    <row r="71" spans="1:7" ht="15.75" customHeight="1">
      <c r="A71" s="11"/>
      <c r="B71" s="11"/>
      <c r="C71" s="26"/>
      <c r="D71" s="26"/>
      <c r="E71" s="26"/>
      <c r="F71" s="26"/>
      <c r="G71" s="26"/>
    </row>
    <row r="72" spans="1:7" ht="15.75" customHeight="1">
      <c r="A72" s="11"/>
      <c r="B72" s="11"/>
      <c r="C72" s="26"/>
      <c r="D72" s="26"/>
      <c r="E72" s="26"/>
      <c r="F72" s="26"/>
      <c r="G72" s="26"/>
    </row>
    <row r="73" spans="1:7" ht="15.75" customHeight="1">
      <c r="A73" s="11"/>
      <c r="B73" s="11"/>
      <c r="C73" s="26"/>
      <c r="D73" s="26"/>
      <c r="E73" s="26"/>
      <c r="F73" s="26"/>
      <c r="G73" s="26"/>
    </row>
    <row r="74" spans="1:7" ht="15.75" customHeight="1">
      <c r="A74" s="11"/>
      <c r="B74" s="11"/>
      <c r="C74" s="26"/>
      <c r="D74" s="26"/>
      <c r="E74" s="26"/>
      <c r="F74" s="26"/>
      <c r="G74" s="26"/>
    </row>
    <row r="75" spans="1:7" ht="15.75" customHeight="1">
      <c r="A75" s="11"/>
      <c r="B75" s="11"/>
      <c r="C75" s="26"/>
      <c r="D75" s="26"/>
      <c r="E75" s="26"/>
      <c r="F75" s="26"/>
      <c r="G75" s="26"/>
    </row>
    <row r="76" spans="1:7" ht="15.75" customHeight="1">
      <c r="A76" s="11"/>
      <c r="B76" s="11"/>
      <c r="C76" s="26"/>
      <c r="D76" s="26"/>
      <c r="E76" s="26"/>
      <c r="F76" s="26"/>
      <c r="G76" s="26"/>
    </row>
    <row r="77" spans="1:7" ht="15.75" customHeight="1">
      <c r="A77" s="11"/>
      <c r="B77" s="11"/>
      <c r="C77" s="26"/>
      <c r="D77" s="26"/>
      <c r="E77" s="26"/>
      <c r="F77" s="26"/>
      <c r="G77" s="26"/>
    </row>
    <row r="78" spans="1:7" ht="15.75" customHeight="1">
      <c r="A78" s="11"/>
      <c r="B78" s="11"/>
      <c r="C78" s="26"/>
      <c r="D78" s="26"/>
      <c r="E78" s="26"/>
      <c r="F78" s="26"/>
      <c r="G78" s="26"/>
    </row>
    <row r="79" spans="1:7" ht="15.75" customHeight="1">
      <c r="A79" s="11"/>
      <c r="B79" s="11"/>
      <c r="C79" s="26"/>
      <c r="D79" s="26"/>
      <c r="E79" s="26"/>
      <c r="F79" s="26"/>
      <c r="G79" s="26"/>
    </row>
    <row r="80" spans="1:7" ht="15.75" customHeight="1">
      <c r="A80" s="11"/>
      <c r="B80" s="11"/>
      <c r="C80" s="26"/>
      <c r="D80" s="26"/>
      <c r="E80" s="26"/>
      <c r="F80" s="26"/>
      <c r="G80" s="26"/>
    </row>
    <row r="81" spans="1:7" ht="15.75" customHeight="1">
      <c r="A81" s="11"/>
      <c r="B81" s="11"/>
      <c r="C81" s="26"/>
      <c r="D81" s="26"/>
      <c r="E81" s="26"/>
      <c r="F81" s="26"/>
      <c r="G81" s="26"/>
    </row>
    <row r="82" spans="1:7" ht="15.75" customHeight="1">
      <c r="A82" s="11"/>
      <c r="B82" s="11"/>
      <c r="C82" s="26"/>
      <c r="D82" s="26"/>
      <c r="E82" s="26"/>
      <c r="F82" s="26"/>
      <c r="G82" s="26"/>
    </row>
    <row r="83" spans="1:7" ht="15.75" customHeight="1">
      <c r="A83" s="11"/>
      <c r="B83" s="11"/>
      <c r="C83" s="26"/>
      <c r="D83" s="26"/>
      <c r="E83" s="26"/>
      <c r="F83" s="26"/>
      <c r="G83" s="26"/>
    </row>
    <row r="84" spans="1:7" ht="15.75" customHeight="1">
      <c r="A84" s="11"/>
      <c r="B84" s="11"/>
      <c r="C84" s="26"/>
      <c r="D84" s="26"/>
      <c r="E84" s="26"/>
      <c r="F84" s="26"/>
      <c r="G84" s="26"/>
    </row>
    <row r="85" spans="1:7" ht="15.75" customHeight="1">
      <c r="A85" s="11"/>
      <c r="B85" s="11"/>
      <c r="C85" s="26"/>
      <c r="D85" s="26"/>
      <c r="E85" s="26"/>
      <c r="F85" s="26"/>
      <c r="G85" s="26"/>
    </row>
    <row r="86" spans="1:7" ht="15.75" customHeight="1">
      <c r="A86" s="11"/>
      <c r="B86" s="11"/>
      <c r="C86" s="26"/>
      <c r="D86" s="26"/>
      <c r="E86" s="26"/>
      <c r="F86" s="26"/>
      <c r="G86" s="26"/>
    </row>
    <row r="87" spans="1:7" ht="15.75" customHeight="1">
      <c r="A87" s="11"/>
      <c r="B87" s="11"/>
      <c r="C87" s="26"/>
      <c r="D87" s="26"/>
      <c r="E87" s="26"/>
      <c r="F87" s="26"/>
      <c r="G87" s="26"/>
    </row>
    <row r="88" spans="1:7" ht="15.75" customHeight="1">
      <c r="A88" s="11"/>
      <c r="B88" s="11"/>
      <c r="C88" s="26"/>
      <c r="D88" s="26"/>
      <c r="E88" s="26"/>
      <c r="F88" s="26"/>
      <c r="G88" s="26"/>
    </row>
    <row r="89" spans="1:7" ht="15.75" customHeight="1">
      <c r="A89" s="11"/>
      <c r="B89" s="11"/>
      <c r="C89" s="26"/>
      <c r="D89" s="26"/>
      <c r="E89" s="26"/>
      <c r="F89" s="26"/>
      <c r="G89" s="26"/>
    </row>
    <row r="90" spans="1:7" ht="15.75" customHeight="1">
      <c r="A90" s="11"/>
      <c r="B90" s="11"/>
      <c r="C90" s="26"/>
      <c r="D90" s="26"/>
      <c r="E90" s="26"/>
      <c r="F90" s="26"/>
      <c r="G90" s="26"/>
    </row>
    <row r="91" spans="1:7" ht="15.75" customHeight="1">
      <c r="A91" s="11"/>
      <c r="B91" s="11"/>
      <c r="C91" s="26"/>
      <c r="D91" s="26"/>
      <c r="E91" s="26"/>
      <c r="F91" s="26"/>
      <c r="G91" s="26"/>
    </row>
    <row r="92" spans="1:7" ht="15.75" customHeight="1">
      <c r="A92" s="11"/>
      <c r="B92" s="11"/>
      <c r="C92" s="26"/>
      <c r="D92" s="26"/>
      <c r="E92" s="26"/>
      <c r="F92" s="26"/>
      <c r="G92" s="26"/>
    </row>
    <row r="93" spans="1:7" ht="15.75" customHeight="1">
      <c r="A93" s="11"/>
      <c r="B93" s="11"/>
      <c r="C93" s="26"/>
      <c r="D93" s="26"/>
      <c r="E93" s="26"/>
      <c r="F93" s="26"/>
      <c r="G93" s="26"/>
    </row>
    <row r="94" spans="1:7" ht="15.75" customHeight="1">
      <c r="A94" s="11"/>
      <c r="B94" s="11"/>
      <c r="C94" s="26"/>
      <c r="D94" s="26"/>
      <c r="E94" s="26"/>
      <c r="F94" s="26"/>
      <c r="G94" s="26"/>
    </row>
    <row r="95" spans="1:7" ht="15.75" customHeight="1">
      <c r="A95" s="11"/>
      <c r="B95" s="11"/>
      <c r="C95" s="26"/>
      <c r="D95" s="26"/>
      <c r="E95" s="26"/>
      <c r="F95" s="26"/>
      <c r="G95" s="26"/>
    </row>
    <row r="96" spans="1:7" ht="15.75" customHeight="1">
      <c r="A96" s="11"/>
      <c r="B96" s="11"/>
      <c r="C96" s="26"/>
      <c r="D96" s="26"/>
      <c r="E96" s="26"/>
      <c r="F96" s="26"/>
      <c r="G96" s="26"/>
    </row>
    <row r="97" spans="1:7" ht="15.75" customHeight="1">
      <c r="A97" s="11"/>
      <c r="B97" s="11"/>
      <c r="C97" s="26"/>
      <c r="D97" s="26"/>
      <c r="E97" s="26"/>
      <c r="F97" s="26"/>
      <c r="G97" s="26"/>
    </row>
    <row r="98" spans="1:7" ht="15.75" customHeight="1">
      <c r="A98" s="11"/>
      <c r="B98" s="11"/>
      <c r="C98" s="26"/>
      <c r="D98" s="26"/>
      <c r="E98" s="26"/>
      <c r="F98" s="26"/>
      <c r="G98" s="26"/>
    </row>
    <row r="99" spans="1:7" ht="15.75" customHeight="1">
      <c r="A99" s="11"/>
      <c r="B99" s="11"/>
      <c r="C99" s="26"/>
      <c r="D99" s="26"/>
      <c r="E99" s="26"/>
      <c r="F99" s="26"/>
      <c r="G99" s="26"/>
    </row>
    <row r="100" spans="1:7" ht="15.75" customHeight="1">
      <c r="A100" s="11"/>
      <c r="B100" s="11"/>
      <c r="C100" s="26"/>
      <c r="D100" s="26"/>
      <c r="E100" s="26"/>
      <c r="F100" s="26"/>
      <c r="G100" s="26"/>
    </row>
    <row r="101" spans="1:7" ht="15.75" customHeight="1">
      <c r="A101" s="11"/>
      <c r="B101" s="11"/>
      <c r="C101" s="26"/>
      <c r="D101" s="26"/>
      <c r="E101" s="26"/>
      <c r="F101" s="26"/>
      <c r="G101" s="26"/>
    </row>
    <row r="102" spans="1:7" ht="15.75" customHeight="1">
      <c r="A102" s="11"/>
      <c r="B102" s="11"/>
      <c r="C102" s="26"/>
      <c r="D102" s="26"/>
      <c r="E102" s="26"/>
      <c r="F102" s="26"/>
      <c r="G102" s="26"/>
    </row>
    <row r="103" spans="1:7" ht="15.75" customHeight="1">
      <c r="A103" s="11"/>
      <c r="B103" s="11"/>
      <c r="C103" s="26"/>
      <c r="D103" s="26"/>
      <c r="E103" s="26"/>
      <c r="F103" s="26"/>
      <c r="G103" s="26"/>
    </row>
    <row r="104" spans="1:7" ht="15.75" customHeight="1">
      <c r="A104" s="11"/>
      <c r="B104" s="11"/>
      <c r="C104" s="26"/>
      <c r="D104" s="26"/>
      <c r="E104" s="26"/>
      <c r="F104" s="26"/>
      <c r="G104" s="26"/>
    </row>
    <row r="105" spans="1:7" ht="15.75" customHeight="1">
      <c r="A105" s="11"/>
      <c r="B105" s="11"/>
      <c r="C105" s="26"/>
      <c r="D105" s="26"/>
      <c r="E105" s="26"/>
      <c r="F105" s="26"/>
      <c r="G105" s="26"/>
    </row>
    <row r="106" spans="1:7" ht="15.75" customHeight="1">
      <c r="A106" s="11"/>
      <c r="B106" s="11"/>
      <c r="C106" s="26"/>
      <c r="D106" s="26"/>
      <c r="E106" s="26"/>
      <c r="F106" s="26"/>
      <c r="G106" s="26"/>
    </row>
    <row r="107" spans="1:7" ht="15.75" customHeight="1">
      <c r="A107" s="11"/>
      <c r="B107" s="11"/>
      <c r="C107" s="26"/>
      <c r="D107" s="26"/>
      <c r="E107" s="26"/>
      <c r="F107" s="26"/>
      <c r="G107" s="26"/>
    </row>
    <row r="108" spans="1:7" ht="15.75" customHeight="1">
      <c r="A108" s="11"/>
      <c r="B108" s="11"/>
      <c r="C108" s="26"/>
      <c r="D108" s="26"/>
      <c r="E108" s="26"/>
      <c r="F108" s="26"/>
      <c r="G108" s="26"/>
    </row>
    <row r="109" spans="1:7" ht="15.75" customHeight="1">
      <c r="A109" s="11"/>
      <c r="B109" s="11"/>
      <c r="C109" s="26"/>
      <c r="D109" s="26"/>
      <c r="E109" s="26"/>
      <c r="F109" s="26"/>
      <c r="G109" s="26"/>
    </row>
    <row r="110" spans="1:7" ht="15.75" customHeight="1">
      <c r="A110" s="11"/>
      <c r="B110" s="11"/>
      <c r="C110" s="26"/>
      <c r="D110" s="26"/>
      <c r="E110" s="26"/>
      <c r="F110" s="26"/>
      <c r="G110" s="26"/>
    </row>
    <row r="111" spans="1:7" ht="15.75" customHeight="1">
      <c r="A111" s="11"/>
      <c r="B111" s="11"/>
      <c r="C111" s="26"/>
      <c r="D111" s="26"/>
      <c r="E111" s="26"/>
      <c r="F111" s="26"/>
      <c r="G111" s="26"/>
    </row>
    <row r="112" spans="1:7" ht="15.75" customHeight="1">
      <c r="A112" s="11"/>
      <c r="B112" s="11"/>
      <c r="C112" s="26"/>
      <c r="D112" s="26"/>
      <c r="E112" s="26"/>
      <c r="F112" s="26"/>
      <c r="G112" s="26"/>
    </row>
    <row r="113" spans="1:7" ht="15.75" customHeight="1">
      <c r="A113" s="11"/>
      <c r="B113" s="11"/>
      <c r="C113" s="26"/>
      <c r="D113" s="26"/>
      <c r="E113" s="26"/>
      <c r="F113" s="26"/>
      <c r="G113" s="26"/>
    </row>
    <row r="114" spans="1:7" ht="15.75" customHeight="1">
      <c r="A114" s="11"/>
      <c r="B114" s="11"/>
      <c r="C114" s="26"/>
      <c r="D114" s="26"/>
      <c r="E114" s="26"/>
      <c r="F114" s="26"/>
      <c r="G114" s="26"/>
    </row>
    <row r="115" spans="1:7" ht="15.75" customHeight="1">
      <c r="A115" s="11"/>
      <c r="B115" s="11"/>
      <c r="C115" s="26"/>
      <c r="D115" s="26"/>
      <c r="E115" s="26"/>
      <c r="F115" s="26"/>
      <c r="G115" s="26"/>
    </row>
    <row r="116" spans="1:7" ht="15.75" customHeight="1">
      <c r="A116" s="11"/>
      <c r="B116" s="11"/>
      <c r="C116" s="26"/>
      <c r="D116" s="26"/>
      <c r="E116" s="26"/>
      <c r="F116" s="26"/>
      <c r="G116" s="26"/>
    </row>
    <row r="117" spans="1:7" ht="15.75" customHeight="1">
      <c r="A117" s="11"/>
      <c r="B117" s="11"/>
      <c r="C117" s="26"/>
      <c r="D117" s="26"/>
      <c r="E117" s="26"/>
      <c r="F117" s="26"/>
      <c r="G117" s="26"/>
    </row>
    <row r="118" spans="1:7" ht="15.75" customHeight="1">
      <c r="A118" s="11"/>
      <c r="B118" s="11"/>
      <c r="C118" s="26"/>
      <c r="D118" s="26"/>
      <c r="E118" s="26"/>
      <c r="F118" s="26"/>
      <c r="G118" s="26"/>
    </row>
    <row r="119" spans="1:7" ht="15.75" customHeight="1">
      <c r="A119" s="11"/>
      <c r="B119" s="11"/>
      <c r="C119" s="26"/>
      <c r="D119" s="26"/>
      <c r="E119" s="26"/>
      <c r="F119" s="26"/>
      <c r="G119" s="26"/>
    </row>
    <row r="120" spans="1:7" ht="15.75" customHeight="1">
      <c r="A120" s="11"/>
      <c r="B120" s="11"/>
      <c r="C120" s="26"/>
      <c r="D120" s="26"/>
      <c r="E120" s="26"/>
      <c r="F120" s="26"/>
      <c r="G120" s="26"/>
    </row>
    <row r="121" spans="1:7" ht="15.75" customHeight="1">
      <c r="A121" s="11"/>
      <c r="B121" s="11"/>
      <c r="C121" s="26"/>
      <c r="D121" s="26"/>
      <c r="E121" s="26"/>
      <c r="F121" s="26"/>
      <c r="G121" s="26"/>
    </row>
    <row r="122" spans="1:7" ht="15.75" customHeight="1">
      <c r="A122" s="11"/>
      <c r="B122" s="11"/>
      <c r="C122" s="26"/>
      <c r="D122" s="26"/>
      <c r="E122" s="26"/>
      <c r="F122" s="26"/>
      <c r="G122" s="26"/>
    </row>
    <row r="123" spans="1:7" ht="15.75" customHeight="1">
      <c r="A123" s="11"/>
      <c r="B123" s="11"/>
      <c r="C123" s="26"/>
      <c r="D123" s="26"/>
      <c r="E123" s="26"/>
      <c r="F123" s="26"/>
      <c r="G123" s="26"/>
    </row>
    <row r="124" spans="1:7" ht="15.75" customHeight="1">
      <c r="A124" s="11"/>
      <c r="B124" s="11"/>
      <c r="C124" s="26"/>
      <c r="D124" s="26"/>
      <c r="E124" s="26"/>
      <c r="F124" s="26"/>
      <c r="G124" s="26"/>
    </row>
    <row r="125" spans="1:7" ht="15.75" customHeight="1">
      <c r="A125" s="11"/>
      <c r="B125" s="11"/>
      <c r="C125" s="26"/>
      <c r="D125" s="26"/>
      <c r="E125" s="26"/>
      <c r="F125" s="26"/>
      <c r="G125" s="26"/>
    </row>
    <row r="126" spans="1:7" ht="15.75" customHeight="1">
      <c r="A126" s="11"/>
      <c r="B126" s="11"/>
      <c r="C126" s="26"/>
      <c r="D126" s="26"/>
      <c r="E126" s="26"/>
      <c r="F126" s="26"/>
      <c r="G126" s="26"/>
    </row>
    <row r="127" spans="1:7" ht="15.75" customHeight="1">
      <c r="A127" s="11"/>
      <c r="B127" s="11"/>
      <c r="C127" s="26"/>
      <c r="D127" s="26"/>
      <c r="E127" s="26"/>
      <c r="F127" s="26"/>
      <c r="G127" s="26"/>
    </row>
    <row r="128" spans="1:7" ht="15.75" customHeight="1">
      <c r="A128" s="11"/>
      <c r="B128" s="11"/>
      <c r="C128" s="26"/>
      <c r="D128" s="26"/>
      <c r="E128" s="26"/>
      <c r="F128" s="26"/>
      <c r="G128" s="26"/>
    </row>
    <row r="129" spans="1:7" ht="15.75" customHeight="1">
      <c r="A129" s="11"/>
      <c r="B129" s="11"/>
      <c r="C129" s="26"/>
      <c r="D129" s="26"/>
      <c r="E129" s="26"/>
      <c r="F129" s="26"/>
      <c r="G129" s="26"/>
    </row>
    <row r="130" spans="1:7" ht="15.75" customHeight="1">
      <c r="A130" s="11"/>
      <c r="B130" s="11"/>
      <c r="C130" s="26"/>
      <c r="D130" s="26"/>
      <c r="E130" s="26"/>
      <c r="F130" s="26"/>
      <c r="G130" s="26"/>
    </row>
    <row r="131" spans="1:7" ht="15.75" customHeight="1">
      <c r="A131" s="11"/>
      <c r="B131" s="11"/>
      <c r="C131" s="26"/>
      <c r="D131" s="26"/>
      <c r="E131" s="26"/>
      <c r="F131" s="26"/>
      <c r="G131" s="26"/>
    </row>
    <row r="132" spans="1:7" ht="15.75" customHeight="1">
      <c r="A132" s="11"/>
      <c r="B132" s="11"/>
      <c r="C132" s="26"/>
      <c r="D132" s="26"/>
      <c r="E132" s="26"/>
      <c r="F132" s="26"/>
      <c r="G132" s="26"/>
    </row>
    <row r="133" spans="1:7" ht="15.75" customHeight="1">
      <c r="A133" s="11"/>
      <c r="B133" s="11"/>
      <c r="C133" s="26"/>
      <c r="D133" s="26"/>
      <c r="E133" s="26"/>
      <c r="F133" s="26"/>
      <c r="G133" s="26"/>
    </row>
    <row r="134" spans="1:7" ht="15.75" customHeight="1">
      <c r="A134" s="11"/>
      <c r="B134" s="11"/>
      <c r="C134" s="26"/>
      <c r="D134" s="26"/>
      <c r="E134" s="26"/>
      <c r="F134" s="26"/>
      <c r="G134" s="26"/>
    </row>
    <row r="135" spans="1:7" ht="15.75" customHeight="1">
      <c r="A135" s="11"/>
      <c r="B135" s="11"/>
      <c r="C135" s="26"/>
      <c r="D135" s="26"/>
      <c r="E135" s="26"/>
      <c r="F135" s="26"/>
      <c r="G135" s="26"/>
    </row>
    <row r="136" spans="1:7" ht="15.75" customHeight="1">
      <c r="A136" s="11"/>
      <c r="B136" s="11"/>
      <c r="C136" s="26"/>
      <c r="D136" s="26"/>
      <c r="E136" s="26"/>
      <c r="F136" s="26"/>
      <c r="G136" s="26"/>
    </row>
    <row r="137" spans="1:7" ht="15.75" customHeight="1">
      <c r="A137" s="11"/>
      <c r="B137" s="11"/>
      <c r="C137" s="26"/>
      <c r="D137" s="26"/>
      <c r="E137" s="26"/>
      <c r="F137" s="26"/>
      <c r="G137" s="26"/>
    </row>
    <row r="138" spans="1:7" ht="15.75" customHeight="1">
      <c r="A138" s="11"/>
      <c r="B138" s="11"/>
      <c r="C138" s="26"/>
      <c r="D138" s="26"/>
      <c r="E138" s="26"/>
      <c r="F138" s="26"/>
      <c r="G138" s="26"/>
    </row>
    <row r="139" spans="1:7" ht="15.75" customHeight="1">
      <c r="A139" s="11"/>
      <c r="B139" s="11"/>
      <c r="C139" s="26"/>
      <c r="D139" s="26"/>
      <c r="E139" s="26"/>
      <c r="F139" s="26"/>
      <c r="G139" s="26"/>
    </row>
    <row r="140" spans="1:7" ht="15.75" customHeight="1">
      <c r="A140" s="11"/>
      <c r="B140" s="11"/>
      <c r="C140" s="26"/>
      <c r="D140" s="26"/>
      <c r="E140" s="26"/>
      <c r="F140" s="26"/>
      <c r="G140" s="26"/>
    </row>
    <row r="141" spans="1:7" ht="15.75" customHeight="1">
      <c r="A141" s="11"/>
      <c r="B141" s="11"/>
      <c r="C141" s="26"/>
      <c r="D141" s="26"/>
      <c r="E141" s="26"/>
      <c r="F141" s="26"/>
      <c r="G141" s="26"/>
    </row>
    <row r="142" spans="1:7" ht="15.75" customHeight="1">
      <c r="A142" s="11"/>
      <c r="B142" s="11"/>
      <c r="C142" s="26"/>
      <c r="D142" s="26"/>
      <c r="E142" s="26"/>
      <c r="F142" s="26"/>
      <c r="G142" s="26"/>
    </row>
    <row r="143" spans="1:7" ht="15.75" customHeight="1">
      <c r="A143" s="11"/>
      <c r="B143" s="11"/>
      <c r="C143" s="26"/>
      <c r="D143" s="26"/>
      <c r="E143" s="26"/>
      <c r="F143" s="26"/>
      <c r="G143" s="26"/>
    </row>
    <row r="144" spans="1:7" ht="15.75" customHeight="1">
      <c r="A144" s="11"/>
      <c r="B144" s="11"/>
      <c r="C144" s="26"/>
      <c r="D144" s="26"/>
      <c r="E144" s="26"/>
      <c r="F144" s="26"/>
      <c r="G144" s="26"/>
    </row>
    <row r="145" spans="1:7" ht="15.75" customHeight="1">
      <c r="A145" s="11"/>
      <c r="B145" s="11"/>
      <c r="C145" s="26"/>
      <c r="D145" s="26"/>
      <c r="E145" s="26"/>
      <c r="F145" s="26"/>
      <c r="G145" s="26"/>
    </row>
    <row r="146" spans="1:7" ht="15.75" customHeight="1">
      <c r="A146" s="11"/>
      <c r="B146" s="11"/>
      <c r="C146" s="26"/>
      <c r="D146" s="26"/>
      <c r="E146" s="26"/>
      <c r="F146" s="26"/>
      <c r="G146" s="26"/>
    </row>
    <row r="147" spans="1:7" ht="15.75" customHeight="1">
      <c r="A147" s="11"/>
      <c r="B147" s="11"/>
      <c r="C147" s="26"/>
      <c r="D147" s="26"/>
      <c r="E147" s="26"/>
      <c r="F147" s="26"/>
      <c r="G147" s="26"/>
    </row>
    <row r="148" spans="1:7" ht="15.75" customHeight="1">
      <c r="A148" s="11"/>
      <c r="B148" s="11"/>
      <c r="C148" s="26"/>
      <c r="D148" s="26"/>
      <c r="E148" s="26"/>
      <c r="F148" s="26"/>
      <c r="G148" s="26"/>
    </row>
    <row r="149" spans="1:7" ht="15.75" customHeight="1">
      <c r="A149" s="11"/>
      <c r="B149" s="11"/>
      <c r="C149" s="26"/>
      <c r="D149" s="26"/>
      <c r="E149" s="26"/>
      <c r="F149" s="26"/>
      <c r="G149" s="26"/>
    </row>
    <row r="150" spans="1:7" ht="15.75" customHeight="1">
      <c r="A150" s="11"/>
      <c r="B150" s="11"/>
      <c r="C150" s="26"/>
      <c r="D150" s="26"/>
      <c r="E150" s="26"/>
      <c r="F150" s="26"/>
      <c r="G150" s="26"/>
    </row>
    <row r="151" spans="1:7" ht="15.75" customHeight="1">
      <c r="A151" s="11"/>
      <c r="B151" s="11"/>
      <c r="C151" s="26"/>
      <c r="D151" s="26"/>
      <c r="E151" s="26"/>
      <c r="F151" s="26"/>
      <c r="G151" s="26"/>
    </row>
    <row r="152" spans="1:7" ht="15.75" customHeight="1">
      <c r="A152" s="11"/>
      <c r="B152" s="11"/>
      <c r="C152" s="26"/>
      <c r="D152" s="26"/>
      <c r="E152" s="26"/>
      <c r="F152" s="26"/>
      <c r="G152" s="26"/>
    </row>
    <row r="153" spans="1:7" ht="15.75" customHeight="1">
      <c r="A153" s="11"/>
      <c r="B153" s="11"/>
      <c r="C153" s="26"/>
      <c r="D153" s="26"/>
      <c r="E153" s="26"/>
      <c r="F153" s="26"/>
      <c r="G153" s="26"/>
    </row>
    <row r="154" spans="1:7" ht="15.75" customHeight="1">
      <c r="A154" s="11"/>
      <c r="B154" s="11"/>
      <c r="C154" s="26"/>
      <c r="D154" s="26"/>
      <c r="E154" s="26"/>
      <c r="F154" s="26"/>
      <c r="G154" s="26"/>
    </row>
    <row r="155" spans="1:7" ht="15.75" customHeight="1">
      <c r="A155" s="11"/>
      <c r="B155" s="11"/>
      <c r="C155" s="26"/>
      <c r="D155" s="26"/>
      <c r="E155" s="26"/>
      <c r="F155" s="26"/>
      <c r="G155" s="26"/>
    </row>
    <row r="156" spans="1:7" ht="15.75" customHeight="1">
      <c r="A156" s="11"/>
      <c r="B156" s="11"/>
      <c r="C156" s="26"/>
      <c r="D156" s="26"/>
      <c r="E156" s="26"/>
      <c r="F156" s="26"/>
      <c r="G156" s="26"/>
    </row>
    <row r="157" spans="1:7" ht="15.75" customHeight="1">
      <c r="A157" s="11"/>
      <c r="B157" s="11"/>
      <c r="C157" s="26"/>
      <c r="D157" s="26"/>
      <c r="E157" s="26"/>
      <c r="F157" s="26"/>
      <c r="G157" s="26"/>
    </row>
    <row r="158" spans="1:7" ht="15.75" customHeight="1">
      <c r="A158" s="11"/>
      <c r="B158" s="11"/>
      <c r="C158" s="26"/>
      <c r="D158" s="26"/>
      <c r="E158" s="26"/>
      <c r="F158" s="26"/>
      <c r="G158" s="26"/>
    </row>
    <row r="159" spans="1:7" ht="15.75" customHeight="1">
      <c r="A159" s="11"/>
      <c r="B159" s="11"/>
      <c r="C159" s="26"/>
      <c r="D159" s="26"/>
      <c r="E159" s="26"/>
      <c r="F159" s="26"/>
      <c r="G159" s="26"/>
    </row>
    <row r="160" spans="1:7" ht="15.75" customHeight="1">
      <c r="A160" s="11"/>
      <c r="B160" s="11"/>
      <c r="C160" s="26"/>
      <c r="D160" s="26"/>
      <c r="E160" s="26"/>
      <c r="F160" s="26"/>
      <c r="G160" s="26"/>
    </row>
    <row r="161" spans="1:7" ht="15.75" customHeight="1">
      <c r="A161" s="11"/>
      <c r="B161" s="11"/>
      <c r="C161" s="26"/>
      <c r="D161" s="26"/>
      <c r="E161" s="26"/>
      <c r="F161" s="26"/>
      <c r="G161" s="26"/>
    </row>
    <row r="162" spans="1:7" ht="15.75" customHeight="1">
      <c r="A162" s="11"/>
      <c r="B162" s="11"/>
      <c r="C162" s="26"/>
      <c r="D162" s="26"/>
      <c r="E162" s="26"/>
      <c r="F162" s="26"/>
      <c r="G162" s="26"/>
    </row>
    <row r="163" spans="1:7" ht="15.75" customHeight="1">
      <c r="A163" s="11"/>
      <c r="B163" s="11"/>
      <c r="C163" s="26"/>
      <c r="D163" s="26"/>
      <c r="E163" s="26"/>
      <c r="F163" s="26"/>
      <c r="G163" s="26"/>
    </row>
    <row r="164" spans="1:7" ht="15.75" customHeight="1">
      <c r="A164" s="11"/>
      <c r="B164" s="11"/>
      <c r="C164" s="26"/>
      <c r="D164" s="26"/>
      <c r="E164" s="26"/>
      <c r="F164" s="26"/>
      <c r="G164" s="26"/>
    </row>
    <row r="165" spans="1:7" ht="15.75" customHeight="1">
      <c r="A165" s="11"/>
      <c r="B165" s="11"/>
      <c r="C165" s="26"/>
      <c r="D165" s="26"/>
      <c r="E165" s="26"/>
      <c r="F165" s="26"/>
      <c r="G165" s="26"/>
    </row>
    <row r="166" spans="1:7" ht="15.75" customHeight="1">
      <c r="A166" s="11"/>
      <c r="B166" s="11"/>
      <c r="C166" s="26"/>
      <c r="D166" s="26"/>
      <c r="E166" s="26"/>
      <c r="F166" s="26"/>
      <c r="G166" s="26"/>
    </row>
    <row r="167" spans="1:7" ht="15.75" customHeight="1">
      <c r="A167" s="11"/>
      <c r="B167" s="11"/>
      <c r="C167" s="26"/>
      <c r="D167" s="26"/>
      <c r="E167" s="26"/>
      <c r="F167" s="26"/>
      <c r="G167" s="26"/>
    </row>
    <row r="168" spans="1:7" ht="15.75" customHeight="1">
      <c r="A168" s="11"/>
      <c r="B168" s="11"/>
      <c r="C168" s="26"/>
      <c r="D168" s="26"/>
      <c r="E168" s="26"/>
      <c r="F168" s="26"/>
      <c r="G168" s="26"/>
    </row>
    <row r="169" spans="1:7" ht="15.75" customHeight="1">
      <c r="A169" s="11"/>
      <c r="B169" s="11"/>
      <c r="C169" s="26"/>
      <c r="D169" s="26"/>
      <c r="E169" s="26"/>
      <c r="F169" s="26"/>
      <c r="G169" s="26"/>
    </row>
    <row r="170" spans="1:7" ht="15.75" customHeight="1">
      <c r="A170" s="11"/>
      <c r="B170" s="11"/>
      <c r="C170" s="26"/>
      <c r="D170" s="26"/>
      <c r="E170" s="26"/>
      <c r="F170" s="26"/>
      <c r="G170" s="26"/>
    </row>
    <row r="171" spans="1:7" ht="15.75" customHeight="1">
      <c r="A171" s="11"/>
      <c r="B171" s="11"/>
      <c r="C171" s="26"/>
      <c r="D171" s="26"/>
      <c r="E171" s="26"/>
      <c r="F171" s="26"/>
      <c r="G171" s="26"/>
    </row>
    <row r="172" spans="1:7" ht="15.75" customHeight="1">
      <c r="A172" s="11"/>
      <c r="B172" s="11"/>
      <c r="C172" s="26"/>
      <c r="D172" s="26"/>
      <c r="E172" s="26"/>
      <c r="F172" s="26"/>
      <c r="G172" s="26"/>
    </row>
    <row r="173" spans="1:7" ht="15.75" customHeight="1">
      <c r="A173" s="11"/>
      <c r="B173" s="11"/>
      <c r="C173" s="26"/>
      <c r="D173" s="26"/>
      <c r="E173" s="26"/>
      <c r="F173" s="26"/>
      <c r="G173" s="26"/>
    </row>
    <row r="174" spans="1:7" ht="15.75" customHeight="1">
      <c r="A174" s="11"/>
      <c r="B174" s="11"/>
      <c r="C174" s="26"/>
      <c r="D174" s="26"/>
      <c r="E174" s="26"/>
      <c r="F174" s="26"/>
      <c r="G174" s="26"/>
    </row>
    <row r="175" spans="1:7" ht="15.75" customHeight="1">
      <c r="A175" s="11"/>
      <c r="B175" s="11"/>
      <c r="C175" s="26"/>
      <c r="D175" s="26"/>
      <c r="E175" s="26"/>
      <c r="F175" s="26"/>
      <c r="G175" s="26"/>
    </row>
    <row r="176" spans="1:7" ht="15.75" customHeight="1">
      <c r="A176" s="11"/>
      <c r="B176" s="11"/>
      <c r="C176" s="26"/>
      <c r="D176" s="26"/>
      <c r="E176" s="26"/>
      <c r="F176" s="26"/>
      <c r="G176" s="26"/>
    </row>
    <row r="177" spans="1:7" ht="15.75" customHeight="1">
      <c r="A177" s="11"/>
      <c r="B177" s="11"/>
      <c r="C177" s="26"/>
      <c r="D177" s="26"/>
      <c r="E177" s="26"/>
      <c r="F177" s="26"/>
      <c r="G177" s="26"/>
    </row>
    <row r="178" spans="1:7" ht="15.75" customHeight="1">
      <c r="A178" s="11"/>
      <c r="B178" s="11"/>
      <c r="C178" s="26"/>
      <c r="D178" s="26"/>
      <c r="E178" s="26"/>
      <c r="F178" s="26"/>
      <c r="G178" s="26"/>
    </row>
    <row r="179" spans="1:7" ht="15.75" customHeight="1">
      <c r="A179" s="11"/>
      <c r="B179" s="11"/>
      <c r="C179" s="26"/>
      <c r="D179" s="26"/>
      <c r="E179" s="26"/>
      <c r="F179" s="26"/>
      <c r="G179" s="26"/>
    </row>
    <row r="180" spans="1:7" ht="15.75" customHeight="1">
      <c r="A180" s="11"/>
      <c r="B180" s="11"/>
      <c r="C180" s="26"/>
      <c r="D180" s="26"/>
      <c r="E180" s="26"/>
      <c r="F180" s="26"/>
      <c r="G180" s="26"/>
    </row>
    <row r="181" spans="1:7" ht="15.75" customHeight="1">
      <c r="A181" s="11"/>
      <c r="B181" s="11"/>
      <c r="C181" s="26"/>
      <c r="D181" s="26"/>
      <c r="E181" s="26"/>
      <c r="F181" s="26"/>
      <c r="G181" s="26"/>
    </row>
    <row r="182" spans="1:7" ht="15.75" customHeight="1">
      <c r="A182" s="11"/>
      <c r="B182" s="11"/>
      <c r="C182" s="26"/>
      <c r="D182" s="26"/>
      <c r="E182" s="26"/>
      <c r="F182" s="26"/>
      <c r="G182" s="26"/>
    </row>
    <row r="183" spans="1:7" ht="15.75" customHeight="1">
      <c r="A183" s="11"/>
      <c r="B183" s="11"/>
      <c r="C183" s="26"/>
      <c r="D183" s="26"/>
      <c r="E183" s="26"/>
      <c r="F183" s="26"/>
      <c r="G183" s="26"/>
    </row>
    <row r="184" spans="1:7" ht="15.75" customHeight="1">
      <c r="A184" s="11"/>
      <c r="B184" s="11"/>
      <c r="C184" s="26"/>
      <c r="D184" s="26"/>
      <c r="E184" s="26"/>
      <c r="F184" s="26"/>
      <c r="G184" s="26"/>
    </row>
    <row r="185" spans="1:7" ht="15.75" customHeight="1">
      <c r="A185" s="11"/>
      <c r="B185" s="11"/>
      <c r="C185" s="26"/>
      <c r="D185" s="26"/>
      <c r="E185" s="26"/>
      <c r="F185" s="26"/>
      <c r="G185" s="26"/>
    </row>
    <row r="186" spans="1:7" ht="15.75" customHeight="1">
      <c r="A186" s="11"/>
      <c r="B186" s="11"/>
      <c r="C186" s="26"/>
      <c r="D186" s="26"/>
      <c r="E186" s="26"/>
      <c r="F186" s="26"/>
      <c r="G186" s="26"/>
    </row>
    <row r="187" spans="1:7" ht="15.75" customHeight="1">
      <c r="A187" s="11"/>
      <c r="B187" s="11"/>
      <c r="C187" s="26"/>
      <c r="D187" s="26"/>
      <c r="E187" s="26"/>
      <c r="F187" s="26"/>
      <c r="G187" s="26"/>
    </row>
    <row r="188" spans="1:7" ht="15.75" customHeight="1">
      <c r="A188" s="11"/>
      <c r="B188" s="11"/>
      <c r="C188" s="26"/>
      <c r="D188" s="26"/>
      <c r="E188" s="26"/>
      <c r="F188" s="26"/>
      <c r="G188" s="26"/>
    </row>
    <row r="189" spans="1:7" ht="15.75" customHeight="1">
      <c r="A189" s="11"/>
      <c r="B189" s="11"/>
      <c r="C189" s="26"/>
      <c r="D189" s="26"/>
      <c r="E189" s="26"/>
      <c r="F189" s="26"/>
      <c r="G189" s="26"/>
    </row>
    <row r="190" spans="1:7" ht="15.75" customHeight="1">
      <c r="A190" s="11"/>
      <c r="B190" s="11"/>
      <c r="C190" s="26"/>
      <c r="D190" s="26"/>
      <c r="E190" s="26"/>
      <c r="F190" s="26"/>
      <c r="G190" s="26"/>
    </row>
    <row r="191" spans="1:7" ht="15.75" customHeight="1">
      <c r="A191" s="11"/>
      <c r="B191" s="11"/>
      <c r="C191" s="26"/>
      <c r="D191" s="26"/>
      <c r="E191" s="26"/>
      <c r="F191" s="26"/>
      <c r="G191" s="26"/>
    </row>
    <row r="192" spans="1:7" ht="15.75" customHeight="1">
      <c r="A192" s="11"/>
      <c r="B192" s="11"/>
      <c r="C192" s="26"/>
      <c r="D192" s="26"/>
      <c r="E192" s="26"/>
      <c r="F192" s="26"/>
      <c r="G192" s="26"/>
    </row>
    <row r="193" spans="1:7" ht="15.75" customHeight="1">
      <c r="A193" s="11"/>
      <c r="B193" s="11"/>
      <c r="C193" s="26"/>
      <c r="D193" s="26"/>
      <c r="E193" s="26"/>
      <c r="F193" s="26"/>
      <c r="G193" s="26"/>
    </row>
    <row r="194" spans="1:7" ht="15.75" customHeight="1">
      <c r="A194" s="11"/>
      <c r="B194" s="11"/>
      <c r="C194" s="26"/>
      <c r="D194" s="26"/>
      <c r="E194" s="26"/>
      <c r="F194" s="26"/>
      <c r="G194" s="26"/>
    </row>
    <row r="195" spans="1:7" ht="15.75" customHeight="1">
      <c r="A195" s="11"/>
      <c r="B195" s="11"/>
      <c r="C195" s="26"/>
      <c r="D195" s="26"/>
      <c r="E195" s="26"/>
      <c r="F195" s="26"/>
      <c r="G195" s="26"/>
    </row>
    <row r="196" spans="1:7" ht="15.75" customHeight="1">
      <c r="A196" s="11"/>
      <c r="B196" s="11"/>
      <c r="C196" s="26"/>
      <c r="D196" s="26"/>
      <c r="E196" s="26"/>
      <c r="F196" s="26"/>
      <c r="G196" s="26"/>
    </row>
    <row r="197" spans="1:7" ht="15.75" customHeight="1">
      <c r="A197" s="11"/>
      <c r="B197" s="11"/>
      <c r="C197" s="26"/>
      <c r="D197" s="26"/>
      <c r="E197" s="26"/>
      <c r="F197" s="26"/>
      <c r="G197" s="26"/>
    </row>
    <row r="198" spans="1:7" ht="15.75" customHeight="1">
      <c r="A198" s="11"/>
      <c r="B198" s="11"/>
      <c r="C198" s="26"/>
      <c r="D198" s="26"/>
      <c r="E198" s="26"/>
      <c r="F198" s="26"/>
      <c r="G198" s="26"/>
    </row>
    <row r="199" spans="1:7" ht="15.75" customHeight="1">
      <c r="A199" s="11"/>
      <c r="B199" s="11"/>
      <c r="C199" s="26"/>
      <c r="D199" s="26"/>
      <c r="E199" s="26"/>
      <c r="F199" s="26"/>
      <c r="G199" s="26"/>
    </row>
    <row r="200" spans="1:7" ht="15.75" customHeight="1">
      <c r="A200" s="11"/>
      <c r="B200" s="11"/>
      <c r="C200" s="26"/>
      <c r="D200" s="26"/>
      <c r="E200" s="26"/>
      <c r="F200" s="26"/>
      <c r="G200" s="26"/>
    </row>
    <row r="201" spans="1:7" ht="15.75" customHeight="1">
      <c r="A201" s="11"/>
      <c r="B201" s="11"/>
      <c r="C201" s="26"/>
      <c r="D201" s="26"/>
      <c r="E201" s="26"/>
      <c r="F201" s="26"/>
      <c r="G201" s="26"/>
    </row>
    <row r="202" spans="1:7" ht="15.75" customHeight="1">
      <c r="A202" s="11"/>
      <c r="B202" s="11"/>
      <c r="C202" s="26"/>
      <c r="D202" s="26"/>
      <c r="E202" s="26"/>
      <c r="F202" s="26"/>
      <c r="G202" s="26"/>
    </row>
    <row r="203" spans="1:7" ht="15.75" customHeight="1">
      <c r="A203" s="11"/>
      <c r="B203" s="11"/>
      <c r="C203" s="26"/>
      <c r="D203" s="26"/>
      <c r="E203" s="26"/>
      <c r="F203" s="26"/>
      <c r="G203" s="26"/>
    </row>
    <row r="204" spans="1:7" ht="15.75" customHeight="1">
      <c r="A204" s="11"/>
      <c r="B204" s="11"/>
      <c r="C204" s="26"/>
      <c r="D204" s="26"/>
      <c r="E204" s="26"/>
      <c r="F204" s="26"/>
      <c r="G204" s="26"/>
    </row>
    <row r="205" spans="1:7" ht="15.75" customHeight="1">
      <c r="A205" s="11"/>
      <c r="B205" s="11"/>
      <c r="C205" s="26"/>
      <c r="D205" s="26"/>
      <c r="E205" s="26"/>
      <c r="F205" s="26"/>
      <c r="G205" s="26"/>
    </row>
    <row r="206" spans="1:7" ht="15.75" customHeight="1">
      <c r="A206" s="11"/>
      <c r="B206" s="11"/>
      <c r="C206" s="26"/>
      <c r="D206" s="26"/>
      <c r="E206" s="26"/>
      <c r="F206" s="26"/>
      <c r="G206" s="26"/>
    </row>
    <row r="207" spans="1:7" ht="15.75" customHeight="1">
      <c r="A207" s="11"/>
      <c r="B207" s="11"/>
      <c r="C207" s="26"/>
      <c r="D207" s="26"/>
      <c r="E207" s="26"/>
      <c r="F207" s="26"/>
      <c r="G207" s="26"/>
    </row>
    <row r="208" spans="1:7" ht="15.75" customHeight="1">
      <c r="A208" s="11"/>
      <c r="B208" s="11"/>
      <c r="C208" s="26"/>
      <c r="D208" s="26"/>
      <c r="E208" s="26"/>
      <c r="F208" s="26"/>
      <c r="G208" s="26"/>
    </row>
    <row r="209" spans="1:7" ht="15.75" customHeight="1">
      <c r="A209" s="11"/>
      <c r="B209" s="11"/>
      <c r="C209" s="26"/>
      <c r="D209" s="26"/>
      <c r="E209" s="26"/>
      <c r="F209" s="26"/>
      <c r="G209" s="26"/>
    </row>
    <row r="210" spans="1:7" ht="15.75" customHeight="1">
      <c r="A210" s="11"/>
      <c r="B210" s="11"/>
      <c r="C210" s="26"/>
      <c r="D210" s="26"/>
      <c r="E210" s="26"/>
      <c r="F210" s="26"/>
      <c r="G210" s="26"/>
    </row>
    <row r="211" spans="1:7" ht="15.75" customHeight="1">
      <c r="A211" s="11"/>
      <c r="B211" s="11"/>
      <c r="C211" s="26"/>
      <c r="D211" s="26"/>
      <c r="E211" s="26"/>
      <c r="F211" s="26"/>
      <c r="G211" s="26"/>
    </row>
    <row r="212" spans="1:7" ht="15.75" customHeight="1">
      <c r="A212" s="11"/>
      <c r="B212" s="11"/>
      <c r="C212" s="26"/>
      <c r="D212" s="26"/>
      <c r="E212" s="26"/>
      <c r="F212" s="26"/>
      <c r="G212" s="26"/>
    </row>
    <row r="213" spans="1:7" ht="15.75" customHeight="1">
      <c r="A213" s="11"/>
      <c r="B213" s="11"/>
      <c r="C213" s="26"/>
      <c r="D213" s="26"/>
      <c r="E213" s="26"/>
      <c r="F213" s="26"/>
      <c r="G213" s="26"/>
    </row>
    <row r="214" spans="1:7" ht="15.75" customHeight="1">
      <c r="A214" s="11"/>
      <c r="B214" s="11"/>
      <c r="C214" s="26"/>
      <c r="D214" s="26"/>
      <c r="E214" s="26"/>
      <c r="F214" s="26"/>
      <c r="G214" s="26"/>
    </row>
    <row r="215" spans="1:7" ht="15.75" customHeight="1">
      <c r="A215" s="11"/>
      <c r="B215" s="11"/>
      <c r="C215" s="26"/>
      <c r="D215" s="26"/>
      <c r="E215" s="26"/>
      <c r="F215" s="26"/>
      <c r="G215" s="26"/>
    </row>
    <row r="216" spans="1:7" ht="15.75" customHeight="1">
      <c r="A216" s="11"/>
      <c r="B216" s="11"/>
      <c r="C216" s="26"/>
      <c r="D216" s="26"/>
      <c r="E216" s="26"/>
      <c r="F216" s="26"/>
      <c r="G216" s="26"/>
    </row>
    <row r="217" spans="1:7" ht="15.75" customHeight="1">
      <c r="A217" s="11"/>
      <c r="B217" s="11"/>
      <c r="C217" s="26"/>
      <c r="D217" s="26"/>
      <c r="E217" s="26"/>
      <c r="F217" s="26"/>
      <c r="G217" s="26"/>
    </row>
    <row r="218" spans="1:7" ht="15.75" customHeight="1">
      <c r="A218" s="11"/>
      <c r="B218" s="11"/>
      <c r="C218" s="26"/>
      <c r="D218" s="26"/>
      <c r="E218" s="26"/>
      <c r="F218" s="26"/>
      <c r="G218" s="26"/>
    </row>
    <row r="219" spans="1:7" ht="15.75" customHeight="1">
      <c r="A219" s="11"/>
      <c r="B219" s="11"/>
      <c r="C219" s="26"/>
      <c r="D219" s="26"/>
      <c r="E219" s="26"/>
      <c r="F219" s="26"/>
      <c r="G219" s="26"/>
    </row>
    <row r="220" spans="1:7" ht="15.75" customHeight="1">
      <c r="A220" s="11"/>
      <c r="B220" s="11"/>
      <c r="C220" s="26"/>
      <c r="D220" s="26"/>
      <c r="E220" s="26"/>
      <c r="F220" s="26"/>
      <c r="G220" s="26"/>
    </row>
    <row r="221" spans="1:7" ht="15.75" customHeight="1"/>
    <row r="222" spans="1:7" ht="15.75" customHeight="1"/>
    <row r="223" spans="1:7" ht="15.75" customHeight="1"/>
    <row r="224" spans="1:7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A1:G11" xr:uid="{00000000-0009-0000-0000-000004000000}"/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1000"/>
  <sheetViews>
    <sheetView workbookViewId="0"/>
  </sheetViews>
  <sheetFormatPr baseColWidth="10" defaultColWidth="14.42578125" defaultRowHeight="15" customHeight="1"/>
  <cols>
    <col min="1" max="1" width="20.7109375" customWidth="1"/>
    <col min="2" max="2" width="70.42578125" customWidth="1"/>
    <col min="3" max="7" width="20.7109375" customWidth="1"/>
    <col min="8" max="26" width="10" customWidth="1"/>
  </cols>
  <sheetData>
    <row r="1" spans="1:7" ht="30" customHeight="1">
      <c r="A1" s="24" t="s">
        <v>0</v>
      </c>
      <c r="B1" s="24" t="s">
        <v>59</v>
      </c>
      <c r="C1" s="24" t="s">
        <v>15</v>
      </c>
      <c r="D1" s="24" t="s">
        <v>61</v>
      </c>
      <c r="E1" s="24" t="s">
        <v>62</v>
      </c>
      <c r="F1" s="24" t="s">
        <v>63</v>
      </c>
      <c r="G1" s="24" t="s">
        <v>64</v>
      </c>
    </row>
    <row r="2" spans="1:7">
      <c r="A2" s="6">
        <v>860002576</v>
      </c>
      <c r="B2" s="8" t="s">
        <v>45</v>
      </c>
      <c r="C2" s="26">
        <f>+Datos!R12</f>
        <v>1.2918621000323448E-3</v>
      </c>
      <c r="D2" s="26">
        <f t="shared" ref="D2:D15" si="0">+IFERROR(ABS(($C$2:$C$1994-MEDIAN($C$2:$C$1994))),"")</f>
        <v>9.9120297559699241E-2</v>
      </c>
      <c r="E2" s="26">
        <f t="shared" ref="E2:E15" si="1">+IFERROR((IF($C2="","",((($C2-MEDIAN($C$2:$C$1999))/MEDIAN($D$2:$D$1994))))),"")</f>
        <v>-1.4124371091017083</v>
      </c>
      <c r="F2" s="26">
        <f t="shared" ref="F2:F15" si="2">+IF($C2="","",$C2)</f>
        <v>1.2918621000323448E-3</v>
      </c>
      <c r="G2" s="26">
        <f t="shared" ref="G2:G15" si="3">IF(F2="","",MAX(MIN(F2,PERCENTILE($F$2:$F$196,1)),PERCENTILE($F$2:$F$183,0)))</f>
        <v>1.2918621000323448E-3</v>
      </c>
    </row>
    <row r="3" spans="1:7">
      <c r="A3" s="6" t="s">
        <v>21</v>
      </c>
      <c r="B3" s="8" t="s">
        <v>22</v>
      </c>
      <c r="C3" s="26">
        <f>+Datos!R3</f>
        <v>1.767733307672139E-2</v>
      </c>
      <c r="D3" s="26">
        <f t="shared" si="0"/>
        <v>8.2734826583010207E-2</v>
      </c>
      <c r="E3" s="26">
        <f t="shared" si="1"/>
        <v>-1.1789486327011454</v>
      </c>
      <c r="F3" s="26">
        <f t="shared" si="2"/>
        <v>1.767733307672139E-2</v>
      </c>
      <c r="G3" s="26">
        <f t="shared" si="3"/>
        <v>1.767733307672139E-2</v>
      </c>
    </row>
    <row r="4" spans="1:7">
      <c r="A4" s="6">
        <v>860001307</v>
      </c>
      <c r="B4" s="8" t="s">
        <v>38</v>
      </c>
      <c r="C4" s="26">
        <f>+Datos!R7</f>
        <v>2.8829192112957175E-2</v>
      </c>
      <c r="D4" s="26">
        <f t="shared" si="0"/>
        <v>7.1582967546774415E-2</v>
      </c>
      <c r="E4" s="26">
        <f t="shared" si="1"/>
        <v>-1.0200376939122078</v>
      </c>
      <c r="F4" s="26">
        <f t="shared" si="2"/>
        <v>2.8829192112957175E-2</v>
      </c>
      <c r="G4" s="26">
        <f t="shared" si="3"/>
        <v>2.8829192112957175E-2</v>
      </c>
    </row>
    <row r="5" spans="1:7">
      <c r="A5" s="6" t="s">
        <v>25</v>
      </c>
      <c r="B5" s="8" t="s">
        <v>26</v>
      </c>
      <c r="C5" s="26">
        <f>+Datos!R4</f>
        <v>3.1641554051325356E-2</v>
      </c>
      <c r="D5" s="26">
        <f t="shared" si="0"/>
        <v>6.8770605608406227E-2</v>
      </c>
      <c r="E5" s="26">
        <f t="shared" si="1"/>
        <v>-0.979962306087792</v>
      </c>
      <c r="F5" s="26">
        <f t="shared" si="2"/>
        <v>3.1641554051325356E-2</v>
      </c>
      <c r="G5" s="26">
        <f t="shared" si="3"/>
        <v>3.1641554051325356E-2</v>
      </c>
    </row>
    <row r="6" spans="1:7">
      <c r="A6" s="6">
        <v>900673037</v>
      </c>
      <c r="B6" s="8" t="s">
        <v>41</v>
      </c>
      <c r="C6" s="26">
        <f>+Datos!R10</f>
        <v>5.4042784024443798E-2</v>
      </c>
      <c r="D6" s="26">
        <f t="shared" si="0"/>
        <v>4.6369375635287792E-2</v>
      </c>
      <c r="E6" s="26">
        <f t="shared" si="1"/>
        <v>-0.66075091061657421</v>
      </c>
      <c r="F6" s="26">
        <f t="shared" si="2"/>
        <v>5.4042784024443798E-2</v>
      </c>
      <c r="G6" s="26">
        <f t="shared" si="3"/>
        <v>5.4042784024443798E-2</v>
      </c>
    </row>
    <row r="7" spans="1:7">
      <c r="A7" s="6">
        <v>860403699</v>
      </c>
      <c r="B7" s="8" t="s">
        <v>48</v>
      </c>
      <c r="C7" s="26">
        <f>+Datos!R14</f>
        <v>7.0414822555398757E-2</v>
      </c>
      <c r="D7" s="26">
        <f t="shared" si="0"/>
        <v>2.9997337104332833E-2</v>
      </c>
      <c r="E7" s="26">
        <f t="shared" si="1"/>
        <v>-0.42745384289100424</v>
      </c>
      <c r="F7" s="26">
        <f t="shared" si="2"/>
        <v>7.0414822555398757E-2</v>
      </c>
      <c r="G7" s="26">
        <f t="shared" si="3"/>
        <v>7.0414822555398757E-2</v>
      </c>
    </row>
    <row r="8" spans="1:7">
      <c r="A8" s="6" t="s">
        <v>16</v>
      </c>
      <c r="B8" s="8" t="s">
        <v>18</v>
      </c>
      <c r="C8" s="26">
        <f>+Datos!R2</f>
        <v>8.9607002703517305E-2</v>
      </c>
      <c r="D8" s="26">
        <f t="shared" si="0"/>
        <v>1.0805156956214285E-2</v>
      </c>
      <c r="E8" s="26">
        <f t="shared" si="1"/>
        <v>-0.15397052904763117</v>
      </c>
      <c r="F8" s="26">
        <f t="shared" si="2"/>
        <v>8.9607002703517305E-2</v>
      </c>
      <c r="G8" s="26">
        <f t="shared" si="3"/>
        <v>8.9607002703517305E-2</v>
      </c>
    </row>
    <row r="9" spans="1:7">
      <c r="A9" s="6">
        <v>890923691</v>
      </c>
      <c r="B9" s="8" t="s">
        <v>47</v>
      </c>
      <c r="C9" s="26">
        <f>+Datos!R13</f>
        <v>0.11121731661594587</v>
      </c>
      <c r="D9" s="26">
        <f t="shared" si="0"/>
        <v>1.0805156956214285E-2</v>
      </c>
      <c r="E9" s="26">
        <f t="shared" si="1"/>
        <v>0.15397052904763117</v>
      </c>
      <c r="F9" s="26">
        <f t="shared" si="2"/>
        <v>0.11121731661594587</v>
      </c>
      <c r="G9" s="26">
        <f t="shared" si="3"/>
        <v>0.11121731661594587</v>
      </c>
    </row>
    <row r="10" spans="1:7">
      <c r="A10" s="6">
        <v>800039398</v>
      </c>
      <c r="B10" s="8" t="s">
        <v>50</v>
      </c>
      <c r="C10" s="26">
        <f>+Datos!R15</f>
        <v>0.12965153494361559</v>
      </c>
      <c r="D10" s="26">
        <f t="shared" si="0"/>
        <v>2.9239375283883998E-2</v>
      </c>
      <c r="E10" s="26">
        <f t="shared" si="1"/>
        <v>0.41665309441827675</v>
      </c>
      <c r="F10" s="26">
        <f t="shared" si="2"/>
        <v>0.12965153494361559</v>
      </c>
      <c r="G10" s="26">
        <f t="shared" si="3"/>
        <v>0.12965153494361559</v>
      </c>
    </row>
    <row r="11" spans="1:7">
      <c r="A11" s="6" t="s">
        <v>29</v>
      </c>
      <c r="B11" s="8" t="s">
        <v>31</v>
      </c>
      <c r="C11" s="26">
        <f>+Datos!R5</f>
        <v>0.13544902711006102</v>
      </c>
      <c r="D11" s="26">
        <f t="shared" si="0"/>
        <v>3.5036867450329426E-2</v>
      </c>
      <c r="E11" s="26">
        <f t="shared" si="1"/>
        <v>0.49926577090547214</v>
      </c>
      <c r="F11" s="26">
        <f t="shared" si="2"/>
        <v>0.13544902711006102</v>
      </c>
      <c r="G11" s="26">
        <f t="shared" si="3"/>
        <v>0.13544902711006102</v>
      </c>
    </row>
    <row r="12" spans="1:7">
      <c r="A12" s="6">
        <v>900499033</v>
      </c>
      <c r="B12" s="8" t="s">
        <v>39</v>
      </c>
      <c r="C12" s="26">
        <f>+Datos!R8</f>
        <v>0.19775493843059783</v>
      </c>
      <c r="D12" s="26">
        <f t="shared" si="0"/>
        <v>9.7342778770866237E-2</v>
      </c>
      <c r="E12" s="26">
        <f t="shared" si="1"/>
        <v>1.3871079529017771</v>
      </c>
      <c r="F12" s="26">
        <f t="shared" si="2"/>
        <v>0.19775493843059783</v>
      </c>
      <c r="G12" s="26">
        <f t="shared" si="3"/>
        <v>0.19775493843059783</v>
      </c>
    </row>
    <row r="13" spans="1:7">
      <c r="A13" s="6">
        <v>900315569</v>
      </c>
      <c r="B13" s="8" t="s">
        <v>40</v>
      </c>
      <c r="C13" s="26">
        <f>+Datos!R9</f>
        <v>0.22688964811296516</v>
      </c>
      <c r="D13" s="26">
        <f t="shared" si="0"/>
        <v>0.12647748845323359</v>
      </c>
      <c r="E13" s="26">
        <f t="shared" si="1"/>
        <v>1.8022695911474216</v>
      </c>
      <c r="F13" s="26">
        <f t="shared" si="2"/>
        <v>0.22688964811296516</v>
      </c>
      <c r="G13" s="26">
        <f t="shared" si="3"/>
        <v>0.22688964811296516</v>
      </c>
    </row>
    <row r="14" spans="1:7">
      <c r="A14" s="6">
        <v>860506831</v>
      </c>
      <c r="B14" s="8" t="s">
        <v>35</v>
      </c>
      <c r="C14" s="26">
        <f>+Datos!R6</f>
        <v>0.26391793074346281</v>
      </c>
      <c r="D14" s="26">
        <f t="shared" si="0"/>
        <v>0.16350577108373121</v>
      </c>
      <c r="E14" s="26">
        <f t="shared" si="1"/>
        <v>2.3299124832818121</v>
      </c>
      <c r="F14" s="26">
        <f t="shared" si="2"/>
        <v>0.26391793074346281</v>
      </c>
      <c r="G14" s="26">
        <f t="shared" si="3"/>
        <v>0.26391793074346281</v>
      </c>
    </row>
    <row r="15" spans="1:7">
      <c r="A15" s="6">
        <v>900780510</v>
      </c>
      <c r="B15" s="8" t="s">
        <v>44</v>
      </c>
      <c r="C15" s="26">
        <f>+Datos!R11</f>
        <v>0.26910682386905854</v>
      </c>
      <c r="D15" s="26">
        <f t="shared" si="0"/>
        <v>0.16869466420932694</v>
      </c>
      <c r="E15" s="26">
        <f t="shared" si="1"/>
        <v>2.403852790022114</v>
      </c>
      <c r="F15" s="26">
        <f t="shared" si="2"/>
        <v>0.26910682386905854</v>
      </c>
      <c r="G15" s="26">
        <f t="shared" si="3"/>
        <v>0.26910682386905854</v>
      </c>
    </row>
    <row r="16" spans="1:7">
      <c r="A16" s="11"/>
      <c r="B16" s="11"/>
      <c r="C16" s="26"/>
      <c r="D16" s="26"/>
      <c r="E16" s="26"/>
      <c r="F16" s="26"/>
      <c r="G16" s="26"/>
    </row>
    <row r="17" spans="1:7">
      <c r="A17" s="11"/>
      <c r="B17" s="11"/>
      <c r="C17" s="26"/>
      <c r="D17" s="26"/>
      <c r="E17" s="26"/>
      <c r="F17" s="26"/>
      <c r="G17" s="26"/>
    </row>
    <row r="18" spans="1:7">
      <c r="A18" s="11"/>
      <c r="B18" s="11"/>
      <c r="C18" s="26"/>
      <c r="D18" s="26"/>
      <c r="E18" s="26"/>
      <c r="F18" s="26"/>
      <c r="G18" s="26"/>
    </row>
    <row r="19" spans="1:7">
      <c r="A19" s="11"/>
      <c r="B19" s="11"/>
      <c r="C19" s="26"/>
      <c r="D19" s="26"/>
      <c r="E19" s="26"/>
      <c r="F19" s="26"/>
      <c r="G19" s="26"/>
    </row>
    <row r="20" spans="1:7">
      <c r="A20" s="11"/>
      <c r="B20" s="11"/>
      <c r="C20" s="26"/>
      <c r="D20" s="26"/>
      <c r="E20" s="26"/>
      <c r="F20" s="26"/>
      <c r="G20" s="26"/>
    </row>
    <row r="21" spans="1:7" ht="15.75" customHeight="1">
      <c r="A21" s="11"/>
      <c r="B21" s="11"/>
      <c r="C21" s="26"/>
      <c r="D21" s="26"/>
      <c r="E21" s="26"/>
      <c r="F21" s="26"/>
      <c r="G21" s="26"/>
    </row>
    <row r="22" spans="1:7" ht="15.75" customHeight="1">
      <c r="A22" s="11"/>
      <c r="B22" s="11"/>
      <c r="C22" s="26"/>
      <c r="D22" s="26"/>
      <c r="E22" s="26"/>
      <c r="F22" s="26"/>
      <c r="G22" s="26"/>
    </row>
    <row r="23" spans="1:7" ht="15.75" customHeight="1">
      <c r="A23" s="11"/>
      <c r="B23" s="11"/>
      <c r="C23" s="26"/>
      <c r="D23" s="26"/>
      <c r="E23" s="26"/>
      <c r="F23" s="26"/>
      <c r="G23" s="26"/>
    </row>
    <row r="24" spans="1:7" ht="15.75" customHeight="1">
      <c r="A24" s="11"/>
      <c r="B24" s="11"/>
      <c r="C24" s="26"/>
      <c r="D24" s="26"/>
      <c r="E24" s="26"/>
      <c r="F24" s="26"/>
      <c r="G24" s="26"/>
    </row>
    <row r="25" spans="1:7" ht="15.75" customHeight="1">
      <c r="A25" s="11"/>
      <c r="B25" s="11"/>
      <c r="C25" s="26"/>
      <c r="D25" s="26"/>
      <c r="E25" s="26"/>
      <c r="F25" s="26"/>
      <c r="G25" s="26"/>
    </row>
    <row r="26" spans="1:7" ht="15.75" customHeight="1">
      <c r="A26" s="11"/>
      <c r="B26" s="11"/>
      <c r="C26" s="26"/>
      <c r="D26" s="26"/>
      <c r="E26" s="26"/>
      <c r="F26" s="26"/>
      <c r="G26" s="26"/>
    </row>
    <row r="27" spans="1:7" ht="15.75" customHeight="1">
      <c r="A27" s="11"/>
      <c r="B27" s="11"/>
      <c r="C27" s="26"/>
      <c r="D27" s="26"/>
      <c r="E27" s="26"/>
      <c r="F27" s="26"/>
      <c r="G27" s="26"/>
    </row>
    <row r="28" spans="1:7" ht="15.75" customHeight="1">
      <c r="A28" s="11"/>
      <c r="B28" s="11"/>
      <c r="C28" s="26"/>
      <c r="D28" s="26"/>
      <c r="E28" s="26"/>
      <c r="F28" s="26"/>
      <c r="G28" s="26"/>
    </row>
    <row r="29" spans="1:7" ht="15.75" customHeight="1">
      <c r="A29" s="11"/>
      <c r="B29" s="11"/>
      <c r="C29" s="26"/>
      <c r="D29" s="26"/>
      <c r="E29" s="26"/>
      <c r="F29" s="26"/>
      <c r="G29" s="26"/>
    </row>
    <row r="30" spans="1:7" ht="15.75" customHeight="1">
      <c r="A30" s="11"/>
      <c r="B30" s="11"/>
      <c r="C30" s="26"/>
      <c r="D30" s="26"/>
      <c r="E30" s="26"/>
      <c r="F30" s="26"/>
      <c r="G30" s="26"/>
    </row>
    <row r="31" spans="1:7" ht="15.75" customHeight="1">
      <c r="A31" s="11"/>
      <c r="B31" s="11"/>
      <c r="C31" s="26"/>
      <c r="D31" s="26"/>
      <c r="E31" s="26"/>
      <c r="F31" s="26"/>
      <c r="G31" s="26"/>
    </row>
    <row r="32" spans="1:7" ht="15.75" customHeight="1">
      <c r="A32" s="11"/>
      <c r="B32" s="11"/>
      <c r="C32" s="26"/>
      <c r="D32" s="26"/>
      <c r="E32" s="26"/>
      <c r="F32" s="26"/>
      <c r="G32" s="26"/>
    </row>
    <row r="33" spans="1:7" ht="15.75" customHeight="1">
      <c r="A33" s="11"/>
      <c r="B33" s="11"/>
      <c r="C33" s="26"/>
      <c r="D33" s="26"/>
      <c r="E33" s="26"/>
      <c r="F33" s="26"/>
      <c r="G33" s="26"/>
    </row>
    <row r="34" spans="1:7" ht="15.75" customHeight="1">
      <c r="A34" s="11"/>
      <c r="B34" s="11"/>
      <c r="C34" s="26"/>
      <c r="D34" s="26"/>
      <c r="E34" s="26"/>
      <c r="F34" s="26"/>
      <c r="G34" s="26"/>
    </row>
    <row r="35" spans="1:7" ht="15.75" customHeight="1">
      <c r="A35" s="11"/>
      <c r="B35" s="11"/>
      <c r="C35" s="26"/>
      <c r="D35" s="26"/>
      <c r="E35" s="26"/>
      <c r="F35" s="26"/>
      <c r="G35" s="26"/>
    </row>
    <row r="36" spans="1:7" ht="15.75" customHeight="1">
      <c r="A36" s="11"/>
      <c r="B36" s="11"/>
      <c r="C36" s="26"/>
      <c r="D36" s="26"/>
      <c r="E36" s="26"/>
      <c r="F36" s="26"/>
      <c r="G36" s="26"/>
    </row>
    <row r="37" spans="1:7" ht="15.75" customHeight="1">
      <c r="A37" s="11"/>
      <c r="B37" s="11"/>
      <c r="C37" s="26"/>
      <c r="D37" s="26"/>
      <c r="E37" s="26"/>
      <c r="F37" s="26"/>
      <c r="G37" s="26"/>
    </row>
    <row r="38" spans="1:7" ht="15.75" customHeight="1">
      <c r="A38" s="11"/>
      <c r="B38" s="11"/>
      <c r="C38" s="26"/>
      <c r="D38" s="26"/>
      <c r="E38" s="26"/>
      <c r="F38" s="26"/>
      <c r="G38" s="26"/>
    </row>
    <row r="39" spans="1:7" ht="15.75" customHeight="1">
      <c r="A39" s="11"/>
      <c r="B39" s="11"/>
      <c r="C39" s="26"/>
      <c r="D39" s="26"/>
      <c r="E39" s="26"/>
      <c r="F39" s="26"/>
      <c r="G39" s="26"/>
    </row>
    <row r="40" spans="1:7" ht="15.75" customHeight="1">
      <c r="A40" s="11"/>
      <c r="B40" s="11"/>
      <c r="C40" s="26"/>
      <c r="D40" s="26"/>
      <c r="E40" s="26"/>
      <c r="F40" s="26"/>
      <c r="G40" s="26"/>
    </row>
    <row r="41" spans="1:7" ht="15.75" customHeight="1">
      <c r="A41" s="11"/>
      <c r="B41" s="11"/>
      <c r="C41" s="26"/>
      <c r="D41" s="26"/>
      <c r="E41" s="26"/>
      <c r="F41" s="26"/>
      <c r="G41" s="26"/>
    </row>
    <row r="42" spans="1:7" ht="15.75" customHeight="1">
      <c r="A42" s="11"/>
      <c r="B42" s="11"/>
      <c r="C42" s="26"/>
      <c r="D42" s="26"/>
      <c r="E42" s="26"/>
      <c r="F42" s="26"/>
      <c r="G42" s="26"/>
    </row>
    <row r="43" spans="1:7" ht="15.75" customHeight="1">
      <c r="A43" s="11"/>
      <c r="B43" s="11"/>
      <c r="C43" s="26"/>
      <c r="D43" s="26"/>
      <c r="E43" s="26"/>
      <c r="F43" s="26"/>
      <c r="G43" s="26"/>
    </row>
    <row r="44" spans="1:7" ht="15.75" customHeight="1">
      <c r="A44" s="11"/>
      <c r="B44" s="11"/>
      <c r="C44" s="26"/>
      <c r="D44" s="26"/>
      <c r="E44" s="26"/>
      <c r="F44" s="26"/>
      <c r="G44" s="26"/>
    </row>
    <row r="45" spans="1:7" ht="15.75" customHeight="1">
      <c r="A45" s="11"/>
      <c r="B45" s="11"/>
      <c r="C45" s="26"/>
      <c r="D45" s="26"/>
      <c r="E45" s="26"/>
      <c r="F45" s="26"/>
      <c r="G45" s="26"/>
    </row>
    <row r="46" spans="1:7" ht="15.75" customHeight="1">
      <c r="A46" s="11"/>
      <c r="B46" s="11"/>
      <c r="C46" s="26"/>
      <c r="D46" s="26"/>
      <c r="E46" s="26"/>
      <c r="F46" s="26"/>
      <c r="G46" s="26"/>
    </row>
    <row r="47" spans="1:7" ht="15.75" customHeight="1">
      <c r="A47" s="11"/>
      <c r="B47" s="11"/>
      <c r="C47" s="26"/>
      <c r="D47" s="26"/>
      <c r="E47" s="26"/>
      <c r="F47" s="26"/>
      <c r="G47" s="26"/>
    </row>
    <row r="48" spans="1:7" ht="15.75" customHeight="1">
      <c r="A48" s="11"/>
      <c r="B48" s="11"/>
      <c r="C48" s="26"/>
      <c r="D48" s="26"/>
      <c r="E48" s="26"/>
      <c r="F48" s="26"/>
      <c r="G48" s="26"/>
    </row>
    <row r="49" spans="1:7" ht="15.75" customHeight="1">
      <c r="A49" s="11"/>
      <c r="B49" s="11"/>
      <c r="C49" s="26"/>
      <c r="D49" s="26"/>
      <c r="E49" s="26"/>
      <c r="F49" s="26"/>
      <c r="G49" s="26"/>
    </row>
    <row r="50" spans="1:7" ht="15.75" customHeight="1">
      <c r="A50" s="11"/>
      <c r="B50" s="11"/>
      <c r="C50" s="26"/>
      <c r="D50" s="26"/>
      <c r="E50" s="26"/>
      <c r="F50" s="26"/>
      <c r="G50" s="26"/>
    </row>
    <row r="51" spans="1:7" ht="15.75" customHeight="1">
      <c r="A51" s="11"/>
      <c r="B51" s="11"/>
      <c r="C51" s="26"/>
      <c r="D51" s="26"/>
      <c r="E51" s="26"/>
      <c r="F51" s="26"/>
      <c r="G51" s="26"/>
    </row>
    <row r="52" spans="1:7" ht="15.75" customHeight="1">
      <c r="A52" s="11"/>
      <c r="B52" s="11"/>
      <c r="C52" s="26"/>
      <c r="D52" s="26"/>
      <c r="E52" s="26"/>
      <c r="F52" s="26"/>
      <c r="G52" s="26"/>
    </row>
    <row r="53" spans="1:7" ht="15.75" customHeight="1">
      <c r="A53" s="11"/>
      <c r="B53" s="11"/>
      <c r="C53" s="26"/>
      <c r="D53" s="26"/>
      <c r="E53" s="26"/>
      <c r="F53" s="26"/>
      <c r="G53" s="26"/>
    </row>
    <row r="54" spans="1:7" ht="15.75" customHeight="1">
      <c r="A54" s="11"/>
      <c r="B54" s="11"/>
      <c r="C54" s="26"/>
      <c r="D54" s="26"/>
      <c r="E54" s="26"/>
      <c r="F54" s="26"/>
      <c r="G54" s="26"/>
    </row>
    <row r="55" spans="1:7" ht="15.75" customHeight="1">
      <c r="A55" s="11"/>
      <c r="B55" s="11"/>
      <c r="C55" s="26"/>
      <c r="D55" s="26"/>
      <c r="E55" s="26"/>
      <c r="F55" s="26"/>
      <c r="G55" s="26"/>
    </row>
    <row r="56" spans="1:7" ht="15.75" customHeight="1">
      <c r="A56" s="11"/>
      <c r="B56" s="11"/>
      <c r="C56" s="26"/>
      <c r="D56" s="26"/>
      <c r="E56" s="26"/>
      <c r="F56" s="26"/>
      <c r="G56" s="26"/>
    </row>
    <row r="57" spans="1:7" ht="15.75" customHeight="1">
      <c r="A57" s="11"/>
      <c r="B57" s="11"/>
      <c r="C57" s="26"/>
      <c r="D57" s="26"/>
      <c r="E57" s="26"/>
      <c r="F57" s="26"/>
      <c r="G57" s="26"/>
    </row>
    <row r="58" spans="1:7" ht="15.75" customHeight="1">
      <c r="A58" s="11"/>
      <c r="B58" s="11"/>
      <c r="C58" s="26"/>
      <c r="D58" s="26"/>
      <c r="E58" s="26"/>
      <c r="F58" s="26"/>
      <c r="G58" s="26"/>
    </row>
    <row r="59" spans="1:7" ht="15.75" customHeight="1">
      <c r="A59" s="11"/>
      <c r="B59" s="11"/>
      <c r="C59" s="26"/>
      <c r="D59" s="26"/>
      <c r="E59" s="26"/>
      <c r="F59" s="26"/>
      <c r="G59" s="26"/>
    </row>
    <row r="60" spans="1:7" ht="15.75" customHeight="1">
      <c r="A60" s="11"/>
      <c r="B60" s="11"/>
      <c r="C60" s="26"/>
      <c r="D60" s="26"/>
      <c r="E60" s="26"/>
      <c r="F60" s="26"/>
      <c r="G60" s="26"/>
    </row>
    <row r="61" spans="1:7" ht="15.75" customHeight="1">
      <c r="A61" s="11"/>
      <c r="B61" s="11"/>
      <c r="C61" s="26"/>
      <c r="D61" s="26"/>
      <c r="E61" s="26"/>
      <c r="F61" s="26"/>
      <c r="G61" s="26"/>
    </row>
    <row r="62" spans="1:7" ht="15.75" customHeight="1">
      <c r="A62" s="11"/>
      <c r="B62" s="11"/>
      <c r="C62" s="26"/>
      <c r="D62" s="26"/>
      <c r="E62" s="26"/>
      <c r="F62" s="26"/>
      <c r="G62" s="26"/>
    </row>
    <row r="63" spans="1:7" ht="15.75" customHeight="1">
      <c r="A63" s="11"/>
      <c r="B63" s="11"/>
      <c r="C63" s="26"/>
      <c r="D63" s="26"/>
      <c r="E63" s="26"/>
      <c r="F63" s="26"/>
      <c r="G63" s="26"/>
    </row>
    <row r="64" spans="1:7" ht="15.75" customHeight="1">
      <c r="A64" s="11"/>
      <c r="B64" s="11"/>
      <c r="C64" s="26"/>
      <c r="D64" s="26"/>
      <c r="E64" s="26"/>
      <c r="F64" s="26"/>
      <c r="G64" s="26"/>
    </row>
    <row r="65" spans="1:7" ht="15.75" customHeight="1">
      <c r="A65" s="11"/>
      <c r="B65" s="11"/>
      <c r="C65" s="26"/>
      <c r="D65" s="26"/>
      <c r="E65" s="26"/>
      <c r="F65" s="26"/>
      <c r="G65" s="26"/>
    </row>
    <row r="66" spans="1:7" ht="15.75" customHeight="1">
      <c r="A66" s="11"/>
      <c r="B66" s="11"/>
      <c r="C66" s="26"/>
      <c r="D66" s="26"/>
      <c r="E66" s="26"/>
      <c r="F66" s="26"/>
      <c r="G66" s="26"/>
    </row>
    <row r="67" spans="1:7" ht="15.75" customHeight="1">
      <c r="A67" s="11"/>
      <c r="B67" s="11"/>
      <c r="C67" s="26"/>
      <c r="D67" s="26"/>
      <c r="E67" s="26"/>
      <c r="F67" s="26"/>
      <c r="G67" s="26"/>
    </row>
    <row r="68" spans="1:7" ht="15.75" customHeight="1">
      <c r="A68" s="11"/>
      <c r="B68" s="11"/>
      <c r="C68" s="26"/>
      <c r="D68" s="26"/>
      <c r="E68" s="26"/>
      <c r="F68" s="26"/>
      <c r="G68" s="26"/>
    </row>
    <row r="69" spans="1:7" ht="15.75" customHeight="1">
      <c r="A69" s="11"/>
      <c r="B69" s="11"/>
      <c r="C69" s="26"/>
      <c r="D69" s="26"/>
      <c r="E69" s="26"/>
      <c r="F69" s="26"/>
      <c r="G69" s="26"/>
    </row>
    <row r="70" spans="1:7" ht="15.75" customHeight="1">
      <c r="A70" s="11"/>
      <c r="B70" s="11"/>
      <c r="C70" s="26"/>
      <c r="D70" s="26"/>
      <c r="E70" s="26"/>
      <c r="F70" s="26"/>
      <c r="G70" s="26"/>
    </row>
    <row r="71" spans="1:7" ht="15.75" customHeight="1">
      <c r="A71" s="11"/>
      <c r="B71" s="11"/>
      <c r="C71" s="26"/>
      <c r="D71" s="26"/>
      <c r="E71" s="26"/>
      <c r="F71" s="26"/>
      <c r="G71" s="26"/>
    </row>
    <row r="72" spans="1:7" ht="15.75" customHeight="1">
      <c r="A72" s="11"/>
      <c r="B72" s="11"/>
      <c r="C72" s="26"/>
      <c r="D72" s="26"/>
      <c r="E72" s="26"/>
      <c r="F72" s="26"/>
      <c r="G72" s="26"/>
    </row>
    <row r="73" spans="1:7" ht="15.75" customHeight="1">
      <c r="A73" s="11"/>
      <c r="B73" s="11"/>
      <c r="C73" s="26"/>
      <c r="D73" s="26"/>
      <c r="E73" s="26"/>
      <c r="F73" s="26"/>
      <c r="G73" s="26"/>
    </row>
    <row r="74" spans="1:7" ht="15.75" customHeight="1">
      <c r="A74" s="11"/>
      <c r="B74" s="11"/>
      <c r="C74" s="26"/>
      <c r="D74" s="26"/>
      <c r="E74" s="26"/>
      <c r="F74" s="26"/>
      <c r="G74" s="26"/>
    </row>
    <row r="75" spans="1:7" ht="15.75" customHeight="1">
      <c r="A75" s="11"/>
      <c r="B75" s="11"/>
      <c r="C75" s="26"/>
      <c r="D75" s="26"/>
      <c r="E75" s="26"/>
      <c r="F75" s="26"/>
      <c r="G75" s="26"/>
    </row>
    <row r="76" spans="1:7" ht="15.75" customHeight="1">
      <c r="A76" s="11"/>
      <c r="B76" s="11"/>
      <c r="C76" s="26"/>
      <c r="D76" s="26"/>
      <c r="E76" s="26"/>
      <c r="F76" s="26"/>
      <c r="G76" s="26"/>
    </row>
    <row r="77" spans="1:7" ht="15.75" customHeight="1">
      <c r="A77" s="11"/>
      <c r="B77" s="11"/>
      <c r="C77" s="26"/>
      <c r="D77" s="26"/>
      <c r="E77" s="26"/>
      <c r="F77" s="26"/>
      <c r="G77" s="26"/>
    </row>
    <row r="78" spans="1:7" ht="15.75" customHeight="1">
      <c r="A78" s="11"/>
      <c r="B78" s="11"/>
      <c r="C78" s="26"/>
      <c r="D78" s="26"/>
      <c r="E78" s="26"/>
      <c r="F78" s="26"/>
      <c r="G78" s="26"/>
    </row>
    <row r="79" spans="1:7" ht="15.75" customHeight="1">
      <c r="A79" s="11"/>
      <c r="B79" s="11"/>
      <c r="C79" s="26"/>
      <c r="D79" s="26"/>
      <c r="E79" s="26"/>
      <c r="F79" s="26"/>
      <c r="G79" s="26"/>
    </row>
    <row r="80" spans="1:7" ht="15.75" customHeight="1">
      <c r="A80" s="11"/>
      <c r="B80" s="11"/>
      <c r="C80" s="26"/>
      <c r="D80" s="26"/>
      <c r="E80" s="26"/>
      <c r="F80" s="26"/>
      <c r="G80" s="26"/>
    </row>
    <row r="81" spans="1:7" ht="15.75" customHeight="1">
      <c r="A81" s="11"/>
      <c r="B81" s="11"/>
      <c r="C81" s="26"/>
      <c r="D81" s="26"/>
      <c r="E81" s="26"/>
      <c r="F81" s="26"/>
      <c r="G81" s="26"/>
    </row>
    <row r="82" spans="1:7" ht="15.75" customHeight="1">
      <c r="A82" s="11"/>
      <c r="B82" s="11"/>
      <c r="C82" s="26"/>
      <c r="D82" s="26"/>
      <c r="E82" s="26"/>
      <c r="F82" s="26"/>
      <c r="G82" s="26"/>
    </row>
    <row r="83" spans="1:7" ht="15.75" customHeight="1">
      <c r="A83" s="11"/>
      <c r="B83" s="11"/>
      <c r="C83" s="26"/>
      <c r="D83" s="26"/>
      <c r="E83" s="26"/>
      <c r="F83" s="26"/>
      <c r="G83" s="26"/>
    </row>
    <row r="84" spans="1:7" ht="15.75" customHeight="1">
      <c r="A84" s="11"/>
      <c r="B84" s="11"/>
      <c r="C84" s="26"/>
      <c r="D84" s="26"/>
      <c r="E84" s="26"/>
      <c r="F84" s="26"/>
      <c r="G84" s="26"/>
    </row>
    <row r="85" spans="1:7" ht="15.75" customHeight="1">
      <c r="A85" s="11"/>
      <c r="B85" s="11"/>
      <c r="C85" s="26"/>
      <c r="D85" s="26"/>
      <c r="E85" s="26"/>
      <c r="F85" s="26"/>
      <c r="G85" s="26"/>
    </row>
    <row r="86" spans="1:7" ht="15.75" customHeight="1">
      <c r="A86" s="11"/>
      <c r="B86" s="11"/>
      <c r="C86" s="26"/>
      <c r="D86" s="26"/>
      <c r="E86" s="26"/>
      <c r="F86" s="26"/>
      <c r="G86" s="26"/>
    </row>
    <row r="87" spans="1:7" ht="15.75" customHeight="1">
      <c r="A87" s="11"/>
      <c r="B87" s="11"/>
      <c r="C87" s="26"/>
      <c r="D87" s="26"/>
      <c r="E87" s="26"/>
      <c r="F87" s="26"/>
      <c r="G87" s="26"/>
    </row>
    <row r="88" spans="1:7" ht="15.75" customHeight="1">
      <c r="A88" s="11"/>
      <c r="B88" s="11"/>
      <c r="C88" s="26"/>
      <c r="D88" s="26"/>
      <c r="E88" s="26"/>
      <c r="F88" s="26"/>
      <c r="G88" s="26"/>
    </row>
    <row r="89" spans="1:7" ht="15.75" customHeight="1">
      <c r="A89" s="11"/>
      <c r="B89" s="11"/>
      <c r="C89" s="26"/>
      <c r="D89" s="26"/>
      <c r="E89" s="26"/>
      <c r="F89" s="26"/>
      <c r="G89" s="26"/>
    </row>
    <row r="90" spans="1:7" ht="15.75" customHeight="1">
      <c r="A90" s="11"/>
      <c r="B90" s="11"/>
      <c r="C90" s="26"/>
      <c r="D90" s="26"/>
      <c r="E90" s="26"/>
      <c r="F90" s="26"/>
      <c r="G90" s="26"/>
    </row>
    <row r="91" spans="1:7" ht="15.75" customHeight="1">
      <c r="A91" s="11"/>
      <c r="B91" s="11"/>
      <c r="C91" s="26"/>
      <c r="D91" s="26"/>
      <c r="E91" s="26"/>
      <c r="F91" s="26"/>
      <c r="G91" s="26"/>
    </row>
    <row r="92" spans="1:7" ht="15.75" customHeight="1">
      <c r="A92" s="11"/>
      <c r="B92" s="11"/>
      <c r="C92" s="26"/>
      <c r="D92" s="26"/>
      <c r="E92" s="26"/>
      <c r="F92" s="26"/>
      <c r="G92" s="26"/>
    </row>
    <row r="93" spans="1:7" ht="15.75" customHeight="1">
      <c r="A93" s="11"/>
      <c r="B93" s="11"/>
      <c r="C93" s="26"/>
      <c r="D93" s="26"/>
      <c r="E93" s="26"/>
      <c r="F93" s="26"/>
      <c r="G93" s="26"/>
    </row>
    <row r="94" spans="1:7" ht="15.75" customHeight="1">
      <c r="A94" s="11"/>
      <c r="B94" s="11"/>
      <c r="C94" s="26"/>
      <c r="D94" s="26"/>
      <c r="E94" s="26"/>
      <c r="F94" s="26"/>
      <c r="G94" s="26"/>
    </row>
    <row r="95" spans="1:7" ht="15.75" customHeight="1">
      <c r="A95" s="11"/>
      <c r="B95" s="11"/>
      <c r="C95" s="26"/>
      <c r="D95" s="26"/>
      <c r="E95" s="26"/>
      <c r="F95" s="26"/>
      <c r="G95" s="26"/>
    </row>
    <row r="96" spans="1:7" ht="15.75" customHeight="1">
      <c r="A96" s="11"/>
      <c r="B96" s="11"/>
      <c r="C96" s="26"/>
      <c r="D96" s="26"/>
      <c r="E96" s="26"/>
      <c r="F96" s="26"/>
      <c r="G96" s="26"/>
    </row>
    <row r="97" spans="1:7" ht="15.75" customHeight="1">
      <c r="A97" s="11"/>
      <c r="B97" s="11"/>
      <c r="C97" s="26"/>
      <c r="D97" s="26"/>
      <c r="E97" s="26"/>
      <c r="F97" s="26"/>
      <c r="G97" s="26"/>
    </row>
    <row r="98" spans="1:7" ht="15.75" customHeight="1">
      <c r="A98" s="11"/>
      <c r="B98" s="11"/>
      <c r="C98" s="26"/>
      <c r="D98" s="26"/>
      <c r="E98" s="26"/>
      <c r="F98" s="26"/>
      <c r="G98" s="26"/>
    </row>
    <row r="99" spans="1:7" ht="15.75" customHeight="1">
      <c r="A99" s="11"/>
      <c r="B99" s="11"/>
      <c r="C99" s="26"/>
      <c r="D99" s="26"/>
      <c r="E99" s="26"/>
      <c r="F99" s="26"/>
      <c r="G99" s="26"/>
    </row>
    <row r="100" spans="1:7" ht="15.75" customHeight="1">
      <c r="A100" s="11"/>
      <c r="B100" s="11"/>
      <c r="C100" s="26"/>
      <c r="D100" s="26"/>
      <c r="E100" s="26"/>
      <c r="F100" s="26"/>
      <c r="G100" s="26"/>
    </row>
    <row r="101" spans="1:7" ht="15.75" customHeight="1">
      <c r="A101" s="11"/>
      <c r="B101" s="11"/>
      <c r="C101" s="26"/>
      <c r="D101" s="26"/>
      <c r="E101" s="26"/>
      <c r="F101" s="26"/>
      <c r="G101" s="26"/>
    </row>
    <row r="102" spans="1:7" ht="15.75" customHeight="1">
      <c r="A102" s="11"/>
      <c r="B102" s="11"/>
      <c r="C102" s="26"/>
      <c r="D102" s="26"/>
      <c r="E102" s="26"/>
      <c r="F102" s="26"/>
      <c r="G102" s="26"/>
    </row>
    <row r="103" spans="1:7" ht="15.75" customHeight="1">
      <c r="A103" s="11"/>
      <c r="B103" s="11"/>
      <c r="C103" s="26"/>
      <c r="D103" s="26"/>
      <c r="E103" s="26"/>
      <c r="F103" s="26"/>
      <c r="G103" s="26"/>
    </row>
    <row r="104" spans="1:7" ht="15.75" customHeight="1">
      <c r="A104" s="11"/>
      <c r="B104" s="11"/>
      <c r="C104" s="26"/>
      <c r="D104" s="26"/>
      <c r="E104" s="26"/>
      <c r="F104" s="26"/>
      <c r="G104" s="26"/>
    </row>
    <row r="105" spans="1:7" ht="15.75" customHeight="1">
      <c r="A105" s="11"/>
      <c r="B105" s="11"/>
      <c r="C105" s="26"/>
      <c r="D105" s="26"/>
      <c r="E105" s="26"/>
      <c r="F105" s="26"/>
      <c r="G105" s="26"/>
    </row>
    <row r="106" spans="1:7" ht="15.75" customHeight="1">
      <c r="A106" s="11"/>
      <c r="B106" s="11"/>
      <c r="C106" s="26"/>
      <c r="D106" s="26"/>
      <c r="E106" s="26"/>
      <c r="F106" s="26"/>
      <c r="G106" s="26"/>
    </row>
    <row r="107" spans="1:7" ht="15.75" customHeight="1">
      <c r="A107" s="11"/>
      <c r="B107" s="11"/>
      <c r="C107" s="26"/>
      <c r="D107" s="26"/>
      <c r="E107" s="26"/>
      <c r="F107" s="26"/>
      <c r="G107" s="26"/>
    </row>
    <row r="108" spans="1:7" ht="15.75" customHeight="1">
      <c r="A108" s="11"/>
      <c r="B108" s="11"/>
      <c r="C108" s="26"/>
      <c r="D108" s="26"/>
      <c r="E108" s="26"/>
      <c r="F108" s="26"/>
      <c r="G108" s="26"/>
    </row>
    <row r="109" spans="1:7" ht="15.75" customHeight="1">
      <c r="A109" s="11"/>
      <c r="B109" s="11"/>
      <c r="C109" s="26"/>
      <c r="D109" s="26"/>
      <c r="E109" s="26"/>
      <c r="F109" s="26"/>
      <c r="G109" s="26"/>
    </row>
    <row r="110" spans="1:7" ht="15.75" customHeight="1">
      <c r="A110" s="11"/>
      <c r="B110" s="11"/>
      <c r="C110" s="26"/>
      <c r="D110" s="26"/>
      <c r="E110" s="26"/>
      <c r="F110" s="26"/>
      <c r="G110" s="26"/>
    </row>
    <row r="111" spans="1:7" ht="15.75" customHeight="1">
      <c r="A111" s="11"/>
      <c r="B111" s="11"/>
      <c r="C111" s="26"/>
      <c r="D111" s="26"/>
      <c r="E111" s="26"/>
      <c r="F111" s="26"/>
      <c r="G111" s="26"/>
    </row>
    <row r="112" spans="1:7" ht="15.75" customHeight="1">
      <c r="A112" s="11"/>
      <c r="B112" s="11"/>
      <c r="C112" s="26"/>
      <c r="D112" s="26"/>
      <c r="E112" s="26"/>
      <c r="F112" s="26"/>
      <c r="G112" s="26"/>
    </row>
    <row r="113" spans="1:7" ht="15.75" customHeight="1">
      <c r="A113" s="11"/>
      <c r="B113" s="11"/>
      <c r="C113" s="26"/>
      <c r="D113" s="26"/>
      <c r="E113" s="26"/>
      <c r="F113" s="26"/>
      <c r="G113" s="26"/>
    </row>
    <row r="114" spans="1:7" ht="15.75" customHeight="1">
      <c r="A114" s="11"/>
      <c r="B114" s="11"/>
      <c r="C114" s="26"/>
      <c r="D114" s="26"/>
      <c r="E114" s="26"/>
      <c r="F114" s="26"/>
      <c r="G114" s="26"/>
    </row>
    <row r="115" spans="1:7" ht="15.75" customHeight="1">
      <c r="A115" s="11"/>
      <c r="B115" s="11"/>
      <c r="C115" s="26"/>
      <c r="D115" s="26"/>
      <c r="E115" s="26"/>
      <c r="F115" s="26"/>
      <c r="G115" s="26"/>
    </row>
    <row r="116" spans="1:7" ht="15.75" customHeight="1">
      <c r="A116" s="11"/>
      <c r="B116" s="11"/>
      <c r="C116" s="26"/>
      <c r="D116" s="26"/>
      <c r="E116" s="26"/>
      <c r="F116" s="26"/>
      <c r="G116" s="26"/>
    </row>
    <row r="117" spans="1:7" ht="15.75" customHeight="1">
      <c r="A117" s="11"/>
      <c r="B117" s="11"/>
      <c r="C117" s="26"/>
      <c r="D117" s="26"/>
      <c r="E117" s="26"/>
      <c r="F117" s="26"/>
      <c r="G117" s="26"/>
    </row>
    <row r="118" spans="1:7" ht="15.75" customHeight="1">
      <c r="A118" s="11"/>
      <c r="B118" s="11"/>
      <c r="C118" s="26"/>
      <c r="D118" s="26"/>
      <c r="E118" s="26"/>
      <c r="F118" s="26"/>
      <c r="G118" s="26"/>
    </row>
    <row r="119" spans="1:7" ht="15.75" customHeight="1">
      <c r="A119" s="11"/>
      <c r="B119" s="11"/>
      <c r="C119" s="26"/>
      <c r="D119" s="26"/>
      <c r="E119" s="26"/>
      <c r="F119" s="26"/>
      <c r="G119" s="26"/>
    </row>
    <row r="120" spans="1:7" ht="15.75" customHeight="1">
      <c r="A120" s="11"/>
      <c r="B120" s="11"/>
      <c r="C120" s="26"/>
      <c r="D120" s="26"/>
      <c r="E120" s="26"/>
      <c r="F120" s="26"/>
      <c r="G120" s="26"/>
    </row>
    <row r="121" spans="1:7" ht="15.75" customHeight="1">
      <c r="A121" s="11"/>
      <c r="B121" s="11"/>
      <c r="C121" s="26"/>
      <c r="D121" s="26"/>
      <c r="E121" s="26"/>
      <c r="F121" s="26"/>
      <c r="G121" s="26"/>
    </row>
    <row r="122" spans="1:7" ht="15.75" customHeight="1">
      <c r="A122" s="11"/>
      <c r="B122" s="11"/>
      <c r="C122" s="26"/>
      <c r="D122" s="26"/>
      <c r="E122" s="26"/>
      <c r="F122" s="26"/>
      <c r="G122" s="26"/>
    </row>
    <row r="123" spans="1:7" ht="15.75" customHeight="1">
      <c r="A123" s="11"/>
      <c r="B123" s="11"/>
      <c r="C123" s="26"/>
      <c r="D123" s="26"/>
      <c r="E123" s="26"/>
      <c r="F123" s="26"/>
      <c r="G123" s="26"/>
    </row>
    <row r="124" spans="1:7" ht="15.75" customHeight="1">
      <c r="A124" s="11"/>
      <c r="B124" s="11"/>
      <c r="C124" s="26"/>
      <c r="D124" s="26"/>
      <c r="E124" s="26"/>
      <c r="F124" s="26"/>
      <c r="G124" s="26"/>
    </row>
    <row r="125" spans="1:7" ht="15.75" customHeight="1">
      <c r="A125" s="11"/>
      <c r="B125" s="11"/>
      <c r="C125" s="26"/>
      <c r="D125" s="26"/>
      <c r="E125" s="26"/>
      <c r="F125" s="26"/>
      <c r="G125" s="26"/>
    </row>
    <row r="126" spans="1:7" ht="15.75" customHeight="1">
      <c r="A126" s="11"/>
      <c r="B126" s="11"/>
      <c r="C126" s="26"/>
      <c r="D126" s="26"/>
      <c r="E126" s="26"/>
      <c r="F126" s="26"/>
      <c r="G126" s="26"/>
    </row>
    <row r="127" spans="1:7" ht="15.75" customHeight="1">
      <c r="A127" s="11"/>
      <c r="B127" s="11"/>
      <c r="C127" s="26"/>
      <c r="D127" s="26"/>
      <c r="E127" s="26"/>
      <c r="F127" s="26"/>
      <c r="G127" s="26"/>
    </row>
    <row r="128" spans="1:7" ht="15.75" customHeight="1">
      <c r="A128" s="11"/>
      <c r="B128" s="11"/>
      <c r="C128" s="26"/>
      <c r="D128" s="26"/>
      <c r="E128" s="26"/>
      <c r="F128" s="26"/>
      <c r="G128" s="26"/>
    </row>
    <row r="129" spans="1:7" ht="15.75" customHeight="1">
      <c r="A129" s="11"/>
      <c r="B129" s="11"/>
      <c r="C129" s="26"/>
      <c r="D129" s="26"/>
      <c r="E129" s="26"/>
      <c r="F129" s="26"/>
      <c r="G129" s="26"/>
    </row>
    <row r="130" spans="1:7" ht="15.75" customHeight="1">
      <c r="A130" s="11"/>
      <c r="B130" s="11"/>
      <c r="C130" s="26"/>
      <c r="D130" s="26"/>
      <c r="E130" s="26"/>
      <c r="F130" s="26"/>
      <c r="G130" s="26"/>
    </row>
    <row r="131" spans="1:7" ht="15.75" customHeight="1">
      <c r="A131" s="11"/>
      <c r="B131" s="11"/>
      <c r="C131" s="26"/>
      <c r="D131" s="26"/>
      <c r="E131" s="26"/>
      <c r="F131" s="26"/>
      <c r="G131" s="26"/>
    </row>
    <row r="132" spans="1:7" ht="15.75" customHeight="1">
      <c r="A132" s="11"/>
      <c r="B132" s="11"/>
      <c r="C132" s="26"/>
      <c r="D132" s="26"/>
      <c r="E132" s="26"/>
      <c r="F132" s="26"/>
      <c r="G132" s="26"/>
    </row>
    <row r="133" spans="1:7" ht="15.75" customHeight="1">
      <c r="A133" s="11"/>
      <c r="B133" s="11"/>
      <c r="C133" s="26"/>
      <c r="D133" s="26"/>
      <c r="E133" s="26"/>
      <c r="F133" s="26"/>
      <c r="G133" s="26"/>
    </row>
    <row r="134" spans="1:7" ht="15.75" customHeight="1">
      <c r="A134" s="11"/>
      <c r="B134" s="11"/>
      <c r="C134" s="26"/>
      <c r="D134" s="26"/>
      <c r="E134" s="26"/>
      <c r="F134" s="26"/>
      <c r="G134" s="26"/>
    </row>
    <row r="135" spans="1:7" ht="15.75" customHeight="1">
      <c r="A135" s="11"/>
      <c r="B135" s="11"/>
      <c r="C135" s="26"/>
      <c r="D135" s="26"/>
      <c r="E135" s="26"/>
      <c r="F135" s="26"/>
      <c r="G135" s="26"/>
    </row>
    <row r="136" spans="1:7" ht="15.75" customHeight="1">
      <c r="A136" s="11"/>
      <c r="B136" s="11"/>
      <c r="C136" s="26"/>
      <c r="D136" s="26"/>
      <c r="E136" s="26"/>
      <c r="F136" s="26"/>
      <c r="G136" s="26"/>
    </row>
    <row r="137" spans="1:7" ht="15.75" customHeight="1">
      <c r="A137" s="11"/>
      <c r="B137" s="11"/>
      <c r="C137" s="26"/>
      <c r="D137" s="26"/>
      <c r="E137" s="26"/>
      <c r="F137" s="26"/>
      <c r="G137" s="26"/>
    </row>
    <row r="138" spans="1:7" ht="15.75" customHeight="1">
      <c r="A138" s="11"/>
      <c r="B138" s="11"/>
      <c r="C138" s="26"/>
      <c r="D138" s="26"/>
      <c r="E138" s="26"/>
      <c r="F138" s="26"/>
      <c r="G138" s="26"/>
    </row>
    <row r="139" spans="1:7" ht="15.75" customHeight="1">
      <c r="A139" s="11"/>
      <c r="B139" s="11"/>
      <c r="C139" s="26"/>
      <c r="D139" s="26"/>
      <c r="E139" s="26"/>
      <c r="F139" s="26"/>
      <c r="G139" s="26"/>
    </row>
    <row r="140" spans="1:7" ht="15.75" customHeight="1">
      <c r="A140" s="11"/>
      <c r="B140" s="11"/>
      <c r="C140" s="26"/>
      <c r="D140" s="26"/>
      <c r="E140" s="26"/>
      <c r="F140" s="26"/>
      <c r="G140" s="26"/>
    </row>
    <row r="141" spans="1:7" ht="15.75" customHeight="1">
      <c r="A141" s="11"/>
      <c r="B141" s="11"/>
      <c r="C141" s="26"/>
      <c r="D141" s="26"/>
      <c r="E141" s="26"/>
      <c r="F141" s="26"/>
      <c r="G141" s="26"/>
    </row>
    <row r="142" spans="1:7" ht="15.75" customHeight="1">
      <c r="A142" s="11"/>
      <c r="B142" s="11"/>
      <c r="C142" s="26"/>
      <c r="D142" s="26"/>
      <c r="E142" s="26"/>
      <c r="F142" s="26"/>
      <c r="G142" s="26"/>
    </row>
    <row r="143" spans="1:7" ht="15.75" customHeight="1">
      <c r="A143" s="11"/>
      <c r="B143" s="11"/>
      <c r="C143" s="26"/>
      <c r="D143" s="26"/>
      <c r="E143" s="26"/>
      <c r="F143" s="26"/>
      <c r="G143" s="26"/>
    </row>
    <row r="144" spans="1:7" ht="15.75" customHeight="1">
      <c r="A144" s="11"/>
      <c r="B144" s="11"/>
      <c r="C144" s="26"/>
      <c r="D144" s="26"/>
      <c r="E144" s="26"/>
      <c r="F144" s="26"/>
      <c r="G144" s="26"/>
    </row>
    <row r="145" spans="1:7" ht="15.75" customHeight="1">
      <c r="A145" s="11"/>
      <c r="B145" s="11"/>
      <c r="C145" s="26"/>
      <c r="D145" s="26"/>
      <c r="E145" s="26"/>
      <c r="F145" s="26"/>
      <c r="G145" s="26"/>
    </row>
    <row r="146" spans="1:7" ht="15.75" customHeight="1">
      <c r="A146" s="11"/>
      <c r="B146" s="11"/>
      <c r="C146" s="26"/>
      <c r="D146" s="26"/>
      <c r="E146" s="26"/>
      <c r="F146" s="26"/>
      <c r="G146" s="26"/>
    </row>
    <row r="147" spans="1:7" ht="15.75" customHeight="1">
      <c r="A147" s="11"/>
      <c r="B147" s="11"/>
      <c r="C147" s="26"/>
      <c r="D147" s="26"/>
      <c r="E147" s="26"/>
      <c r="F147" s="26"/>
      <c r="G147" s="26"/>
    </row>
    <row r="148" spans="1:7" ht="15.75" customHeight="1">
      <c r="A148" s="11"/>
      <c r="B148" s="11"/>
      <c r="C148" s="26"/>
      <c r="D148" s="26"/>
      <c r="E148" s="26"/>
      <c r="F148" s="26"/>
      <c r="G148" s="26"/>
    </row>
    <row r="149" spans="1:7" ht="15.75" customHeight="1">
      <c r="A149" s="11"/>
      <c r="B149" s="11"/>
      <c r="C149" s="26"/>
      <c r="D149" s="26"/>
      <c r="E149" s="26"/>
      <c r="F149" s="26"/>
      <c r="G149" s="26"/>
    </row>
    <row r="150" spans="1:7" ht="15.75" customHeight="1">
      <c r="A150" s="11"/>
      <c r="B150" s="11"/>
      <c r="C150" s="26"/>
      <c r="D150" s="26"/>
      <c r="E150" s="26"/>
      <c r="F150" s="26"/>
      <c r="G150" s="26"/>
    </row>
    <row r="151" spans="1:7" ht="15.75" customHeight="1">
      <c r="A151" s="11"/>
      <c r="B151" s="11"/>
      <c r="C151" s="26"/>
      <c r="D151" s="26"/>
      <c r="E151" s="26"/>
      <c r="F151" s="26"/>
      <c r="G151" s="26"/>
    </row>
    <row r="152" spans="1:7" ht="15.75" customHeight="1">
      <c r="A152" s="11"/>
      <c r="B152" s="11"/>
      <c r="C152" s="26"/>
      <c r="D152" s="26"/>
      <c r="E152" s="26"/>
      <c r="F152" s="26"/>
      <c r="G152" s="26"/>
    </row>
    <row r="153" spans="1:7" ht="15.75" customHeight="1">
      <c r="A153" s="11"/>
      <c r="B153" s="11"/>
      <c r="C153" s="26"/>
      <c r="D153" s="26"/>
      <c r="E153" s="26"/>
      <c r="F153" s="26"/>
      <c r="G153" s="26"/>
    </row>
    <row r="154" spans="1:7" ht="15.75" customHeight="1">
      <c r="A154" s="11"/>
      <c r="B154" s="11"/>
      <c r="C154" s="26"/>
      <c r="D154" s="26"/>
      <c r="E154" s="26"/>
      <c r="F154" s="26"/>
      <c r="G154" s="26"/>
    </row>
    <row r="155" spans="1:7" ht="15.75" customHeight="1">
      <c r="A155" s="11"/>
      <c r="B155" s="11"/>
      <c r="C155" s="26"/>
      <c r="D155" s="26"/>
      <c r="E155" s="26"/>
      <c r="F155" s="26"/>
      <c r="G155" s="26"/>
    </row>
    <row r="156" spans="1:7" ht="15.75" customHeight="1">
      <c r="A156" s="11"/>
      <c r="B156" s="11"/>
      <c r="C156" s="26"/>
      <c r="D156" s="26"/>
      <c r="E156" s="26"/>
      <c r="F156" s="26"/>
      <c r="G156" s="26"/>
    </row>
    <row r="157" spans="1:7" ht="15.75" customHeight="1">
      <c r="A157" s="11"/>
      <c r="B157" s="11"/>
      <c r="C157" s="26"/>
      <c r="D157" s="26"/>
      <c r="E157" s="26"/>
      <c r="F157" s="26"/>
      <c r="G157" s="26"/>
    </row>
    <row r="158" spans="1:7" ht="15.75" customHeight="1">
      <c r="A158" s="11"/>
      <c r="B158" s="11"/>
      <c r="C158" s="26"/>
      <c r="D158" s="26"/>
      <c r="E158" s="26"/>
      <c r="F158" s="26"/>
      <c r="G158" s="26"/>
    </row>
    <row r="159" spans="1:7" ht="15.75" customHeight="1">
      <c r="A159" s="11"/>
      <c r="B159" s="11"/>
      <c r="C159" s="26"/>
      <c r="D159" s="26"/>
      <c r="E159" s="26"/>
      <c r="F159" s="26"/>
      <c r="G159" s="26"/>
    </row>
    <row r="160" spans="1:7" ht="15.75" customHeight="1">
      <c r="A160" s="11"/>
      <c r="B160" s="11"/>
      <c r="C160" s="26"/>
      <c r="D160" s="26"/>
      <c r="E160" s="26"/>
      <c r="F160" s="26"/>
      <c r="G160" s="26"/>
    </row>
    <row r="161" spans="1:7" ht="15.75" customHeight="1">
      <c r="A161" s="11"/>
      <c r="B161" s="11"/>
      <c r="C161" s="26"/>
      <c r="D161" s="26"/>
      <c r="E161" s="26"/>
      <c r="F161" s="26"/>
      <c r="G161" s="26"/>
    </row>
    <row r="162" spans="1:7" ht="15.75" customHeight="1">
      <c r="A162" s="11"/>
      <c r="B162" s="11"/>
      <c r="C162" s="26"/>
      <c r="D162" s="26"/>
      <c r="E162" s="26"/>
      <c r="F162" s="26"/>
      <c r="G162" s="26"/>
    </row>
    <row r="163" spans="1:7" ht="15.75" customHeight="1">
      <c r="A163" s="11"/>
      <c r="B163" s="11"/>
      <c r="C163" s="26"/>
      <c r="D163" s="26"/>
      <c r="E163" s="26"/>
      <c r="F163" s="26"/>
      <c r="G163" s="26"/>
    </row>
    <row r="164" spans="1:7" ht="15.75" customHeight="1">
      <c r="A164" s="11"/>
      <c r="B164" s="11"/>
      <c r="C164" s="26"/>
      <c r="D164" s="26"/>
      <c r="E164" s="26"/>
      <c r="F164" s="26"/>
      <c r="G164" s="26"/>
    </row>
    <row r="165" spans="1:7" ht="15.75" customHeight="1">
      <c r="A165" s="11"/>
      <c r="B165" s="11"/>
      <c r="C165" s="26"/>
      <c r="D165" s="26"/>
      <c r="E165" s="26"/>
      <c r="F165" s="26"/>
      <c r="G165" s="26"/>
    </row>
    <row r="166" spans="1:7" ht="15.75" customHeight="1">
      <c r="A166" s="11"/>
      <c r="B166" s="11"/>
      <c r="C166" s="26"/>
      <c r="D166" s="26"/>
      <c r="E166" s="26"/>
      <c r="F166" s="26"/>
      <c r="G166" s="26"/>
    </row>
    <row r="167" spans="1:7" ht="15.75" customHeight="1">
      <c r="A167" s="11"/>
      <c r="B167" s="11"/>
      <c r="C167" s="26"/>
      <c r="D167" s="26"/>
      <c r="E167" s="26"/>
      <c r="F167" s="26"/>
      <c r="G167" s="26"/>
    </row>
    <row r="168" spans="1:7" ht="15.75" customHeight="1">
      <c r="A168" s="11"/>
      <c r="B168" s="11"/>
      <c r="C168" s="26"/>
      <c r="D168" s="26"/>
      <c r="E168" s="26"/>
      <c r="F168" s="26"/>
      <c r="G168" s="26"/>
    </row>
    <row r="169" spans="1:7" ht="15.75" customHeight="1">
      <c r="A169" s="11"/>
      <c r="B169" s="11"/>
      <c r="C169" s="26"/>
      <c r="D169" s="26"/>
      <c r="E169" s="26"/>
      <c r="F169" s="26"/>
      <c r="G169" s="26"/>
    </row>
    <row r="170" spans="1:7" ht="15.75" customHeight="1">
      <c r="A170" s="11"/>
      <c r="B170" s="11"/>
      <c r="C170" s="26"/>
      <c r="D170" s="26"/>
      <c r="E170" s="26"/>
      <c r="F170" s="26"/>
      <c r="G170" s="26"/>
    </row>
    <row r="171" spans="1:7" ht="15.75" customHeight="1">
      <c r="A171" s="11"/>
      <c r="B171" s="11"/>
      <c r="C171" s="26"/>
      <c r="D171" s="26"/>
      <c r="E171" s="26"/>
      <c r="F171" s="26"/>
      <c r="G171" s="26"/>
    </row>
    <row r="172" spans="1:7" ht="15.75" customHeight="1">
      <c r="A172" s="11"/>
      <c r="B172" s="11"/>
      <c r="C172" s="26"/>
      <c r="D172" s="26"/>
      <c r="E172" s="26"/>
      <c r="F172" s="26"/>
      <c r="G172" s="26"/>
    </row>
    <row r="173" spans="1:7" ht="15.75" customHeight="1">
      <c r="A173" s="11"/>
      <c r="B173" s="11"/>
      <c r="C173" s="26"/>
      <c r="D173" s="26"/>
      <c r="E173" s="26"/>
      <c r="F173" s="26"/>
      <c r="G173" s="26"/>
    </row>
    <row r="174" spans="1:7" ht="15.75" customHeight="1">
      <c r="A174" s="11"/>
      <c r="B174" s="11"/>
      <c r="C174" s="26"/>
      <c r="D174" s="26"/>
      <c r="E174" s="26"/>
      <c r="F174" s="26"/>
      <c r="G174" s="26"/>
    </row>
    <row r="175" spans="1:7" ht="15.75" customHeight="1">
      <c r="A175" s="11"/>
      <c r="B175" s="11"/>
      <c r="C175" s="26"/>
      <c r="D175" s="26"/>
      <c r="E175" s="26"/>
      <c r="F175" s="26"/>
      <c r="G175" s="26"/>
    </row>
    <row r="176" spans="1:7" ht="15.75" customHeight="1">
      <c r="A176" s="11"/>
      <c r="B176" s="11"/>
      <c r="C176" s="26"/>
      <c r="D176" s="26"/>
      <c r="E176" s="26"/>
      <c r="F176" s="26"/>
      <c r="G176" s="26"/>
    </row>
    <row r="177" spans="1:7" ht="15.75" customHeight="1">
      <c r="A177" s="11"/>
      <c r="B177" s="11"/>
      <c r="C177" s="26"/>
      <c r="D177" s="26"/>
      <c r="E177" s="26"/>
      <c r="F177" s="26"/>
      <c r="G177" s="26"/>
    </row>
    <row r="178" spans="1:7" ht="15.75" customHeight="1">
      <c r="A178" s="11"/>
      <c r="B178" s="11"/>
      <c r="C178" s="26"/>
      <c r="D178" s="26"/>
      <c r="E178" s="26"/>
      <c r="F178" s="26"/>
      <c r="G178" s="26"/>
    </row>
    <row r="179" spans="1:7" ht="15.75" customHeight="1">
      <c r="A179" s="11"/>
      <c r="B179" s="11"/>
      <c r="C179" s="26"/>
      <c r="D179" s="26"/>
      <c r="E179" s="26"/>
      <c r="F179" s="26"/>
      <c r="G179" s="26"/>
    </row>
    <row r="180" spans="1:7" ht="15.75" customHeight="1">
      <c r="A180" s="11"/>
      <c r="B180" s="11"/>
      <c r="C180" s="26"/>
      <c r="D180" s="26"/>
      <c r="E180" s="26"/>
      <c r="F180" s="26"/>
      <c r="G180" s="26"/>
    </row>
    <row r="181" spans="1:7" ht="15.75" customHeight="1">
      <c r="A181" s="11"/>
      <c r="B181" s="11"/>
      <c r="C181" s="26"/>
      <c r="D181" s="26"/>
      <c r="E181" s="26"/>
      <c r="F181" s="26"/>
      <c r="G181" s="26"/>
    </row>
    <row r="182" spans="1:7" ht="15.75" customHeight="1">
      <c r="A182" s="11"/>
      <c r="B182" s="11"/>
      <c r="C182" s="26"/>
      <c r="D182" s="26"/>
      <c r="E182" s="26"/>
      <c r="F182" s="26"/>
      <c r="G182" s="26"/>
    </row>
    <row r="183" spans="1:7" ht="15.75" customHeight="1">
      <c r="A183" s="11"/>
      <c r="B183" s="11"/>
      <c r="C183" s="26"/>
      <c r="D183" s="26"/>
      <c r="E183" s="26"/>
      <c r="F183" s="26"/>
      <c r="G183" s="26"/>
    </row>
    <row r="184" spans="1:7" ht="15.75" customHeight="1">
      <c r="A184" s="11"/>
      <c r="B184" s="11"/>
      <c r="C184" s="26"/>
      <c r="D184" s="26"/>
      <c r="E184" s="26"/>
      <c r="F184" s="26"/>
      <c r="G184" s="26"/>
    </row>
    <row r="185" spans="1:7" ht="15.75" customHeight="1">
      <c r="A185" s="11"/>
      <c r="B185" s="11"/>
      <c r="C185" s="26"/>
      <c r="D185" s="26"/>
      <c r="E185" s="26"/>
      <c r="F185" s="26"/>
      <c r="G185" s="26"/>
    </row>
    <row r="186" spans="1:7" ht="15.75" customHeight="1">
      <c r="A186" s="11"/>
      <c r="B186" s="11"/>
      <c r="C186" s="26"/>
      <c r="D186" s="26"/>
      <c r="E186" s="26"/>
      <c r="F186" s="26"/>
      <c r="G186" s="26"/>
    </row>
    <row r="187" spans="1:7" ht="15.75" customHeight="1">
      <c r="A187" s="11"/>
      <c r="B187" s="11"/>
      <c r="C187" s="26"/>
      <c r="D187" s="26"/>
      <c r="E187" s="26"/>
      <c r="F187" s="26"/>
      <c r="G187" s="26"/>
    </row>
    <row r="188" spans="1:7" ht="15.75" customHeight="1">
      <c r="A188" s="11"/>
      <c r="B188" s="11"/>
      <c r="C188" s="26"/>
      <c r="D188" s="26"/>
      <c r="E188" s="26"/>
      <c r="F188" s="26"/>
      <c r="G188" s="26"/>
    </row>
    <row r="189" spans="1:7" ht="15.75" customHeight="1">
      <c r="A189" s="11"/>
      <c r="B189" s="11"/>
      <c r="C189" s="26"/>
      <c r="D189" s="26"/>
      <c r="E189" s="26"/>
      <c r="F189" s="26"/>
      <c r="G189" s="26"/>
    </row>
    <row r="190" spans="1:7" ht="15.75" customHeight="1">
      <c r="A190" s="11"/>
      <c r="B190" s="11"/>
      <c r="C190" s="26"/>
      <c r="D190" s="26"/>
      <c r="E190" s="26"/>
      <c r="F190" s="26"/>
      <c r="G190" s="26"/>
    </row>
    <row r="191" spans="1:7" ht="15.75" customHeight="1">
      <c r="A191" s="11"/>
      <c r="B191" s="11"/>
      <c r="C191" s="26"/>
      <c r="D191" s="26"/>
      <c r="E191" s="26"/>
      <c r="F191" s="26"/>
      <c r="G191" s="26"/>
    </row>
    <row r="192" spans="1:7" ht="15.75" customHeight="1">
      <c r="A192" s="11"/>
      <c r="B192" s="11"/>
      <c r="C192" s="26"/>
      <c r="D192" s="26"/>
      <c r="E192" s="26"/>
      <c r="F192" s="26"/>
      <c r="G192" s="26"/>
    </row>
    <row r="193" spans="1:7" ht="15.75" customHeight="1">
      <c r="A193" s="11"/>
      <c r="B193" s="11"/>
      <c r="C193" s="26"/>
      <c r="D193" s="26"/>
      <c r="E193" s="26"/>
      <c r="F193" s="26"/>
      <c r="G193" s="26"/>
    </row>
    <row r="194" spans="1:7" ht="15.75" customHeight="1">
      <c r="A194" s="11"/>
      <c r="B194" s="11"/>
      <c r="C194" s="26"/>
      <c r="D194" s="26"/>
      <c r="E194" s="26"/>
      <c r="F194" s="26"/>
      <c r="G194" s="26"/>
    </row>
    <row r="195" spans="1:7" ht="15.75" customHeight="1">
      <c r="A195" s="11"/>
      <c r="B195" s="11"/>
      <c r="C195" s="26"/>
      <c r="D195" s="26"/>
      <c r="E195" s="26"/>
      <c r="F195" s="26"/>
      <c r="G195" s="26"/>
    </row>
    <row r="196" spans="1:7" ht="15.75" customHeight="1">
      <c r="A196" s="11"/>
      <c r="B196" s="11"/>
      <c r="C196" s="26"/>
      <c r="D196" s="26"/>
      <c r="E196" s="26"/>
      <c r="F196" s="26"/>
      <c r="G196" s="26"/>
    </row>
    <row r="197" spans="1:7" ht="15.75" customHeight="1">
      <c r="A197" s="11"/>
      <c r="B197" s="11"/>
      <c r="C197" s="26"/>
      <c r="D197" s="26"/>
      <c r="E197" s="26"/>
      <c r="F197" s="26"/>
      <c r="G197" s="26"/>
    </row>
    <row r="198" spans="1:7" ht="15.75" customHeight="1">
      <c r="A198" s="11"/>
      <c r="B198" s="11"/>
      <c r="C198" s="26"/>
      <c r="D198" s="26"/>
      <c r="E198" s="26"/>
      <c r="F198" s="26"/>
      <c r="G198" s="26"/>
    </row>
    <row r="199" spans="1:7" ht="15.75" customHeight="1">
      <c r="A199" s="11"/>
      <c r="B199" s="11"/>
      <c r="C199" s="26"/>
      <c r="D199" s="26"/>
      <c r="E199" s="26"/>
      <c r="F199" s="26"/>
      <c r="G199" s="26"/>
    </row>
    <row r="200" spans="1:7" ht="15.75" customHeight="1">
      <c r="A200" s="11"/>
      <c r="B200" s="11"/>
      <c r="C200" s="26"/>
      <c r="D200" s="26"/>
      <c r="E200" s="26"/>
      <c r="F200" s="26"/>
      <c r="G200" s="26"/>
    </row>
    <row r="201" spans="1:7" ht="15.75" customHeight="1">
      <c r="A201" s="11"/>
      <c r="B201" s="11"/>
      <c r="C201" s="26"/>
      <c r="D201" s="26"/>
      <c r="E201" s="26"/>
      <c r="F201" s="26"/>
      <c r="G201" s="26"/>
    </row>
    <row r="202" spans="1:7" ht="15.75" customHeight="1">
      <c r="A202" s="11"/>
      <c r="B202" s="11"/>
      <c r="C202" s="26"/>
      <c r="D202" s="26"/>
      <c r="E202" s="26"/>
      <c r="F202" s="26"/>
      <c r="G202" s="26"/>
    </row>
    <row r="203" spans="1:7" ht="15.75" customHeight="1">
      <c r="A203" s="11"/>
      <c r="B203" s="11"/>
      <c r="C203" s="26"/>
      <c r="D203" s="26"/>
      <c r="E203" s="26"/>
      <c r="F203" s="26"/>
      <c r="G203" s="26"/>
    </row>
    <row r="204" spans="1:7" ht="15.75" customHeight="1">
      <c r="A204" s="11"/>
      <c r="B204" s="11"/>
      <c r="C204" s="26"/>
      <c r="D204" s="26"/>
      <c r="E204" s="26"/>
      <c r="F204" s="26"/>
      <c r="G204" s="26"/>
    </row>
    <row r="205" spans="1:7" ht="15.75" customHeight="1">
      <c r="A205" s="11"/>
      <c r="B205" s="11"/>
      <c r="C205" s="26"/>
      <c r="D205" s="26"/>
      <c r="E205" s="26"/>
      <c r="F205" s="26"/>
      <c r="G205" s="26"/>
    </row>
    <row r="206" spans="1:7" ht="15.75" customHeight="1">
      <c r="A206" s="11"/>
      <c r="B206" s="11"/>
      <c r="C206" s="26"/>
      <c r="D206" s="26"/>
      <c r="E206" s="26"/>
      <c r="F206" s="26"/>
      <c r="G206" s="26"/>
    </row>
    <row r="207" spans="1:7" ht="15.75" customHeight="1">
      <c r="A207" s="11"/>
      <c r="B207" s="11"/>
      <c r="C207" s="26"/>
      <c r="D207" s="26"/>
      <c r="E207" s="26"/>
      <c r="F207" s="26"/>
      <c r="G207" s="26"/>
    </row>
    <row r="208" spans="1:7" ht="15.75" customHeight="1">
      <c r="A208" s="11"/>
      <c r="B208" s="11"/>
      <c r="C208" s="26"/>
      <c r="D208" s="26"/>
      <c r="E208" s="26"/>
      <c r="F208" s="26"/>
      <c r="G208" s="26"/>
    </row>
    <row r="209" spans="1:7" ht="15.75" customHeight="1">
      <c r="A209" s="11"/>
      <c r="B209" s="11"/>
      <c r="C209" s="26"/>
      <c r="D209" s="26"/>
      <c r="E209" s="26"/>
      <c r="F209" s="26"/>
      <c r="G209" s="26"/>
    </row>
    <row r="210" spans="1:7" ht="15.75" customHeight="1">
      <c r="A210" s="11"/>
      <c r="B210" s="11"/>
      <c r="C210" s="26"/>
      <c r="D210" s="26"/>
      <c r="E210" s="26"/>
      <c r="F210" s="26"/>
      <c r="G210" s="26"/>
    </row>
    <row r="211" spans="1:7" ht="15.75" customHeight="1">
      <c r="A211" s="11"/>
      <c r="B211" s="11"/>
      <c r="C211" s="26"/>
      <c r="D211" s="26"/>
      <c r="E211" s="26"/>
      <c r="F211" s="26"/>
      <c r="G211" s="26"/>
    </row>
    <row r="212" spans="1:7" ht="15.75" customHeight="1">
      <c r="A212" s="11"/>
      <c r="B212" s="11"/>
      <c r="C212" s="26"/>
      <c r="D212" s="26"/>
      <c r="E212" s="26"/>
      <c r="F212" s="26"/>
      <c r="G212" s="26"/>
    </row>
    <row r="213" spans="1:7" ht="15.75" customHeight="1">
      <c r="A213" s="11"/>
      <c r="B213" s="11"/>
      <c r="C213" s="26"/>
      <c r="D213" s="26"/>
      <c r="E213" s="26"/>
      <c r="F213" s="26"/>
      <c r="G213" s="26"/>
    </row>
    <row r="214" spans="1:7" ht="15.75" customHeight="1">
      <c r="A214" s="11"/>
      <c r="B214" s="11"/>
      <c r="C214" s="26"/>
      <c r="D214" s="26"/>
      <c r="E214" s="26"/>
      <c r="F214" s="26"/>
      <c r="G214" s="26"/>
    </row>
    <row r="215" spans="1:7" ht="15.75" customHeight="1">
      <c r="A215" s="11"/>
      <c r="B215" s="11"/>
      <c r="C215" s="26"/>
      <c r="D215" s="26"/>
      <c r="E215" s="26"/>
      <c r="F215" s="26"/>
      <c r="G215" s="26"/>
    </row>
    <row r="216" spans="1:7" ht="15.75" customHeight="1">
      <c r="A216" s="11"/>
      <c r="B216" s="11"/>
      <c r="C216" s="26"/>
      <c r="D216" s="26"/>
      <c r="E216" s="26"/>
      <c r="F216" s="26"/>
      <c r="G216" s="26"/>
    </row>
    <row r="217" spans="1:7" ht="15.75" customHeight="1">
      <c r="A217" s="11"/>
      <c r="B217" s="11"/>
      <c r="C217" s="26"/>
      <c r="D217" s="26"/>
      <c r="E217" s="26"/>
      <c r="F217" s="26"/>
      <c r="G217" s="26"/>
    </row>
    <row r="218" spans="1:7" ht="15.75" customHeight="1">
      <c r="A218" s="11"/>
      <c r="B218" s="11"/>
      <c r="C218" s="26"/>
      <c r="D218" s="26"/>
      <c r="E218" s="26"/>
      <c r="F218" s="26"/>
      <c r="G218" s="26"/>
    </row>
    <row r="219" spans="1:7" ht="15.75" customHeight="1">
      <c r="A219" s="11"/>
      <c r="B219" s="11"/>
      <c r="C219" s="26"/>
      <c r="D219" s="26"/>
      <c r="E219" s="26"/>
      <c r="F219" s="26"/>
      <c r="G219" s="26"/>
    </row>
    <row r="220" spans="1:7" ht="15.75" customHeight="1">
      <c r="A220" s="11"/>
      <c r="B220" s="11"/>
      <c r="C220" s="26"/>
      <c r="D220" s="26"/>
      <c r="E220" s="26"/>
      <c r="F220" s="26"/>
      <c r="G220" s="26"/>
    </row>
    <row r="221" spans="1:7" ht="15.75" customHeight="1"/>
    <row r="222" spans="1:7" ht="15.75" customHeight="1"/>
    <row r="223" spans="1:7" ht="15.75" customHeight="1"/>
    <row r="224" spans="1:7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A1:G11" xr:uid="{00000000-0009-0000-0000-000005000000}"/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1000"/>
  <sheetViews>
    <sheetView workbookViewId="0"/>
  </sheetViews>
  <sheetFormatPr baseColWidth="10" defaultColWidth="14.42578125" defaultRowHeight="15" customHeight="1"/>
  <cols>
    <col min="1" max="1" width="26.42578125" customWidth="1"/>
    <col min="2" max="6" width="20.7109375" customWidth="1"/>
    <col min="7" max="11" width="8.85546875" customWidth="1"/>
    <col min="12" max="26" width="10" customWidth="1"/>
  </cols>
  <sheetData>
    <row r="1" spans="1:11">
      <c r="A1" s="46" t="s">
        <v>69</v>
      </c>
      <c r="B1" s="47"/>
      <c r="C1" s="47"/>
      <c r="D1" s="47"/>
      <c r="E1" s="47"/>
      <c r="F1" s="48"/>
    </row>
    <row r="2" spans="1:11" ht="30" customHeight="1">
      <c r="A2" s="34"/>
      <c r="B2" s="35" t="s">
        <v>60</v>
      </c>
      <c r="C2" s="35" t="s">
        <v>12</v>
      </c>
      <c r="D2" s="35" t="s">
        <v>70</v>
      </c>
      <c r="E2" s="35" t="s">
        <v>71</v>
      </c>
      <c r="F2" s="35" t="s">
        <v>72</v>
      </c>
    </row>
    <row r="3" spans="1:11">
      <c r="A3" s="36" t="s">
        <v>73</v>
      </c>
      <c r="B3" s="37">
        <f>+COUNT(IL!G2:G15)</f>
        <v>14</v>
      </c>
      <c r="C3" s="37">
        <f>+COUNT(NE!G5:G14)</f>
        <v>10</v>
      </c>
      <c r="D3" s="37">
        <f>+COUNT(RCI!G2:G13)</f>
        <v>12</v>
      </c>
      <c r="E3" s="37">
        <f>+COUNT(RP!G2:G13)</f>
        <v>12</v>
      </c>
      <c r="F3" s="37">
        <f>+COUNT(RA!G2:G15)</f>
        <v>14</v>
      </c>
    </row>
    <row r="4" spans="1:11">
      <c r="A4" s="36" t="s">
        <v>74</v>
      </c>
      <c r="B4" s="37">
        <f>+MIN(IL!G2:G15)</f>
        <v>1.3204932538474179</v>
      </c>
      <c r="C4" s="37">
        <f>+MIN(NE!G5:G14)</f>
        <v>0.46950245212905323</v>
      </c>
      <c r="D4" s="37">
        <f>+MIN(RCI!G2:G13)</f>
        <v>5.9773077754555438E-3</v>
      </c>
      <c r="E4" s="38">
        <f>+MIN(RP!G2:G13)</f>
        <v>3.1223178088315741E-3</v>
      </c>
      <c r="F4" s="37">
        <f>+MIN(RA!G2:G15)</f>
        <v>1.2918621000323448E-3</v>
      </c>
    </row>
    <row r="5" spans="1:11">
      <c r="A5" s="36" t="s">
        <v>75</v>
      </c>
      <c r="B5" s="37">
        <f>+MAX(IL!G2:G15)</f>
        <v>3.2724123476040043</v>
      </c>
      <c r="C5" s="37">
        <f>+MAX(NE!G5:G14)</f>
        <v>0.74661923046744438</v>
      </c>
      <c r="D5" s="37">
        <f>+MAX(RCI!G2:G13)</f>
        <v>21.835018630894059</v>
      </c>
      <c r="E5" s="37">
        <f>+MAX(RP!G2:G13)</f>
        <v>0.48692303667937192</v>
      </c>
      <c r="F5" s="37">
        <f>+MAX(RA!G2:G15)</f>
        <v>0.26910682386905854</v>
      </c>
    </row>
    <row r="6" spans="1:11">
      <c r="A6" s="36" t="s">
        <v>76</v>
      </c>
      <c r="B6" s="37">
        <f>+MEDIAN(IL!G2:G15)</f>
        <v>2.0772489687195059</v>
      </c>
      <c r="C6" s="37">
        <f>+MEDIAN(NE!G5:G14)</f>
        <v>0.55039138721553149</v>
      </c>
      <c r="D6" s="37">
        <f>+MEDIAN(RCI!G2:G13)</f>
        <v>7.1840968897564803</v>
      </c>
      <c r="E6" s="37">
        <f>+MEDIAN(RP!G2:G13)</f>
        <v>0.13556403630809871</v>
      </c>
      <c r="F6" s="37">
        <f>+MEDIAN(RA!G2:G15)</f>
        <v>0.10041215965973159</v>
      </c>
    </row>
    <row r="7" spans="1:11">
      <c r="A7" s="36" t="s">
        <v>77</v>
      </c>
      <c r="B7" s="37">
        <f>+AVERAGE(IL!G2:G15)</f>
        <v>2.222357888789523</v>
      </c>
      <c r="C7" s="37">
        <f>+AVERAGE(NE!G5:G14)</f>
        <v>0.55952725069122833</v>
      </c>
      <c r="D7" s="37">
        <f>+AVERAGE(RCI!G2:G13)</f>
        <v>8.8442178797146589</v>
      </c>
      <c r="E7" s="37">
        <f>+AVERAGE(RP!G2:G13)</f>
        <v>0.18740935720344867</v>
      </c>
      <c r="F7" s="37">
        <f>+AVERAGE(RA!G2:G15)</f>
        <v>0.11624941217500735</v>
      </c>
    </row>
    <row r="8" spans="1:11">
      <c r="A8" s="36" t="s">
        <v>78</v>
      </c>
      <c r="B8" s="37">
        <f>STDEVA(IL!G2:G15)</f>
        <v>0.68525417126271859</v>
      </c>
      <c r="C8" s="37">
        <f>STDEVA(NE!G5:G14)</f>
        <v>8.3373842323102826E-2</v>
      </c>
      <c r="D8" s="37">
        <f>STDEVA(RCI!G2:G13)</f>
        <v>8.1556949881852567</v>
      </c>
      <c r="E8" s="37">
        <f>STDEVA(RP!G2:G13)</f>
        <v>0.15607610381816758</v>
      </c>
      <c r="F8" s="37">
        <f>STDEVA(RA!G2:G15)</f>
        <v>9.1585238230072974E-2</v>
      </c>
    </row>
    <row r="9" spans="1:11">
      <c r="A9" s="36" t="s">
        <v>79</v>
      </c>
      <c r="B9" s="39">
        <f t="shared" ref="B9:F9" si="0">IFERROR(B7-B8,"")</f>
        <v>1.5371037175268043</v>
      </c>
      <c r="C9" s="38">
        <f t="shared" si="0"/>
        <v>0.47615340836812547</v>
      </c>
      <c r="D9" s="39">
        <f t="shared" si="0"/>
        <v>0.68852289152940216</v>
      </c>
      <c r="E9" s="39">
        <f t="shared" si="0"/>
        <v>3.133325338528109E-2</v>
      </c>
      <c r="F9" s="39">
        <f t="shared" si="0"/>
        <v>2.4664173944934378E-2</v>
      </c>
    </row>
    <row r="10" spans="1:11">
      <c r="A10" s="36" t="s">
        <v>80</v>
      </c>
      <c r="B10" s="38">
        <f t="shared" ref="B10:F10" si="1">IFERROR(B7+B8,"")</f>
        <v>2.9076120600522417</v>
      </c>
      <c r="C10" s="39">
        <f t="shared" si="1"/>
        <v>0.64290109301433118</v>
      </c>
      <c r="D10" s="38">
        <f t="shared" si="1"/>
        <v>16.999912867899916</v>
      </c>
      <c r="E10" s="38">
        <f t="shared" si="1"/>
        <v>0.34348546102161626</v>
      </c>
      <c r="F10" s="38">
        <f t="shared" si="1"/>
        <v>0.20783465040508031</v>
      </c>
    </row>
    <row r="11" spans="1:11">
      <c r="A11" s="40"/>
    </row>
    <row r="12" spans="1:11">
      <c r="A12" s="46" t="s">
        <v>81</v>
      </c>
      <c r="B12" s="47"/>
      <c r="C12" s="47"/>
      <c r="D12" s="47"/>
      <c r="E12" s="47"/>
      <c r="F12" s="48"/>
    </row>
    <row r="13" spans="1:11" ht="30" customHeight="1">
      <c r="A13" s="34"/>
      <c r="B13" s="35" t="s">
        <v>60</v>
      </c>
      <c r="C13" s="35" t="s">
        <v>12</v>
      </c>
      <c r="D13" s="35" t="s">
        <v>70</v>
      </c>
      <c r="E13" s="35" t="s">
        <v>71</v>
      </c>
      <c r="F13" s="35" t="s">
        <v>72</v>
      </c>
    </row>
    <row r="14" spans="1:11">
      <c r="A14" s="34" t="s">
        <v>73</v>
      </c>
      <c r="B14" s="37">
        <f>+COUNT(IL!G2:G15)</f>
        <v>14</v>
      </c>
      <c r="C14" s="37">
        <f>+COUNT(NE!G5:G14)</f>
        <v>10</v>
      </c>
      <c r="D14" s="37">
        <f>+COUNT(RCI!G2:G13)</f>
        <v>12</v>
      </c>
      <c r="E14" s="37">
        <f>+COUNT(RP!G2:G13)</f>
        <v>12</v>
      </c>
      <c r="F14" s="37">
        <f>COUNT(RA!G2:G15)</f>
        <v>14</v>
      </c>
      <c r="J14" s="21"/>
      <c r="K14" s="41"/>
    </row>
    <row r="15" spans="1:11">
      <c r="A15" s="34" t="s">
        <v>74</v>
      </c>
      <c r="B15" s="37">
        <f>+MIN(IL!G2:G15)</f>
        <v>1.3204932538474179</v>
      </c>
      <c r="C15" s="37">
        <f>+MIN(NE!G5:G14)</f>
        <v>0.46950245212905323</v>
      </c>
      <c r="D15" s="37">
        <f>+MIN(RCI!G2:G13)</f>
        <v>5.9773077754555438E-3</v>
      </c>
      <c r="E15" s="38">
        <f>+MIN(RP!G2:G13)</f>
        <v>3.1223178088315741E-3</v>
      </c>
      <c r="F15" s="37">
        <f>+MIN(RA!G2:G15)</f>
        <v>1.2918621000323448E-3</v>
      </c>
    </row>
    <row r="16" spans="1:11">
      <c r="A16" s="34" t="s">
        <v>75</v>
      </c>
      <c r="B16" s="37">
        <f>+MAX(IL!G2:G15)</f>
        <v>3.2724123476040043</v>
      </c>
      <c r="C16" s="37">
        <f>+MAX(NE!G5:G14)</f>
        <v>0.74661923046744438</v>
      </c>
      <c r="D16" s="37">
        <f>+MAX(RCI!G2:G13)</f>
        <v>21.835018630894059</v>
      </c>
      <c r="E16" s="37">
        <f>+MAX(RP!G2:G13)</f>
        <v>0.48692303667937192</v>
      </c>
      <c r="F16" s="37">
        <f>+MAX(RA!G2:G15)</f>
        <v>0.26910682386905854</v>
      </c>
    </row>
    <row r="17" spans="1:6">
      <c r="A17" s="34" t="s">
        <v>76</v>
      </c>
      <c r="B17" s="37">
        <f>+MEDIAN(IL!G2:G15)</f>
        <v>2.0772489687195059</v>
      </c>
      <c r="C17" s="37">
        <f>+MEDIAN(NE!G5:G14)</f>
        <v>0.55039138721553149</v>
      </c>
      <c r="D17" s="37">
        <f>+MEDIAN(RCI!G2:G13)</f>
        <v>7.1840968897564803</v>
      </c>
      <c r="E17" s="37">
        <f>+MEDIAN(RP!G2:G13)</f>
        <v>0.13556403630809871</v>
      </c>
      <c r="F17" s="37">
        <f>+MEDIAN(RA!G2:G15)</f>
        <v>0.10041215965973159</v>
      </c>
    </row>
    <row r="18" spans="1:6">
      <c r="A18" s="34" t="s">
        <v>77</v>
      </c>
      <c r="B18" s="37">
        <f>+AVERAGE(IL!G2:G15)</f>
        <v>2.222357888789523</v>
      </c>
      <c r="C18" s="37">
        <f>+AVERAGE(NE!G5:G14)</f>
        <v>0.55952725069122833</v>
      </c>
      <c r="D18" s="37">
        <f>+AVERAGE(RCI!G2:G13)</f>
        <v>8.8442178797146589</v>
      </c>
      <c r="E18" s="37">
        <f>+AVERAGE(RP!G2:G13)</f>
        <v>0.18740935720344867</v>
      </c>
      <c r="F18" s="37">
        <f>+AVERAGE(RA!G2:G15)</f>
        <v>0.11624941217500735</v>
      </c>
    </row>
    <row r="19" spans="1:6">
      <c r="A19" s="34" t="s">
        <v>78</v>
      </c>
      <c r="B19" s="37">
        <f>STDEVA(IL!G2:G15)</f>
        <v>0.68525417126271859</v>
      </c>
      <c r="C19" s="37">
        <f>STDEVA(NE!G5:G14)</f>
        <v>8.3373842323102826E-2</v>
      </c>
      <c r="D19" s="37">
        <f>STDEVA(RCI!G2:G13)</f>
        <v>8.1556949881852567</v>
      </c>
      <c r="E19" s="37">
        <f>STDEVA(RP!G2:G13)</f>
        <v>0.15607610381816758</v>
      </c>
      <c r="F19" s="37">
        <f>+STDEVA(RA!G2:G15)</f>
        <v>9.1585238230072974E-2</v>
      </c>
    </row>
    <row r="20" spans="1:6">
      <c r="A20" s="34" t="s">
        <v>82</v>
      </c>
      <c r="B20" s="42">
        <v>0.999</v>
      </c>
      <c r="C20" s="42">
        <v>0.999</v>
      </c>
      <c r="D20" s="42">
        <v>0.999</v>
      </c>
      <c r="E20" s="42">
        <v>0.999</v>
      </c>
      <c r="F20" s="42">
        <v>0.999</v>
      </c>
    </row>
    <row r="21" spans="1:6" ht="15.75" customHeight="1">
      <c r="A21" s="34" t="s">
        <v>83</v>
      </c>
      <c r="B21" s="43">
        <f t="shared" ref="B21:F21" si="2">TINV(1-B20,B14)</f>
        <v>4.1404541127382029</v>
      </c>
      <c r="C21" s="44">
        <f t="shared" si="2"/>
        <v>4.5868938587026351</v>
      </c>
      <c r="D21" s="43">
        <f t="shared" si="2"/>
        <v>4.3177912836061836</v>
      </c>
      <c r="E21" s="43">
        <f t="shared" si="2"/>
        <v>4.3177912836061836</v>
      </c>
      <c r="F21" s="43">
        <f t="shared" si="2"/>
        <v>4.1404541127382029</v>
      </c>
    </row>
    <row r="22" spans="1:6" ht="15.75" customHeight="1">
      <c r="A22" s="34" t="s">
        <v>79</v>
      </c>
      <c r="B22" s="39">
        <f t="shared" ref="B22:F22" si="3">+IFERROR(B$18-(B$21*(B$19/SQRT(B$14))),"")</f>
        <v>1.4640673350619351</v>
      </c>
      <c r="C22" s="45">
        <f t="shared" si="3"/>
        <v>0.4385932257808669</v>
      </c>
      <c r="D22" s="39">
        <f t="shared" si="3"/>
        <v>-1.3213582621204818</v>
      </c>
      <c r="E22" s="39">
        <f t="shared" si="3"/>
        <v>-7.1299824338209306E-3</v>
      </c>
      <c r="F22" s="39">
        <f t="shared" si="3"/>
        <v>1.490275290143768E-2</v>
      </c>
    </row>
    <row r="23" spans="1:6" ht="15.75" customHeight="1">
      <c r="A23" s="34" t="s">
        <v>80</v>
      </c>
      <c r="B23" s="38">
        <f t="shared" ref="B23:F23" si="4">+IFERROR(B$18+(B$21*(B$19/SQRT(B$14))),"")</f>
        <v>2.9806484425171109</v>
      </c>
      <c r="C23" s="39">
        <f t="shared" si="4"/>
        <v>0.68046127560158975</v>
      </c>
      <c r="D23" s="38">
        <f t="shared" si="4"/>
        <v>19.009794021549801</v>
      </c>
      <c r="E23" s="38">
        <f t="shared" si="4"/>
        <v>0.3819486968407183</v>
      </c>
      <c r="F23" s="38">
        <f t="shared" si="4"/>
        <v>0.21759607144857701</v>
      </c>
    </row>
    <row r="24" spans="1:6" ht="15.75" customHeight="1">
      <c r="A24" s="40"/>
    </row>
    <row r="25" spans="1:6" ht="15.75" customHeight="1">
      <c r="A25" s="40"/>
    </row>
    <row r="26" spans="1:6" ht="15.75" customHeight="1">
      <c r="A26" s="40"/>
    </row>
    <row r="27" spans="1:6" ht="15.75" customHeight="1">
      <c r="A27" s="40"/>
    </row>
    <row r="28" spans="1:6" ht="15.75" customHeight="1">
      <c r="A28" s="40"/>
    </row>
    <row r="29" spans="1:6" ht="15.75" customHeight="1">
      <c r="A29" s="40"/>
    </row>
    <row r="30" spans="1:6" ht="15.75" customHeight="1">
      <c r="A30" s="40"/>
    </row>
    <row r="31" spans="1:6" ht="15.75" customHeight="1">
      <c r="A31" s="40"/>
    </row>
    <row r="32" spans="1:6" ht="15.75" customHeight="1">
      <c r="A32" s="40"/>
    </row>
    <row r="33" spans="1:1" ht="15.75" customHeight="1">
      <c r="A33" s="40"/>
    </row>
    <row r="34" spans="1:1" ht="15.75" customHeight="1">
      <c r="A34" s="40"/>
    </row>
    <row r="35" spans="1:1" ht="15.75" customHeight="1">
      <c r="A35" s="40"/>
    </row>
    <row r="36" spans="1:1" ht="15.75" customHeight="1">
      <c r="A36" s="40"/>
    </row>
    <row r="37" spans="1:1" ht="15.75" customHeight="1">
      <c r="A37" s="40"/>
    </row>
    <row r="38" spans="1:1" ht="15.75" customHeight="1">
      <c r="A38" s="40"/>
    </row>
    <row r="39" spans="1:1" ht="15.75" customHeight="1">
      <c r="A39" s="40"/>
    </row>
    <row r="40" spans="1:1" ht="15.75" customHeight="1">
      <c r="A40" s="40"/>
    </row>
    <row r="41" spans="1:1" ht="15.75" customHeight="1">
      <c r="A41" s="40"/>
    </row>
    <row r="42" spans="1:1" ht="15.75" customHeight="1">
      <c r="A42" s="40"/>
    </row>
    <row r="43" spans="1:1" ht="15.75" customHeight="1">
      <c r="A43" s="40"/>
    </row>
    <row r="44" spans="1:1" ht="15.75" customHeight="1">
      <c r="A44" s="40"/>
    </row>
    <row r="45" spans="1:1" ht="15.75" customHeight="1">
      <c r="A45" s="40"/>
    </row>
    <row r="46" spans="1:1" ht="15.75" customHeight="1">
      <c r="A46" s="40"/>
    </row>
    <row r="47" spans="1:1" ht="15.75" customHeight="1">
      <c r="A47" s="40"/>
    </row>
    <row r="48" spans="1:1" ht="15.75" customHeight="1">
      <c r="A48" s="40"/>
    </row>
    <row r="49" spans="1:1" ht="15.75" customHeight="1">
      <c r="A49" s="40"/>
    </row>
    <row r="50" spans="1:1" ht="15.75" customHeight="1">
      <c r="A50" s="40"/>
    </row>
    <row r="51" spans="1:1" ht="15.75" customHeight="1">
      <c r="A51" s="40"/>
    </row>
    <row r="52" spans="1:1" ht="15.75" customHeight="1">
      <c r="A52" s="40"/>
    </row>
    <row r="53" spans="1:1" ht="15.75" customHeight="1">
      <c r="A53" s="40"/>
    </row>
    <row r="54" spans="1:1" ht="15.75" customHeight="1">
      <c r="A54" s="40"/>
    </row>
    <row r="55" spans="1:1" ht="15.75" customHeight="1">
      <c r="A55" s="40"/>
    </row>
    <row r="56" spans="1:1" ht="15.75" customHeight="1">
      <c r="A56" s="40"/>
    </row>
    <row r="57" spans="1:1" ht="15.75" customHeight="1">
      <c r="A57" s="40"/>
    </row>
    <row r="58" spans="1:1" ht="15.75" customHeight="1">
      <c r="A58" s="40"/>
    </row>
    <row r="59" spans="1:1" ht="15.75" customHeight="1">
      <c r="A59" s="40"/>
    </row>
    <row r="60" spans="1:1" ht="15.75" customHeight="1">
      <c r="A60" s="40"/>
    </row>
    <row r="61" spans="1:1" ht="15.75" customHeight="1">
      <c r="A61" s="40"/>
    </row>
    <row r="62" spans="1:1" ht="15.75" customHeight="1">
      <c r="A62" s="40"/>
    </row>
    <row r="63" spans="1:1" ht="15.75" customHeight="1">
      <c r="A63" s="40"/>
    </row>
    <row r="64" spans="1:1" ht="15.75" customHeight="1">
      <c r="A64" s="40"/>
    </row>
    <row r="65" spans="1:1" ht="15.75" customHeight="1">
      <c r="A65" s="40"/>
    </row>
    <row r="66" spans="1:1" ht="15.75" customHeight="1">
      <c r="A66" s="40"/>
    </row>
    <row r="67" spans="1:1" ht="15.75" customHeight="1">
      <c r="A67" s="40"/>
    </row>
    <row r="68" spans="1:1" ht="15.75" customHeight="1">
      <c r="A68" s="40"/>
    </row>
    <row r="69" spans="1:1" ht="15.75" customHeight="1">
      <c r="A69" s="40"/>
    </row>
    <row r="70" spans="1:1" ht="15.75" customHeight="1">
      <c r="A70" s="40"/>
    </row>
    <row r="71" spans="1:1" ht="15.75" customHeight="1">
      <c r="A71" s="40"/>
    </row>
    <row r="72" spans="1:1" ht="15.75" customHeight="1">
      <c r="A72" s="40"/>
    </row>
    <row r="73" spans="1:1" ht="15.75" customHeight="1">
      <c r="A73" s="40"/>
    </row>
    <row r="74" spans="1:1" ht="15.75" customHeight="1">
      <c r="A74" s="40"/>
    </row>
    <row r="75" spans="1:1" ht="15.75" customHeight="1">
      <c r="A75" s="40"/>
    </row>
    <row r="76" spans="1:1" ht="15.75" customHeight="1">
      <c r="A76" s="40"/>
    </row>
    <row r="77" spans="1:1" ht="15.75" customHeight="1">
      <c r="A77" s="40"/>
    </row>
    <row r="78" spans="1:1" ht="15.75" customHeight="1">
      <c r="A78" s="40"/>
    </row>
    <row r="79" spans="1:1" ht="15.75" customHeight="1">
      <c r="A79" s="40"/>
    </row>
    <row r="80" spans="1:1" ht="15.75" customHeight="1">
      <c r="A80" s="40"/>
    </row>
    <row r="81" spans="1:1" ht="15.75" customHeight="1">
      <c r="A81" s="40"/>
    </row>
    <row r="82" spans="1:1" ht="15.75" customHeight="1">
      <c r="A82" s="40"/>
    </row>
    <row r="83" spans="1:1" ht="15.75" customHeight="1">
      <c r="A83" s="40"/>
    </row>
    <row r="84" spans="1:1" ht="15.75" customHeight="1">
      <c r="A84" s="40"/>
    </row>
    <row r="85" spans="1:1" ht="15.75" customHeight="1">
      <c r="A85" s="40"/>
    </row>
    <row r="86" spans="1:1" ht="15.75" customHeight="1">
      <c r="A86" s="40"/>
    </row>
    <row r="87" spans="1:1" ht="15.75" customHeight="1">
      <c r="A87" s="40"/>
    </row>
    <row r="88" spans="1:1" ht="15.75" customHeight="1">
      <c r="A88" s="40"/>
    </row>
    <row r="89" spans="1:1" ht="15.75" customHeight="1">
      <c r="A89" s="40"/>
    </row>
    <row r="90" spans="1:1" ht="15.75" customHeight="1">
      <c r="A90" s="40"/>
    </row>
    <row r="91" spans="1:1" ht="15.75" customHeight="1">
      <c r="A91" s="40"/>
    </row>
    <row r="92" spans="1:1" ht="15.75" customHeight="1">
      <c r="A92" s="40"/>
    </row>
    <row r="93" spans="1:1" ht="15.75" customHeight="1">
      <c r="A93" s="40"/>
    </row>
    <row r="94" spans="1:1" ht="15.75" customHeight="1">
      <c r="A94" s="40"/>
    </row>
    <row r="95" spans="1:1" ht="15.75" customHeight="1">
      <c r="A95" s="40"/>
    </row>
    <row r="96" spans="1:1" ht="15.75" customHeight="1">
      <c r="A96" s="40"/>
    </row>
    <row r="97" spans="1:1" ht="15.75" customHeight="1">
      <c r="A97" s="40"/>
    </row>
    <row r="98" spans="1:1" ht="15.75" customHeight="1">
      <c r="A98" s="40"/>
    </row>
    <row r="99" spans="1:1" ht="15.75" customHeight="1">
      <c r="A99" s="40"/>
    </row>
    <row r="100" spans="1:1" ht="15.75" customHeight="1">
      <c r="A100" s="40"/>
    </row>
    <row r="101" spans="1:1" ht="15.75" customHeight="1">
      <c r="A101" s="40"/>
    </row>
    <row r="102" spans="1:1" ht="15.75" customHeight="1">
      <c r="A102" s="40"/>
    </row>
    <row r="103" spans="1:1" ht="15.75" customHeight="1">
      <c r="A103" s="40"/>
    </row>
    <row r="104" spans="1:1" ht="15.75" customHeight="1">
      <c r="A104" s="40"/>
    </row>
    <row r="105" spans="1:1" ht="15.75" customHeight="1">
      <c r="A105" s="40"/>
    </row>
    <row r="106" spans="1:1" ht="15.75" customHeight="1">
      <c r="A106" s="40"/>
    </row>
    <row r="107" spans="1:1" ht="15.75" customHeight="1">
      <c r="A107" s="40"/>
    </row>
    <row r="108" spans="1:1" ht="15.75" customHeight="1">
      <c r="A108" s="40"/>
    </row>
    <row r="109" spans="1:1" ht="15.75" customHeight="1">
      <c r="A109" s="40"/>
    </row>
    <row r="110" spans="1:1" ht="15.75" customHeight="1">
      <c r="A110" s="40"/>
    </row>
    <row r="111" spans="1:1" ht="15.75" customHeight="1">
      <c r="A111" s="40"/>
    </row>
    <row r="112" spans="1:1" ht="15.75" customHeight="1">
      <c r="A112" s="40"/>
    </row>
    <row r="113" spans="1:1" ht="15.75" customHeight="1">
      <c r="A113" s="40"/>
    </row>
    <row r="114" spans="1:1" ht="15.75" customHeight="1">
      <c r="A114" s="40"/>
    </row>
    <row r="115" spans="1:1" ht="15.75" customHeight="1">
      <c r="A115" s="40"/>
    </row>
    <row r="116" spans="1:1" ht="15.75" customHeight="1">
      <c r="A116" s="40"/>
    </row>
    <row r="117" spans="1:1" ht="15.75" customHeight="1">
      <c r="A117" s="40"/>
    </row>
    <row r="118" spans="1:1" ht="15.75" customHeight="1">
      <c r="A118" s="40"/>
    </row>
    <row r="119" spans="1:1" ht="15.75" customHeight="1">
      <c r="A119" s="40"/>
    </row>
    <row r="120" spans="1:1" ht="15.75" customHeight="1">
      <c r="A120" s="40"/>
    </row>
    <row r="121" spans="1:1" ht="15.75" customHeight="1">
      <c r="A121" s="40"/>
    </row>
    <row r="122" spans="1:1" ht="15.75" customHeight="1">
      <c r="A122" s="40"/>
    </row>
    <row r="123" spans="1:1" ht="15.75" customHeight="1">
      <c r="A123" s="40"/>
    </row>
    <row r="124" spans="1:1" ht="15.75" customHeight="1">
      <c r="A124" s="40"/>
    </row>
    <row r="125" spans="1:1" ht="15.75" customHeight="1">
      <c r="A125" s="40"/>
    </row>
    <row r="126" spans="1:1" ht="15.75" customHeight="1">
      <c r="A126" s="40"/>
    </row>
    <row r="127" spans="1:1" ht="15.75" customHeight="1">
      <c r="A127" s="40"/>
    </row>
    <row r="128" spans="1:1" ht="15.75" customHeight="1">
      <c r="A128" s="40"/>
    </row>
    <row r="129" spans="1:1" ht="15.75" customHeight="1">
      <c r="A129" s="40"/>
    </row>
    <row r="130" spans="1:1" ht="15.75" customHeight="1">
      <c r="A130" s="40"/>
    </row>
    <row r="131" spans="1:1" ht="15.75" customHeight="1">
      <c r="A131" s="40"/>
    </row>
    <row r="132" spans="1:1" ht="15.75" customHeight="1">
      <c r="A132" s="40"/>
    </row>
    <row r="133" spans="1:1" ht="15.75" customHeight="1">
      <c r="A133" s="40"/>
    </row>
    <row r="134" spans="1:1" ht="15.75" customHeight="1">
      <c r="A134" s="40"/>
    </row>
    <row r="135" spans="1:1" ht="15.75" customHeight="1">
      <c r="A135" s="40"/>
    </row>
    <row r="136" spans="1:1" ht="15.75" customHeight="1">
      <c r="A136" s="40"/>
    </row>
    <row r="137" spans="1:1" ht="15.75" customHeight="1">
      <c r="A137" s="40"/>
    </row>
    <row r="138" spans="1:1" ht="15.75" customHeight="1">
      <c r="A138" s="40"/>
    </row>
    <row r="139" spans="1:1" ht="15.75" customHeight="1">
      <c r="A139" s="40"/>
    </row>
    <row r="140" spans="1:1" ht="15.75" customHeight="1">
      <c r="A140" s="40"/>
    </row>
    <row r="141" spans="1:1" ht="15.75" customHeight="1">
      <c r="A141" s="40"/>
    </row>
    <row r="142" spans="1:1" ht="15.75" customHeight="1">
      <c r="A142" s="40"/>
    </row>
    <row r="143" spans="1:1" ht="15.75" customHeight="1">
      <c r="A143" s="40"/>
    </row>
    <row r="144" spans="1:1" ht="15.75" customHeight="1">
      <c r="A144" s="40"/>
    </row>
    <row r="145" spans="1:1" ht="15.75" customHeight="1">
      <c r="A145" s="40"/>
    </row>
    <row r="146" spans="1:1" ht="15.75" customHeight="1">
      <c r="A146" s="40"/>
    </row>
    <row r="147" spans="1:1" ht="15.75" customHeight="1">
      <c r="A147" s="40"/>
    </row>
    <row r="148" spans="1:1" ht="15.75" customHeight="1">
      <c r="A148" s="40"/>
    </row>
    <row r="149" spans="1:1" ht="15.75" customHeight="1">
      <c r="A149" s="40"/>
    </row>
    <row r="150" spans="1:1" ht="15.75" customHeight="1">
      <c r="A150" s="40"/>
    </row>
    <row r="151" spans="1:1" ht="15.75" customHeight="1">
      <c r="A151" s="40"/>
    </row>
    <row r="152" spans="1:1" ht="15.75" customHeight="1">
      <c r="A152" s="40"/>
    </row>
    <row r="153" spans="1:1" ht="15.75" customHeight="1">
      <c r="A153" s="40"/>
    </row>
    <row r="154" spans="1:1" ht="15.75" customHeight="1">
      <c r="A154" s="40"/>
    </row>
    <row r="155" spans="1:1" ht="15.75" customHeight="1">
      <c r="A155" s="40"/>
    </row>
    <row r="156" spans="1:1" ht="15.75" customHeight="1">
      <c r="A156" s="40"/>
    </row>
    <row r="157" spans="1:1" ht="15.75" customHeight="1">
      <c r="A157" s="40"/>
    </row>
    <row r="158" spans="1:1" ht="15.75" customHeight="1">
      <c r="A158" s="40"/>
    </row>
    <row r="159" spans="1:1" ht="15.75" customHeight="1">
      <c r="A159" s="40"/>
    </row>
    <row r="160" spans="1:1" ht="15.75" customHeight="1">
      <c r="A160" s="40"/>
    </row>
    <row r="161" spans="1:1" ht="15.75" customHeight="1">
      <c r="A161" s="40"/>
    </row>
    <row r="162" spans="1:1" ht="15.75" customHeight="1">
      <c r="A162" s="40"/>
    </row>
    <row r="163" spans="1:1" ht="15.75" customHeight="1">
      <c r="A163" s="40"/>
    </row>
    <row r="164" spans="1:1" ht="15.75" customHeight="1">
      <c r="A164" s="40"/>
    </row>
    <row r="165" spans="1:1" ht="15.75" customHeight="1">
      <c r="A165" s="40"/>
    </row>
    <row r="166" spans="1:1" ht="15.75" customHeight="1">
      <c r="A166" s="40"/>
    </row>
    <row r="167" spans="1:1" ht="15.75" customHeight="1">
      <c r="A167" s="40"/>
    </row>
    <row r="168" spans="1:1" ht="15.75" customHeight="1">
      <c r="A168" s="40"/>
    </row>
    <row r="169" spans="1:1" ht="15.75" customHeight="1">
      <c r="A169" s="40"/>
    </row>
    <row r="170" spans="1:1" ht="15.75" customHeight="1">
      <c r="A170" s="40"/>
    </row>
    <row r="171" spans="1:1" ht="15.75" customHeight="1">
      <c r="A171" s="40"/>
    </row>
    <row r="172" spans="1:1" ht="15.75" customHeight="1">
      <c r="A172" s="40"/>
    </row>
    <row r="173" spans="1:1" ht="15.75" customHeight="1">
      <c r="A173" s="40"/>
    </row>
    <row r="174" spans="1:1" ht="15.75" customHeight="1">
      <c r="A174" s="40"/>
    </row>
    <row r="175" spans="1:1" ht="15.75" customHeight="1">
      <c r="A175" s="40"/>
    </row>
    <row r="176" spans="1:1" ht="15.75" customHeight="1">
      <c r="A176" s="40"/>
    </row>
    <row r="177" spans="1:1" ht="15.75" customHeight="1">
      <c r="A177" s="40"/>
    </row>
    <row r="178" spans="1:1" ht="15.75" customHeight="1">
      <c r="A178" s="40"/>
    </row>
    <row r="179" spans="1:1" ht="15.75" customHeight="1">
      <c r="A179" s="40"/>
    </row>
    <row r="180" spans="1:1" ht="15.75" customHeight="1">
      <c r="A180" s="40"/>
    </row>
    <row r="181" spans="1:1" ht="15.75" customHeight="1">
      <c r="A181" s="40"/>
    </row>
    <row r="182" spans="1:1" ht="15.75" customHeight="1">
      <c r="A182" s="40"/>
    </row>
    <row r="183" spans="1:1" ht="15.75" customHeight="1">
      <c r="A183" s="40"/>
    </row>
    <row r="184" spans="1:1" ht="15.75" customHeight="1">
      <c r="A184" s="40"/>
    </row>
    <row r="185" spans="1:1" ht="15.75" customHeight="1">
      <c r="A185" s="40"/>
    </row>
    <row r="186" spans="1:1" ht="15.75" customHeight="1">
      <c r="A186" s="40"/>
    </row>
    <row r="187" spans="1:1" ht="15.75" customHeight="1">
      <c r="A187" s="40"/>
    </row>
    <row r="188" spans="1:1" ht="15.75" customHeight="1">
      <c r="A188" s="40"/>
    </row>
    <row r="189" spans="1:1" ht="15.75" customHeight="1">
      <c r="A189" s="40"/>
    </row>
    <row r="190" spans="1:1" ht="15.75" customHeight="1">
      <c r="A190" s="40"/>
    </row>
    <row r="191" spans="1:1" ht="15.75" customHeight="1">
      <c r="A191" s="40"/>
    </row>
    <row r="192" spans="1:1" ht="15.75" customHeight="1">
      <c r="A192" s="40"/>
    </row>
    <row r="193" spans="1:1" ht="15.75" customHeight="1">
      <c r="A193" s="40"/>
    </row>
    <row r="194" spans="1:1" ht="15.75" customHeight="1">
      <c r="A194" s="40"/>
    </row>
    <row r="195" spans="1:1" ht="15.75" customHeight="1">
      <c r="A195" s="40"/>
    </row>
    <row r="196" spans="1:1" ht="15.75" customHeight="1">
      <c r="A196" s="40"/>
    </row>
    <row r="197" spans="1:1" ht="15.75" customHeight="1">
      <c r="A197" s="40"/>
    </row>
    <row r="198" spans="1:1" ht="15.75" customHeight="1">
      <c r="A198" s="40"/>
    </row>
    <row r="199" spans="1:1" ht="15.75" customHeight="1">
      <c r="A199" s="40"/>
    </row>
    <row r="200" spans="1:1" ht="15.75" customHeight="1">
      <c r="A200" s="40"/>
    </row>
    <row r="201" spans="1:1" ht="15.75" customHeight="1">
      <c r="A201" s="40"/>
    </row>
    <row r="202" spans="1:1" ht="15.75" customHeight="1">
      <c r="A202" s="40"/>
    </row>
    <row r="203" spans="1:1" ht="15.75" customHeight="1">
      <c r="A203" s="40"/>
    </row>
    <row r="204" spans="1:1" ht="15.75" customHeight="1">
      <c r="A204" s="40"/>
    </row>
    <row r="205" spans="1:1" ht="15.75" customHeight="1">
      <c r="A205" s="40"/>
    </row>
    <row r="206" spans="1:1" ht="15.75" customHeight="1">
      <c r="A206" s="40"/>
    </row>
    <row r="207" spans="1:1" ht="15.75" customHeight="1">
      <c r="A207" s="40"/>
    </row>
    <row r="208" spans="1:1" ht="15.75" customHeight="1">
      <c r="A208" s="40"/>
    </row>
    <row r="209" spans="1:1" ht="15.75" customHeight="1">
      <c r="A209" s="40"/>
    </row>
    <row r="210" spans="1:1" ht="15.75" customHeight="1">
      <c r="A210" s="40"/>
    </row>
    <row r="211" spans="1:1" ht="15.75" customHeight="1">
      <c r="A211" s="40"/>
    </row>
    <row r="212" spans="1:1" ht="15.75" customHeight="1">
      <c r="A212" s="40"/>
    </row>
    <row r="213" spans="1:1" ht="15.75" customHeight="1">
      <c r="A213" s="40"/>
    </row>
    <row r="214" spans="1:1" ht="15.75" customHeight="1">
      <c r="A214" s="40"/>
    </row>
    <row r="215" spans="1:1" ht="15.75" customHeight="1">
      <c r="A215" s="40"/>
    </row>
    <row r="216" spans="1:1" ht="15.75" customHeight="1">
      <c r="A216" s="40"/>
    </row>
    <row r="217" spans="1:1" ht="15.75" customHeight="1">
      <c r="A217" s="40"/>
    </row>
    <row r="218" spans="1:1" ht="15.75" customHeight="1">
      <c r="A218" s="40"/>
    </row>
    <row r="219" spans="1:1" ht="15.75" customHeight="1">
      <c r="A219" s="40"/>
    </row>
    <row r="220" spans="1:1" ht="15.75" customHeight="1">
      <c r="A220" s="40"/>
    </row>
    <row r="221" spans="1:1" ht="15.75" customHeight="1">
      <c r="A221" s="40"/>
    </row>
    <row r="222" spans="1:1" ht="15.75" customHeight="1">
      <c r="A222" s="40"/>
    </row>
    <row r="223" spans="1:1" ht="15.75" customHeight="1">
      <c r="A223" s="40"/>
    </row>
    <row r="224" spans="1:1" ht="15.75" customHeight="1">
      <c r="A224" s="40"/>
    </row>
    <row r="225" spans="1:1" ht="15.75" customHeight="1">
      <c r="A225" s="40"/>
    </row>
    <row r="226" spans="1:1" ht="15.75" customHeight="1">
      <c r="A226" s="40"/>
    </row>
    <row r="227" spans="1:1" ht="15.75" customHeight="1">
      <c r="A227" s="40"/>
    </row>
    <row r="228" spans="1:1" ht="15.75" customHeight="1">
      <c r="A228" s="40"/>
    </row>
    <row r="229" spans="1:1" ht="15.75" customHeight="1">
      <c r="A229" s="40"/>
    </row>
    <row r="230" spans="1:1" ht="15.75" customHeight="1">
      <c r="A230" s="40"/>
    </row>
    <row r="231" spans="1:1" ht="15.75" customHeight="1">
      <c r="A231" s="40"/>
    </row>
    <row r="232" spans="1:1" ht="15.75" customHeight="1">
      <c r="A232" s="40"/>
    </row>
    <row r="233" spans="1:1" ht="15.75" customHeight="1">
      <c r="A233" s="40"/>
    </row>
    <row r="234" spans="1:1" ht="15.75" customHeight="1">
      <c r="A234" s="40"/>
    </row>
    <row r="235" spans="1:1" ht="15.75" customHeight="1">
      <c r="A235" s="40"/>
    </row>
    <row r="236" spans="1:1" ht="15.75" customHeight="1">
      <c r="A236" s="40"/>
    </row>
    <row r="237" spans="1:1" ht="15.75" customHeight="1">
      <c r="A237" s="40"/>
    </row>
    <row r="238" spans="1:1" ht="15.75" customHeight="1">
      <c r="A238" s="40"/>
    </row>
    <row r="239" spans="1:1" ht="15.75" customHeight="1">
      <c r="A239" s="40"/>
    </row>
    <row r="240" spans="1:1" ht="15.75" customHeight="1">
      <c r="A240" s="40"/>
    </row>
    <row r="241" spans="1:1" ht="15.75" customHeight="1">
      <c r="A241" s="40"/>
    </row>
    <row r="242" spans="1:1" ht="15.75" customHeight="1">
      <c r="A242" s="40"/>
    </row>
    <row r="243" spans="1:1" ht="15.75" customHeight="1">
      <c r="A243" s="40"/>
    </row>
    <row r="244" spans="1:1" ht="15.75" customHeight="1">
      <c r="A244" s="40"/>
    </row>
    <row r="245" spans="1:1" ht="15.75" customHeight="1">
      <c r="A245" s="40"/>
    </row>
    <row r="246" spans="1:1" ht="15.75" customHeight="1">
      <c r="A246" s="40"/>
    </row>
    <row r="247" spans="1:1" ht="15.75" customHeight="1">
      <c r="A247" s="40"/>
    </row>
    <row r="248" spans="1:1" ht="15.75" customHeight="1">
      <c r="A248" s="40"/>
    </row>
    <row r="249" spans="1:1" ht="15.75" customHeight="1">
      <c r="A249" s="40"/>
    </row>
    <row r="250" spans="1:1" ht="15.75" customHeight="1">
      <c r="A250" s="40"/>
    </row>
    <row r="251" spans="1:1" ht="15.75" customHeight="1">
      <c r="A251" s="40"/>
    </row>
    <row r="252" spans="1:1" ht="15.75" customHeight="1">
      <c r="A252" s="40"/>
    </row>
    <row r="253" spans="1:1" ht="15.75" customHeight="1">
      <c r="A253" s="40"/>
    </row>
    <row r="254" spans="1:1" ht="15.75" customHeight="1">
      <c r="A254" s="40"/>
    </row>
    <row r="255" spans="1:1" ht="15.75" customHeight="1">
      <c r="A255" s="40"/>
    </row>
    <row r="256" spans="1:1" ht="15.75" customHeight="1">
      <c r="A256" s="40"/>
    </row>
    <row r="257" spans="1:1" ht="15.75" customHeight="1">
      <c r="A257" s="40"/>
    </row>
    <row r="258" spans="1:1" ht="15.75" customHeight="1">
      <c r="A258" s="40"/>
    </row>
    <row r="259" spans="1:1" ht="15.75" customHeight="1">
      <c r="A259" s="40"/>
    </row>
    <row r="260" spans="1:1" ht="15.75" customHeight="1">
      <c r="A260" s="40"/>
    </row>
    <row r="261" spans="1:1" ht="15.75" customHeight="1">
      <c r="A261" s="40"/>
    </row>
    <row r="262" spans="1:1" ht="15.75" customHeight="1">
      <c r="A262" s="40"/>
    </row>
    <row r="263" spans="1:1" ht="15.75" customHeight="1">
      <c r="A263" s="40"/>
    </row>
    <row r="264" spans="1:1" ht="15.75" customHeight="1">
      <c r="A264" s="40"/>
    </row>
    <row r="265" spans="1:1" ht="15.75" customHeight="1">
      <c r="A265" s="40"/>
    </row>
    <row r="266" spans="1:1" ht="15.75" customHeight="1">
      <c r="A266" s="40"/>
    </row>
    <row r="267" spans="1:1" ht="15.75" customHeight="1">
      <c r="A267" s="40"/>
    </row>
    <row r="268" spans="1:1" ht="15.75" customHeight="1">
      <c r="A268" s="40"/>
    </row>
    <row r="269" spans="1:1" ht="15.75" customHeight="1">
      <c r="A269" s="40"/>
    </row>
    <row r="270" spans="1:1" ht="15.75" customHeight="1">
      <c r="A270" s="40"/>
    </row>
    <row r="271" spans="1:1" ht="15.75" customHeight="1">
      <c r="A271" s="40"/>
    </row>
    <row r="272" spans="1:1" ht="15.75" customHeight="1">
      <c r="A272" s="40"/>
    </row>
    <row r="273" spans="1:1" ht="15.75" customHeight="1">
      <c r="A273" s="40"/>
    </row>
    <row r="274" spans="1:1" ht="15.75" customHeight="1">
      <c r="A274" s="40"/>
    </row>
    <row r="275" spans="1:1" ht="15.75" customHeight="1">
      <c r="A275" s="40"/>
    </row>
    <row r="276" spans="1:1" ht="15.75" customHeight="1">
      <c r="A276" s="40"/>
    </row>
    <row r="277" spans="1:1" ht="15.75" customHeight="1">
      <c r="A277" s="40"/>
    </row>
    <row r="278" spans="1:1" ht="15.75" customHeight="1">
      <c r="A278" s="40"/>
    </row>
    <row r="279" spans="1:1" ht="15.75" customHeight="1">
      <c r="A279" s="40"/>
    </row>
    <row r="280" spans="1:1" ht="15.75" customHeight="1">
      <c r="A280" s="40"/>
    </row>
    <row r="281" spans="1:1" ht="15.75" customHeight="1">
      <c r="A281" s="40"/>
    </row>
    <row r="282" spans="1:1" ht="15.75" customHeight="1">
      <c r="A282" s="40"/>
    </row>
    <row r="283" spans="1:1" ht="15.75" customHeight="1">
      <c r="A283" s="40"/>
    </row>
    <row r="284" spans="1:1" ht="15.75" customHeight="1">
      <c r="A284" s="40"/>
    </row>
    <row r="285" spans="1:1" ht="15.75" customHeight="1">
      <c r="A285" s="40"/>
    </row>
    <row r="286" spans="1:1" ht="15.75" customHeight="1">
      <c r="A286" s="40"/>
    </row>
    <row r="287" spans="1:1" ht="15.75" customHeight="1">
      <c r="A287" s="40"/>
    </row>
    <row r="288" spans="1:1" ht="15.75" customHeight="1">
      <c r="A288" s="40"/>
    </row>
    <row r="289" spans="1:1" ht="15.75" customHeight="1">
      <c r="A289" s="40"/>
    </row>
    <row r="290" spans="1:1" ht="15.75" customHeight="1">
      <c r="A290" s="40"/>
    </row>
    <row r="291" spans="1:1" ht="15.75" customHeight="1">
      <c r="A291" s="40"/>
    </row>
    <row r="292" spans="1:1" ht="15.75" customHeight="1">
      <c r="A292" s="40"/>
    </row>
    <row r="293" spans="1:1" ht="15.75" customHeight="1">
      <c r="A293" s="40"/>
    </row>
    <row r="294" spans="1:1" ht="15.75" customHeight="1">
      <c r="A294" s="40"/>
    </row>
    <row r="295" spans="1:1" ht="15.75" customHeight="1">
      <c r="A295" s="40"/>
    </row>
    <row r="296" spans="1:1" ht="15.75" customHeight="1">
      <c r="A296" s="40"/>
    </row>
    <row r="297" spans="1:1" ht="15.75" customHeight="1">
      <c r="A297" s="40"/>
    </row>
    <row r="298" spans="1:1" ht="15.75" customHeight="1">
      <c r="A298" s="40"/>
    </row>
    <row r="299" spans="1:1" ht="15.75" customHeight="1">
      <c r="A299" s="40"/>
    </row>
    <row r="300" spans="1:1" ht="15.75" customHeight="1">
      <c r="A300" s="40"/>
    </row>
    <row r="301" spans="1:1" ht="15.75" customHeight="1">
      <c r="A301" s="40"/>
    </row>
    <row r="302" spans="1:1" ht="15.75" customHeight="1">
      <c r="A302" s="40"/>
    </row>
    <row r="303" spans="1:1" ht="15.75" customHeight="1">
      <c r="A303" s="40"/>
    </row>
    <row r="304" spans="1:1" ht="15.75" customHeight="1">
      <c r="A304" s="40"/>
    </row>
    <row r="305" spans="1:1" ht="15.75" customHeight="1">
      <c r="A305" s="40"/>
    </row>
    <row r="306" spans="1:1" ht="15.75" customHeight="1">
      <c r="A306" s="40"/>
    </row>
    <row r="307" spans="1:1" ht="15.75" customHeight="1">
      <c r="A307" s="40"/>
    </row>
    <row r="308" spans="1:1" ht="15.75" customHeight="1">
      <c r="A308" s="40"/>
    </row>
    <row r="309" spans="1:1" ht="15.75" customHeight="1">
      <c r="A309" s="40"/>
    </row>
    <row r="310" spans="1:1" ht="15.75" customHeight="1">
      <c r="A310" s="40"/>
    </row>
    <row r="311" spans="1:1" ht="15.75" customHeight="1">
      <c r="A311" s="40"/>
    </row>
    <row r="312" spans="1:1" ht="15.75" customHeight="1">
      <c r="A312" s="40"/>
    </row>
    <row r="313" spans="1:1" ht="15.75" customHeight="1">
      <c r="A313" s="40"/>
    </row>
    <row r="314" spans="1:1" ht="15.75" customHeight="1">
      <c r="A314" s="40"/>
    </row>
    <row r="315" spans="1:1" ht="15.75" customHeight="1">
      <c r="A315" s="40"/>
    </row>
    <row r="316" spans="1:1" ht="15.75" customHeight="1">
      <c r="A316" s="40"/>
    </row>
    <row r="317" spans="1:1" ht="15.75" customHeight="1">
      <c r="A317" s="40"/>
    </row>
    <row r="318" spans="1:1" ht="15.75" customHeight="1">
      <c r="A318" s="40"/>
    </row>
    <row r="319" spans="1:1" ht="15.75" customHeight="1">
      <c r="A319" s="40"/>
    </row>
    <row r="320" spans="1:1" ht="15.75" customHeight="1">
      <c r="A320" s="40"/>
    </row>
    <row r="321" spans="1:1" ht="15.75" customHeight="1">
      <c r="A321" s="40"/>
    </row>
    <row r="322" spans="1:1" ht="15.75" customHeight="1">
      <c r="A322" s="40"/>
    </row>
    <row r="323" spans="1:1" ht="15.75" customHeight="1">
      <c r="A323" s="40"/>
    </row>
    <row r="324" spans="1:1" ht="15.75" customHeight="1">
      <c r="A324" s="40"/>
    </row>
    <row r="325" spans="1:1" ht="15.75" customHeight="1">
      <c r="A325" s="40"/>
    </row>
    <row r="326" spans="1:1" ht="15.75" customHeight="1">
      <c r="A326" s="40"/>
    </row>
    <row r="327" spans="1:1" ht="15.75" customHeight="1">
      <c r="A327" s="40"/>
    </row>
    <row r="328" spans="1:1" ht="15.75" customHeight="1">
      <c r="A328" s="40"/>
    </row>
    <row r="329" spans="1:1" ht="15.75" customHeight="1">
      <c r="A329" s="40"/>
    </row>
    <row r="330" spans="1:1" ht="15.75" customHeight="1">
      <c r="A330" s="40"/>
    </row>
    <row r="331" spans="1:1" ht="15.75" customHeight="1">
      <c r="A331" s="40"/>
    </row>
    <row r="332" spans="1:1" ht="15.75" customHeight="1">
      <c r="A332" s="40"/>
    </row>
    <row r="333" spans="1:1" ht="15.75" customHeight="1">
      <c r="A333" s="40"/>
    </row>
    <row r="334" spans="1:1" ht="15.75" customHeight="1">
      <c r="A334" s="40"/>
    </row>
    <row r="335" spans="1:1" ht="15.75" customHeight="1">
      <c r="A335" s="40"/>
    </row>
    <row r="336" spans="1:1" ht="15.75" customHeight="1">
      <c r="A336" s="40"/>
    </row>
    <row r="337" spans="1:1" ht="15.75" customHeight="1">
      <c r="A337" s="40"/>
    </row>
    <row r="338" spans="1:1" ht="15.75" customHeight="1">
      <c r="A338" s="40"/>
    </row>
    <row r="339" spans="1:1" ht="15.75" customHeight="1">
      <c r="A339" s="40"/>
    </row>
    <row r="340" spans="1:1" ht="15.75" customHeight="1">
      <c r="A340" s="40"/>
    </row>
    <row r="341" spans="1:1" ht="15.75" customHeight="1">
      <c r="A341" s="40"/>
    </row>
    <row r="342" spans="1:1" ht="15.75" customHeight="1">
      <c r="A342" s="40"/>
    </row>
    <row r="343" spans="1:1" ht="15.75" customHeight="1">
      <c r="A343" s="40"/>
    </row>
    <row r="344" spans="1:1" ht="15.75" customHeight="1">
      <c r="A344" s="40"/>
    </row>
    <row r="345" spans="1:1" ht="15.75" customHeight="1">
      <c r="A345" s="40"/>
    </row>
    <row r="346" spans="1:1" ht="15.75" customHeight="1">
      <c r="A346" s="40"/>
    </row>
    <row r="347" spans="1:1" ht="15.75" customHeight="1">
      <c r="A347" s="40"/>
    </row>
    <row r="348" spans="1:1" ht="15.75" customHeight="1">
      <c r="A348" s="40"/>
    </row>
    <row r="349" spans="1:1" ht="15.75" customHeight="1">
      <c r="A349" s="40"/>
    </row>
    <row r="350" spans="1:1" ht="15.75" customHeight="1">
      <c r="A350" s="40"/>
    </row>
    <row r="351" spans="1:1" ht="15.75" customHeight="1">
      <c r="A351" s="40"/>
    </row>
    <row r="352" spans="1:1" ht="15.75" customHeight="1">
      <c r="A352" s="40"/>
    </row>
    <row r="353" spans="1:1" ht="15.75" customHeight="1">
      <c r="A353" s="40"/>
    </row>
    <row r="354" spans="1:1" ht="15.75" customHeight="1">
      <c r="A354" s="40"/>
    </row>
    <row r="355" spans="1:1" ht="15.75" customHeight="1">
      <c r="A355" s="40"/>
    </row>
    <row r="356" spans="1:1" ht="15.75" customHeight="1">
      <c r="A356" s="40"/>
    </row>
    <row r="357" spans="1:1" ht="15.75" customHeight="1">
      <c r="A357" s="40"/>
    </row>
    <row r="358" spans="1:1" ht="15.75" customHeight="1">
      <c r="A358" s="40"/>
    </row>
    <row r="359" spans="1:1" ht="15.75" customHeight="1">
      <c r="A359" s="40"/>
    </row>
    <row r="360" spans="1:1" ht="15.75" customHeight="1">
      <c r="A360" s="40"/>
    </row>
    <row r="361" spans="1:1" ht="15.75" customHeight="1">
      <c r="A361" s="40"/>
    </row>
    <row r="362" spans="1:1" ht="15.75" customHeight="1">
      <c r="A362" s="40"/>
    </row>
    <row r="363" spans="1:1" ht="15.75" customHeight="1">
      <c r="A363" s="40"/>
    </row>
    <row r="364" spans="1:1" ht="15.75" customHeight="1">
      <c r="A364" s="40"/>
    </row>
    <row r="365" spans="1:1" ht="15.75" customHeight="1">
      <c r="A365" s="40"/>
    </row>
    <row r="366" spans="1:1" ht="15.75" customHeight="1">
      <c r="A366" s="40"/>
    </row>
    <row r="367" spans="1:1" ht="15.75" customHeight="1">
      <c r="A367" s="40"/>
    </row>
    <row r="368" spans="1:1" ht="15.75" customHeight="1">
      <c r="A368" s="40"/>
    </row>
    <row r="369" spans="1:1" ht="15.75" customHeight="1">
      <c r="A369" s="40"/>
    </row>
    <row r="370" spans="1:1" ht="15.75" customHeight="1">
      <c r="A370" s="40"/>
    </row>
    <row r="371" spans="1:1" ht="15.75" customHeight="1">
      <c r="A371" s="40"/>
    </row>
    <row r="372" spans="1:1" ht="15.75" customHeight="1">
      <c r="A372" s="40"/>
    </row>
    <row r="373" spans="1:1" ht="15.75" customHeight="1">
      <c r="A373" s="40"/>
    </row>
    <row r="374" spans="1:1" ht="15.75" customHeight="1">
      <c r="A374" s="40"/>
    </row>
    <row r="375" spans="1:1" ht="15.75" customHeight="1">
      <c r="A375" s="40"/>
    </row>
    <row r="376" spans="1:1" ht="15.75" customHeight="1">
      <c r="A376" s="40"/>
    </row>
    <row r="377" spans="1:1" ht="15.75" customHeight="1">
      <c r="A377" s="40"/>
    </row>
    <row r="378" spans="1:1" ht="15.75" customHeight="1">
      <c r="A378" s="40"/>
    </row>
    <row r="379" spans="1:1" ht="15.75" customHeight="1">
      <c r="A379" s="40"/>
    </row>
    <row r="380" spans="1:1" ht="15.75" customHeight="1">
      <c r="A380" s="40"/>
    </row>
    <row r="381" spans="1:1" ht="15.75" customHeight="1">
      <c r="A381" s="40"/>
    </row>
    <row r="382" spans="1:1" ht="15.75" customHeight="1">
      <c r="A382" s="40"/>
    </row>
    <row r="383" spans="1:1" ht="15.75" customHeight="1">
      <c r="A383" s="40"/>
    </row>
    <row r="384" spans="1:1" ht="15.75" customHeight="1">
      <c r="A384" s="40"/>
    </row>
    <row r="385" spans="1:1" ht="15.75" customHeight="1">
      <c r="A385" s="40"/>
    </row>
    <row r="386" spans="1:1" ht="15.75" customHeight="1">
      <c r="A386" s="40"/>
    </row>
    <row r="387" spans="1:1" ht="15.75" customHeight="1">
      <c r="A387" s="40"/>
    </row>
    <row r="388" spans="1:1" ht="15.75" customHeight="1">
      <c r="A388" s="40"/>
    </row>
    <row r="389" spans="1:1" ht="15.75" customHeight="1">
      <c r="A389" s="40"/>
    </row>
    <row r="390" spans="1:1" ht="15.75" customHeight="1">
      <c r="A390" s="40"/>
    </row>
    <row r="391" spans="1:1" ht="15.75" customHeight="1">
      <c r="A391" s="40"/>
    </row>
    <row r="392" spans="1:1" ht="15.75" customHeight="1">
      <c r="A392" s="40"/>
    </row>
    <row r="393" spans="1:1" ht="15.75" customHeight="1">
      <c r="A393" s="40"/>
    </row>
    <row r="394" spans="1:1" ht="15.75" customHeight="1">
      <c r="A394" s="40"/>
    </row>
    <row r="395" spans="1:1" ht="15.75" customHeight="1">
      <c r="A395" s="40"/>
    </row>
    <row r="396" spans="1:1" ht="15.75" customHeight="1">
      <c r="A396" s="40"/>
    </row>
    <row r="397" spans="1:1" ht="15.75" customHeight="1">
      <c r="A397" s="40"/>
    </row>
    <row r="398" spans="1:1" ht="15.75" customHeight="1">
      <c r="A398" s="40"/>
    </row>
    <row r="399" spans="1:1" ht="15.75" customHeight="1">
      <c r="A399" s="40"/>
    </row>
    <row r="400" spans="1:1" ht="15.75" customHeight="1">
      <c r="A400" s="40"/>
    </row>
    <row r="401" spans="1:1" ht="15.75" customHeight="1">
      <c r="A401" s="40"/>
    </row>
    <row r="402" spans="1:1" ht="15.75" customHeight="1">
      <c r="A402" s="40"/>
    </row>
    <row r="403" spans="1:1" ht="15.75" customHeight="1">
      <c r="A403" s="40"/>
    </row>
    <row r="404" spans="1:1" ht="15.75" customHeight="1">
      <c r="A404" s="40"/>
    </row>
    <row r="405" spans="1:1" ht="15.75" customHeight="1">
      <c r="A405" s="40"/>
    </row>
    <row r="406" spans="1:1" ht="15.75" customHeight="1">
      <c r="A406" s="40"/>
    </row>
    <row r="407" spans="1:1" ht="15.75" customHeight="1">
      <c r="A407" s="40"/>
    </row>
    <row r="408" spans="1:1" ht="15.75" customHeight="1">
      <c r="A408" s="40"/>
    </row>
    <row r="409" spans="1:1" ht="15.75" customHeight="1">
      <c r="A409" s="40"/>
    </row>
    <row r="410" spans="1:1" ht="15.75" customHeight="1">
      <c r="A410" s="40"/>
    </row>
    <row r="411" spans="1:1" ht="15.75" customHeight="1">
      <c r="A411" s="40"/>
    </row>
    <row r="412" spans="1:1" ht="15.75" customHeight="1">
      <c r="A412" s="40"/>
    </row>
    <row r="413" spans="1:1" ht="15.75" customHeight="1">
      <c r="A413" s="40"/>
    </row>
    <row r="414" spans="1:1" ht="15.75" customHeight="1">
      <c r="A414" s="40"/>
    </row>
    <row r="415" spans="1:1" ht="15.75" customHeight="1">
      <c r="A415" s="40"/>
    </row>
    <row r="416" spans="1:1" ht="15.75" customHeight="1">
      <c r="A416" s="40"/>
    </row>
    <row r="417" spans="1:1" ht="15.75" customHeight="1">
      <c r="A417" s="40"/>
    </row>
    <row r="418" spans="1:1" ht="15.75" customHeight="1">
      <c r="A418" s="40"/>
    </row>
    <row r="419" spans="1:1" ht="15.75" customHeight="1">
      <c r="A419" s="40"/>
    </row>
    <row r="420" spans="1:1" ht="15.75" customHeight="1">
      <c r="A420" s="40"/>
    </row>
    <row r="421" spans="1:1" ht="15.75" customHeight="1">
      <c r="A421" s="40"/>
    </row>
    <row r="422" spans="1:1" ht="15.75" customHeight="1">
      <c r="A422" s="40"/>
    </row>
    <row r="423" spans="1:1" ht="15.75" customHeight="1">
      <c r="A423" s="40"/>
    </row>
    <row r="424" spans="1:1" ht="15.75" customHeight="1">
      <c r="A424" s="40"/>
    </row>
    <row r="425" spans="1:1" ht="15.75" customHeight="1">
      <c r="A425" s="40"/>
    </row>
    <row r="426" spans="1:1" ht="15.75" customHeight="1">
      <c r="A426" s="40"/>
    </row>
    <row r="427" spans="1:1" ht="15.75" customHeight="1">
      <c r="A427" s="40"/>
    </row>
    <row r="428" spans="1:1" ht="15.75" customHeight="1">
      <c r="A428" s="40"/>
    </row>
    <row r="429" spans="1:1" ht="15.75" customHeight="1">
      <c r="A429" s="40"/>
    </row>
    <row r="430" spans="1:1" ht="15.75" customHeight="1">
      <c r="A430" s="40"/>
    </row>
    <row r="431" spans="1:1" ht="15.75" customHeight="1">
      <c r="A431" s="40"/>
    </row>
    <row r="432" spans="1:1" ht="15.75" customHeight="1">
      <c r="A432" s="40"/>
    </row>
    <row r="433" spans="1:1" ht="15.75" customHeight="1">
      <c r="A433" s="40"/>
    </row>
    <row r="434" spans="1:1" ht="15.75" customHeight="1">
      <c r="A434" s="40"/>
    </row>
    <row r="435" spans="1:1" ht="15.75" customHeight="1">
      <c r="A435" s="40"/>
    </row>
    <row r="436" spans="1:1" ht="15.75" customHeight="1">
      <c r="A436" s="40"/>
    </row>
    <row r="437" spans="1:1" ht="15.75" customHeight="1">
      <c r="A437" s="40"/>
    </row>
    <row r="438" spans="1:1" ht="15.75" customHeight="1">
      <c r="A438" s="40"/>
    </row>
    <row r="439" spans="1:1" ht="15.75" customHeight="1">
      <c r="A439" s="40"/>
    </row>
    <row r="440" spans="1:1" ht="15.75" customHeight="1">
      <c r="A440" s="40"/>
    </row>
    <row r="441" spans="1:1" ht="15.75" customHeight="1">
      <c r="A441" s="40"/>
    </row>
    <row r="442" spans="1:1" ht="15.75" customHeight="1">
      <c r="A442" s="40"/>
    </row>
    <row r="443" spans="1:1" ht="15.75" customHeight="1">
      <c r="A443" s="40"/>
    </row>
    <row r="444" spans="1:1" ht="15.75" customHeight="1">
      <c r="A444" s="40"/>
    </row>
    <row r="445" spans="1:1" ht="15.75" customHeight="1">
      <c r="A445" s="40"/>
    </row>
    <row r="446" spans="1:1" ht="15.75" customHeight="1">
      <c r="A446" s="40"/>
    </row>
    <row r="447" spans="1:1" ht="15.75" customHeight="1">
      <c r="A447" s="40"/>
    </row>
    <row r="448" spans="1:1" ht="15.75" customHeight="1">
      <c r="A448" s="40"/>
    </row>
    <row r="449" spans="1:1" ht="15.75" customHeight="1">
      <c r="A449" s="40"/>
    </row>
    <row r="450" spans="1:1" ht="15.75" customHeight="1">
      <c r="A450" s="40"/>
    </row>
    <row r="451" spans="1:1" ht="15.75" customHeight="1">
      <c r="A451" s="40"/>
    </row>
    <row r="452" spans="1:1" ht="15.75" customHeight="1">
      <c r="A452" s="40"/>
    </row>
    <row r="453" spans="1:1" ht="15.75" customHeight="1">
      <c r="A453" s="40"/>
    </row>
    <row r="454" spans="1:1" ht="15.75" customHeight="1">
      <c r="A454" s="40"/>
    </row>
    <row r="455" spans="1:1" ht="15.75" customHeight="1">
      <c r="A455" s="40"/>
    </row>
    <row r="456" spans="1:1" ht="15.75" customHeight="1">
      <c r="A456" s="40"/>
    </row>
    <row r="457" spans="1:1" ht="15.75" customHeight="1">
      <c r="A457" s="40"/>
    </row>
    <row r="458" spans="1:1" ht="15.75" customHeight="1">
      <c r="A458" s="40"/>
    </row>
    <row r="459" spans="1:1" ht="15.75" customHeight="1">
      <c r="A459" s="40"/>
    </row>
    <row r="460" spans="1:1" ht="15.75" customHeight="1">
      <c r="A460" s="40"/>
    </row>
    <row r="461" spans="1:1" ht="15.75" customHeight="1">
      <c r="A461" s="40"/>
    </row>
    <row r="462" spans="1:1" ht="15.75" customHeight="1">
      <c r="A462" s="40"/>
    </row>
    <row r="463" spans="1:1" ht="15.75" customHeight="1">
      <c r="A463" s="40"/>
    </row>
    <row r="464" spans="1:1" ht="15.75" customHeight="1">
      <c r="A464" s="40"/>
    </row>
    <row r="465" spans="1:1" ht="15.75" customHeight="1">
      <c r="A465" s="40"/>
    </row>
    <row r="466" spans="1:1" ht="15.75" customHeight="1">
      <c r="A466" s="40"/>
    </row>
    <row r="467" spans="1:1" ht="15.75" customHeight="1">
      <c r="A467" s="40"/>
    </row>
    <row r="468" spans="1:1" ht="15.75" customHeight="1">
      <c r="A468" s="40"/>
    </row>
    <row r="469" spans="1:1" ht="15.75" customHeight="1">
      <c r="A469" s="40"/>
    </row>
    <row r="470" spans="1:1" ht="15.75" customHeight="1">
      <c r="A470" s="40"/>
    </row>
    <row r="471" spans="1:1" ht="15.75" customHeight="1">
      <c r="A471" s="40"/>
    </row>
    <row r="472" spans="1:1" ht="15.75" customHeight="1">
      <c r="A472" s="40"/>
    </row>
    <row r="473" spans="1:1" ht="15.75" customHeight="1">
      <c r="A473" s="40"/>
    </row>
    <row r="474" spans="1:1" ht="15.75" customHeight="1">
      <c r="A474" s="40"/>
    </row>
    <row r="475" spans="1:1" ht="15.75" customHeight="1">
      <c r="A475" s="40"/>
    </row>
    <row r="476" spans="1:1" ht="15.75" customHeight="1">
      <c r="A476" s="40"/>
    </row>
    <row r="477" spans="1:1" ht="15.75" customHeight="1">
      <c r="A477" s="40"/>
    </row>
    <row r="478" spans="1:1" ht="15.75" customHeight="1">
      <c r="A478" s="40"/>
    </row>
    <row r="479" spans="1:1" ht="15.75" customHeight="1">
      <c r="A479" s="40"/>
    </row>
    <row r="480" spans="1:1" ht="15.75" customHeight="1">
      <c r="A480" s="40"/>
    </row>
    <row r="481" spans="1:1" ht="15.75" customHeight="1">
      <c r="A481" s="40"/>
    </row>
    <row r="482" spans="1:1" ht="15.75" customHeight="1">
      <c r="A482" s="40"/>
    </row>
    <row r="483" spans="1:1" ht="15.75" customHeight="1">
      <c r="A483" s="40"/>
    </row>
    <row r="484" spans="1:1" ht="15.75" customHeight="1">
      <c r="A484" s="40"/>
    </row>
    <row r="485" spans="1:1" ht="15.75" customHeight="1">
      <c r="A485" s="40"/>
    </row>
    <row r="486" spans="1:1" ht="15.75" customHeight="1">
      <c r="A486" s="40"/>
    </row>
    <row r="487" spans="1:1" ht="15.75" customHeight="1">
      <c r="A487" s="40"/>
    </row>
    <row r="488" spans="1:1" ht="15.75" customHeight="1">
      <c r="A488" s="40"/>
    </row>
    <row r="489" spans="1:1" ht="15.75" customHeight="1">
      <c r="A489" s="40"/>
    </row>
    <row r="490" spans="1:1" ht="15.75" customHeight="1">
      <c r="A490" s="40"/>
    </row>
    <row r="491" spans="1:1" ht="15.75" customHeight="1">
      <c r="A491" s="40"/>
    </row>
    <row r="492" spans="1:1" ht="15.75" customHeight="1">
      <c r="A492" s="40"/>
    </row>
    <row r="493" spans="1:1" ht="15.75" customHeight="1">
      <c r="A493" s="40"/>
    </row>
    <row r="494" spans="1:1" ht="15.75" customHeight="1">
      <c r="A494" s="40"/>
    </row>
    <row r="495" spans="1:1" ht="15.75" customHeight="1">
      <c r="A495" s="40"/>
    </row>
    <row r="496" spans="1:1" ht="15.75" customHeight="1">
      <c r="A496" s="40"/>
    </row>
    <row r="497" spans="1:1" ht="15.75" customHeight="1">
      <c r="A497" s="40"/>
    </row>
    <row r="498" spans="1:1" ht="15.75" customHeight="1">
      <c r="A498" s="40"/>
    </row>
    <row r="499" spans="1:1" ht="15.75" customHeight="1">
      <c r="A499" s="40"/>
    </row>
    <row r="500" spans="1:1" ht="15.75" customHeight="1">
      <c r="A500" s="40"/>
    </row>
    <row r="501" spans="1:1" ht="15.75" customHeight="1">
      <c r="A501" s="40"/>
    </row>
    <row r="502" spans="1:1" ht="15.75" customHeight="1">
      <c r="A502" s="40"/>
    </row>
    <row r="503" spans="1:1" ht="15.75" customHeight="1">
      <c r="A503" s="40"/>
    </row>
    <row r="504" spans="1:1" ht="15.75" customHeight="1">
      <c r="A504" s="40"/>
    </row>
    <row r="505" spans="1:1" ht="15.75" customHeight="1">
      <c r="A505" s="40"/>
    </row>
    <row r="506" spans="1:1" ht="15.75" customHeight="1">
      <c r="A506" s="40"/>
    </row>
    <row r="507" spans="1:1" ht="15.75" customHeight="1">
      <c r="A507" s="40"/>
    </row>
    <row r="508" spans="1:1" ht="15.75" customHeight="1">
      <c r="A508" s="40"/>
    </row>
    <row r="509" spans="1:1" ht="15.75" customHeight="1">
      <c r="A509" s="40"/>
    </row>
    <row r="510" spans="1:1" ht="15.75" customHeight="1">
      <c r="A510" s="40"/>
    </row>
    <row r="511" spans="1:1" ht="15.75" customHeight="1">
      <c r="A511" s="40"/>
    </row>
    <row r="512" spans="1:1" ht="15.75" customHeight="1">
      <c r="A512" s="40"/>
    </row>
    <row r="513" spans="1:1" ht="15.75" customHeight="1">
      <c r="A513" s="40"/>
    </row>
    <row r="514" spans="1:1" ht="15.75" customHeight="1">
      <c r="A514" s="40"/>
    </row>
    <row r="515" spans="1:1" ht="15.75" customHeight="1">
      <c r="A515" s="40"/>
    </row>
    <row r="516" spans="1:1" ht="15.75" customHeight="1">
      <c r="A516" s="40"/>
    </row>
    <row r="517" spans="1:1" ht="15.75" customHeight="1">
      <c r="A517" s="40"/>
    </row>
    <row r="518" spans="1:1" ht="15.75" customHeight="1">
      <c r="A518" s="40"/>
    </row>
    <row r="519" spans="1:1" ht="15.75" customHeight="1">
      <c r="A519" s="40"/>
    </row>
    <row r="520" spans="1:1" ht="15.75" customHeight="1">
      <c r="A520" s="40"/>
    </row>
    <row r="521" spans="1:1" ht="15.75" customHeight="1">
      <c r="A521" s="40"/>
    </row>
    <row r="522" spans="1:1" ht="15.75" customHeight="1">
      <c r="A522" s="40"/>
    </row>
    <row r="523" spans="1:1" ht="15.75" customHeight="1">
      <c r="A523" s="40"/>
    </row>
    <row r="524" spans="1:1" ht="15.75" customHeight="1">
      <c r="A524" s="40"/>
    </row>
    <row r="525" spans="1:1" ht="15.75" customHeight="1">
      <c r="A525" s="40"/>
    </row>
    <row r="526" spans="1:1" ht="15.75" customHeight="1">
      <c r="A526" s="40"/>
    </row>
    <row r="527" spans="1:1" ht="15.75" customHeight="1">
      <c r="A527" s="40"/>
    </row>
    <row r="528" spans="1:1" ht="15.75" customHeight="1">
      <c r="A528" s="40"/>
    </row>
    <row r="529" spans="1:1" ht="15.75" customHeight="1">
      <c r="A529" s="40"/>
    </row>
    <row r="530" spans="1:1" ht="15.75" customHeight="1">
      <c r="A530" s="40"/>
    </row>
    <row r="531" spans="1:1" ht="15.75" customHeight="1">
      <c r="A531" s="40"/>
    </row>
    <row r="532" spans="1:1" ht="15.75" customHeight="1">
      <c r="A532" s="40"/>
    </row>
    <row r="533" spans="1:1" ht="15.75" customHeight="1">
      <c r="A533" s="40"/>
    </row>
    <row r="534" spans="1:1" ht="15.75" customHeight="1">
      <c r="A534" s="40"/>
    </row>
    <row r="535" spans="1:1" ht="15.75" customHeight="1">
      <c r="A535" s="40"/>
    </row>
    <row r="536" spans="1:1" ht="15.75" customHeight="1">
      <c r="A536" s="40"/>
    </row>
    <row r="537" spans="1:1" ht="15.75" customHeight="1">
      <c r="A537" s="40"/>
    </row>
    <row r="538" spans="1:1" ht="15.75" customHeight="1">
      <c r="A538" s="40"/>
    </row>
    <row r="539" spans="1:1" ht="15.75" customHeight="1">
      <c r="A539" s="40"/>
    </row>
    <row r="540" spans="1:1" ht="15.75" customHeight="1">
      <c r="A540" s="40"/>
    </row>
    <row r="541" spans="1:1" ht="15.75" customHeight="1">
      <c r="A541" s="40"/>
    </row>
    <row r="542" spans="1:1" ht="15.75" customHeight="1">
      <c r="A542" s="40"/>
    </row>
    <row r="543" spans="1:1" ht="15.75" customHeight="1">
      <c r="A543" s="40"/>
    </row>
    <row r="544" spans="1:1" ht="15.75" customHeight="1">
      <c r="A544" s="40"/>
    </row>
    <row r="545" spans="1:1" ht="15.75" customHeight="1">
      <c r="A545" s="40"/>
    </row>
    <row r="546" spans="1:1" ht="15.75" customHeight="1">
      <c r="A546" s="40"/>
    </row>
    <row r="547" spans="1:1" ht="15.75" customHeight="1">
      <c r="A547" s="40"/>
    </row>
    <row r="548" spans="1:1" ht="15.75" customHeight="1">
      <c r="A548" s="40"/>
    </row>
    <row r="549" spans="1:1" ht="15.75" customHeight="1">
      <c r="A549" s="40"/>
    </row>
    <row r="550" spans="1:1" ht="15.75" customHeight="1">
      <c r="A550" s="40"/>
    </row>
    <row r="551" spans="1:1" ht="15.75" customHeight="1">
      <c r="A551" s="40"/>
    </row>
    <row r="552" spans="1:1" ht="15.75" customHeight="1">
      <c r="A552" s="40"/>
    </row>
    <row r="553" spans="1:1" ht="15.75" customHeight="1">
      <c r="A553" s="40"/>
    </row>
    <row r="554" spans="1:1" ht="15.75" customHeight="1">
      <c r="A554" s="40"/>
    </row>
    <row r="555" spans="1:1" ht="15.75" customHeight="1">
      <c r="A555" s="40"/>
    </row>
    <row r="556" spans="1:1" ht="15.75" customHeight="1">
      <c r="A556" s="40"/>
    </row>
    <row r="557" spans="1:1" ht="15.75" customHeight="1">
      <c r="A557" s="40"/>
    </row>
    <row r="558" spans="1:1" ht="15.75" customHeight="1">
      <c r="A558" s="40"/>
    </row>
    <row r="559" spans="1:1" ht="15.75" customHeight="1">
      <c r="A559" s="40"/>
    </row>
    <row r="560" spans="1:1" ht="15.75" customHeight="1">
      <c r="A560" s="40"/>
    </row>
    <row r="561" spans="1:1" ht="15.75" customHeight="1">
      <c r="A561" s="40"/>
    </row>
    <row r="562" spans="1:1" ht="15.75" customHeight="1">
      <c r="A562" s="40"/>
    </row>
    <row r="563" spans="1:1" ht="15.75" customHeight="1">
      <c r="A563" s="40"/>
    </row>
    <row r="564" spans="1:1" ht="15.75" customHeight="1">
      <c r="A564" s="40"/>
    </row>
    <row r="565" spans="1:1" ht="15.75" customHeight="1">
      <c r="A565" s="40"/>
    </row>
    <row r="566" spans="1:1" ht="15.75" customHeight="1">
      <c r="A566" s="40"/>
    </row>
    <row r="567" spans="1:1" ht="15.75" customHeight="1">
      <c r="A567" s="40"/>
    </row>
    <row r="568" spans="1:1" ht="15.75" customHeight="1">
      <c r="A568" s="40"/>
    </row>
    <row r="569" spans="1:1" ht="15.75" customHeight="1">
      <c r="A569" s="40"/>
    </row>
    <row r="570" spans="1:1" ht="15.75" customHeight="1">
      <c r="A570" s="40"/>
    </row>
    <row r="571" spans="1:1" ht="15.75" customHeight="1">
      <c r="A571" s="40"/>
    </row>
    <row r="572" spans="1:1" ht="15.75" customHeight="1">
      <c r="A572" s="40"/>
    </row>
    <row r="573" spans="1:1" ht="15.75" customHeight="1">
      <c r="A573" s="40"/>
    </row>
    <row r="574" spans="1:1" ht="15.75" customHeight="1">
      <c r="A574" s="40"/>
    </row>
    <row r="575" spans="1:1" ht="15.75" customHeight="1">
      <c r="A575" s="40"/>
    </row>
    <row r="576" spans="1:1" ht="15.75" customHeight="1">
      <c r="A576" s="40"/>
    </row>
    <row r="577" spans="1:1" ht="15.75" customHeight="1">
      <c r="A577" s="40"/>
    </row>
    <row r="578" spans="1:1" ht="15.75" customHeight="1">
      <c r="A578" s="40"/>
    </row>
    <row r="579" spans="1:1" ht="15.75" customHeight="1">
      <c r="A579" s="40"/>
    </row>
    <row r="580" spans="1:1" ht="15.75" customHeight="1">
      <c r="A580" s="40"/>
    </row>
    <row r="581" spans="1:1" ht="15.75" customHeight="1">
      <c r="A581" s="40"/>
    </row>
    <row r="582" spans="1:1" ht="15.75" customHeight="1">
      <c r="A582" s="40"/>
    </row>
    <row r="583" spans="1:1" ht="15.75" customHeight="1">
      <c r="A583" s="40"/>
    </row>
    <row r="584" spans="1:1" ht="15.75" customHeight="1">
      <c r="A584" s="40"/>
    </row>
    <row r="585" spans="1:1" ht="15.75" customHeight="1">
      <c r="A585" s="40"/>
    </row>
    <row r="586" spans="1:1" ht="15.75" customHeight="1">
      <c r="A586" s="40"/>
    </row>
    <row r="587" spans="1:1" ht="15.75" customHeight="1">
      <c r="A587" s="40"/>
    </row>
    <row r="588" spans="1:1" ht="15.75" customHeight="1">
      <c r="A588" s="40"/>
    </row>
    <row r="589" spans="1:1" ht="15.75" customHeight="1">
      <c r="A589" s="40"/>
    </row>
    <row r="590" spans="1:1" ht="15.75" customHeight="1">
      <c r="A590" s="40"/>
    </row>
    <row r="591" spans="1:1" ht="15.75" customHeight="1">
      <c r="A591" s="40"/>
    </row>
    <row r="592" spans="1:1" ht="15.75" customHeight="1">
      <c r="A592" s="40"/>
    </row>
    <row r="593" spans="1:1" ht="15.75" customHeight="1">
      <c r="A593" s="40"/>
    </row>
    <row r="594" spans="1:1" ht="15.75" customHeight="1">
      <c r="A594" s="40"/>
    </row>
    <row r="595" spans="1:1" ht="15.75" customHeight="1">
      <c r="A595" s="40"/>
    </row>
    <row r="596" spans="1:1" ht="15.75" customHeight="1">
      <c r="A596" s="40"/>
    </row>
    <row r="597" spans="1:1" ht="15.75" customHeight="1">
      <c r="A597" s="40"/>
    </row>
    <row r="598" spans="1:1" ht="15.75" customHeight="1">
      <c r="A598" s="40"/>
    </row>
    <row r="599" spans="1:1" ht="15.75" customHeight="1">
      <c r="A599" s="40"/>
    </row>
    <row r="600" spans="1:1" ht="15.75" customHeight="1">
      <c r="A600" s="40"/>
    </row>
    <row r="601" spans="1:1" ht="15.75" customHeight="1">
      <c r="A601" s="40"/>
    </row>
    <row r="602" spans="1:1" ht="15.75" customHeight="1">
      <c r="A602" s="40"/>
    </row>
    <row r="603" spans="1:1" ht="15.75" customHeight="1">
      <c r="A603" s="40"/>
    </row>
    <row r="604" spans="1:1" ht="15.75" customHeight="1">
      <c r="A604" s="40"/>
    </row>
    <row r="605" spans="1:1" ht="15.75" customHeight="1">
      <c r="A605" s="40"/>
    </row>
    <row r="606" spans="1:1" ht="15.75" customHeight="1">
      <c r="A606" s="40"/>
    </row>
    <row r="607" spans="1:1" ht="15.75" customHeight="1">
      <c r="A607" s="40"/>
    </row>
    <row r="608" spans="1:1" ht="15.75" customHeight="1">
      <c r="A608" s="40"/>
    </row>
    <row r="609" spans="1:1" ht="15.75" customHeight="1">
      <c r="A609" s="40"/>
    </row>
    <row r="610" spans="1:1" ht="15.75" customHeight="1">
      <c r="A610" s="40"/>
    </row>
    <row r="611" spans="1:1" ht="15.75" customHeight="1">
      <c r="A611" s="40"/>
    </row>
    <row r="612" spans="1:1" ht="15.75" customHeight="1">
      <c r="A612" s="40"/>
    </row>
    <row r="613" spans="1:1" ht="15.75" customHeight="1">
      <c r="A613" s="40"/>
    </row>
    <row r="614" spans="1:1" ht="15.75" customHeight="1">
      <c r="A614" s="40"/>
    </row>
    <row r="615" spans="1:1" ht="15.75" customHeight="1">
      <c r="A615" s="40"/>
    </row>
    <row r="616" spans="1:1" ht="15.75" customHeight="1">
      <c r="A616" s="40"/>
    </row>
    <row r="617" spans="1:1" ht="15.75" customHeight="1">
      <c r="A617" s="40"/>
    </row>
    <row r="618" spans="1:1" ht="15.75" customHeight="1">
      <c r="A618" s="40"/>
    </row>
    <row r="619" spans="1:1" ht="15.75" customHeight="1">
      <c r="A619" s="40"/>
    </row>
    <row r="620" spans="1:1" ht="15.75" customHeight="1">
      <c r="A620" s="40"/>
    </row>
    <row r="621" spans="1:1" ht="15.75" customHeight="1">
      <c r="A621" s="40"/>
    </row>
    <row r="622" spans="1:1" ht="15.75" customHeight="1">
      <c r="A622" s="40"/>
    </row>
    <row r="623" spans="1:1" ht="15.75" customHeight="1">
      <c r="A623" s="40"/>
    </row>
    <row r="624" spans="1:1" ht="15.75" customHeight="1">
      <c r="A624" s="40"/>
    </row>
    <row r="625" spans="1:1" ht="15.75" customHeight="1">
      <c r="A625" s="40"/>
    </row>
    <row r="626" spans="1:1" ht="15.75" customHeight="1">
      <c r="A626" s="40"/>
    </row>
    <row r="627" spans="1:1" ht="15.75" customHeight="1">
      <c r="A627" s="40"/>
    </row>
    <row r="628" spans="1:1" ht="15.75" customHeight="1">
      <c r="A628" s="40"/>
    </row>
    <row r="629" spans="1:1" ht="15.75" customHeight="1">
      <c r="A629" s="40"/>
    </row>
    <row r="630" spans="1:1" ht="15.75" customHeight="1">
      <c r="A630" s="40"/>
    </row>
    <row r="631" spans="1:1" ht="15.75" customHeight="1">
      <c r="A631" s="40"/>
    </row>
    <row r="632" spans="1:1" ht="15.75" customHeight="1">
      <c r="A632" s="40"/>
    </row>
    <row r="633" spans="1:1" ht="15.75" customHeight="1">
      <c r="A633" s="40"/>
    </row>
    <row r="634" spans="1:1" ht="15.75" customHeight="1">
      <c r="A634" s="40"/>
    </row>
    <row r="635" spans="1:1" ht="15.75" customHeight="1">
      <c r="A635" s="40"/>
    </row>
    <row r="636" spans="1:1" ht="15.75" customHeight="1">
      <c r="A636" s="40"/>
    </row>
    <row r="637" spans="1:1" ht="15.75" customHeight="1">
      <c r="A637" s="40"/>
    </row>
    <row r="638" spans="1:1" ht="15.75" customHeight="1">
      <c r="A638" s="40"/>
    </row>
    <row r="639" spans="1:1" ht="15.75" customHeight="1">
      <c r="A639" s="40"/>
    </row>
    <row r="640" spans="1:1" ht="15.75" customHeight="1">
      <c r="A640" s="40"/>
    </row>
    <row r="641" spans="1:1" ht="15.75" customHeight="1">
      <c r="A641" s="40"/>
    </row>
    <row r="642" spans="1:1" ht="15.75" customHeight="1">
      <c r="A642" s="40"/>
    </row>
    <row r="643" spans="1:1" ht="15.75" customHeight="1">
      <c r="A643" s="40"/>
    </row>
    <row r="644" spans="1:1" ht="15.75" customHeight="1">
      <c r="A644" s="40"/>
    </row>
    <row r="645" spans="1:1" ht="15.75" customHeight="1">
      <c r="A645" s="40"/>
    </row>
    <row r="646" spans="1:1" ht="15.75" customHeight="1">
      <c r="A646" s="40"/>
    </row>
    <row r="647" spans="1:1" ht="15.75" customHeight="1">
      <c r="A647" s="40"/>
    </row>
    <row r="648" spans="1:1" ht="15.75" customHeight="1">
      <c r="A648" s="40"/>
    </row>
    <row r="649" spans="1:1" ht="15.75" customHeight="1">
      <c r="A649" s="40"/>
    </row>
    <row r="650" spans="1:1" ht="15.75" customHeight="1">
      <c r="A650" s="40"/>
    </row>
    <row r="651" spans="1:1" ht="15.75" customHeight="1">
      <c r="A651" s="40"/>
    </row>
    <row r="652" spans="1:1" ht="15.75" customHeight="1">
      <c r="A652" s="40"/>
    </row>
    <row r="653" spans="1:1" ht="15.75" customHeight="1">
      <c r="A653" s="40"/>
    </row>
    <row r="654" spans="1:1" ht="15.75" customHeight="1">
      <c r="A654" s="40"/>
    </row>
    <row r="655" spans="1:1" ht="15.75" customHeight="1">
      <c r="A655" s="40"/>
    </row>
    <row r="656" spans="1:1" ht="15.75" customHeight="1">
      <c r="A656" s="40"/>
    </row>
    <row r="657" spans="1:1" ht="15.75" customHeight="1">
      <c r="A657" s="40"/>
    </row>
    <row r="658" spans="1:1" ht="15.75" customHeight="1">
      <c r="A658" s="40"/>
    </row>
    <row r="659" spans="1:1" ht="15.75" customHeight="1">
      <c r="A659" s="40"/>
    </row>
    <row r="660" spans="1:1" ht="15.75" customHeight="1">
      <c r="A660" s="40"/>
    </row>
    <row r="661" spans="1:1" ht="15.75" customHeight="1">
      <c r="A661" s="40"/>
    </row>
    <row r="662" spans="1:1" ht="15.75" customHeight="1">
      <c r="A662" s="40"/>
    </row>
    <row r="663" spans="1:1" ht="15.75" customHeight="1">
      <c r="A663" s="40"/>
    </row>
    <row r="664" spans="1:1" ht="15.75" customHeight="1">
      <c r="A664" s="40"/>
    </row>
    <row r="665" spans="1:1" ht="15.75" customHeight="1">
      <c r="A665" s="40"/>
    </row>
    <row r="666" spans="1:1" ht="15.75" customHeight="1">
      <c r="A666" s="40"/>
    </row>
    <row r="667" spans="1:1" ht="15.75" customHeight="1">
      <c r="A667" s="40"/>
    </row>
    <row r="668" spans="1:1" ht="15.75" customHeight="1">
      <c r="A668" s="40"/>
    </row>
    <row r="669" spans="1:1" ht="15.75" customHeight="1">
      <c r="A669" s="40"/>
    </row>
    <row r="670" spans="1:1" ht="15.75" customHeight="1">
      <c r="A670" s="40"/>
    </row>
    <row r="671" spans="1:1" ht="15.75" customHeight="1">
      <c r="A671" s="40"/>
    </row>
    <row r="672" spans="1:1" ht="15.75" customHeight="1">
      <c r="A672" s="40"/>
    </row>
    <row r="673" spans="1:1" ht="15.75" customHeight="1">
      <c r="A673" s="40"/>
    </row>
    <row r="674" spans="1:1" ht="15.75" customHeight="1">
      <c r="A674" s="40"/>
    </row>
    <row r="675" spans="1:1" ht="15.75" customHeight="1">
      <c r="A675" s="40"/>
    </row>
    <row r="676" spans="1:1" ht="15.75" customHeight="1">
      <c r="A676" s="40"/>
    </row>
    <row r="677" spans="1:1" ht="15.75" customHeight="1">
      <c r="A677" s="40"/>
    </row>
    <row r="678" spans="1:1" ht="15.75" customHeight="1">
      <c r="A678" s="40"/>
    </row>
    <row r="679" spans="1:1" ht="15.75" customHeight="1">
      <c r="A679" s="40"/>
    </row>
    <row r="680" spans="1:1" ht="15.75" customHeight="1">
      <c r="A680" s="40"/>
    </row>
    <row r="681" spans="1:1" ht="15.75" customHeight="1">
      <c r="A681" s="40"/>
    </row>
    <row r="682" spans="1:1" ht="15.75" customHeight="1">
      <c r="A682" s="40"/>
    </row>
    <row r="683" spans="1:1" ht="15.75" customHeight="1">
      <c r="A683" s="40"/>
    </row>
    <row r="684" spans="1:1" ht="15.75" customHeight="1">
      <c r="A684" s="40"/>
    </row>
    <row r="685" spans="1:1" ht="15.75" customHeight="1">
      <c r="A685" s="40"/>
    </row>
    <row r="686" spans="1:1" ht="15.75" customHeight="1">
      <c r="A686" s="40"/>
    </row>
    <row r="687" spans="1:1" ht="15.75" customHeight="1">
      <c r="A687" s="40"/>
    </row>
    <row r="688" spans="1:1" ht="15.75" customHeight="1">
      <c r="A688" s="40"/>
    </row>
    <row r="689" spans="1:1" ht="15.75" customHeight="1">
      <c r="A689" s="40"/>
    </row>
    <row r="690" spans="1:1" ht="15.75" customHeight="1">
      <c r="A690" s="40"/>
    </row>
    <row r="691" spans="1:1" ht="15.75" customHeight="1">
      <c r="A691" s="40"/>
    </row>
    <row r="692" spans="1:1" ht="15.75" customHeight="1">
      <c r="A692" s="40"/>
    </row>
    <row r="693" spans="1:1" ht="15.75" customHeight="1">
      <c r="A693" s="40"/>
    </row>
    <row r="694" spans="1:1" ht="15.75" customHeight="1">
      <c r="A694" s="40"/>
    </row>
    <row r="695" spans="1:1" ht="15.75" customHeight="1">
      <c r="A695" s="40"/>
    </row>
    <row r="696" spans="1:1" ht="15.75" customHeight="1">
      <c r="A696" s="40"/>
    </row>
    <row r="697" spans="1:1" ht="15.75" customHeight="1">
      <c r="A697" s="40"/>
    </row>
    <row r="698" spans="1:1" ht="15.75" customHeight="1">
      <c r="A698" s="40"/>
    </row>
    <row r="699" spans="1:1" ht="15.75" customHeight="1">
      <c r="A699" s="40"/>
    </row>
    <row r="700" spans="1:1" ht="15.75" customHeight="1">
      <c r="A700" s="40"/>
    </row>
    <row r="701" spans="1:1" ht="15.75" customHeight="1">
      <c r="A701" s="40"/>
    </row>
    <row r="702" spans="1:1" ht="15.75" customHeight="1">
      <c r="A702" s="40"/>
    </row>
    <row r="703" spans="1:1" ht="15.75" customHeight="1">
      <c r="A703" s="40"/>
    </row>
    <row r="704" spans="1:1" ht="15.75" customHeight="1">
      <c r="A704" s="40"/>
    </row>
    <row r="705" spans="1:1" ht="15.75" customHeight="1">
      <c r="A705" s="40"/>
    </row>
    <row r="706" spans="1:1" ht="15.75" customHeight="1">
      <c r="A706" s="40"/>
    </row>
    <row r="707" spans="1:1" ht="15.75" customHeight="1">
      <c r="A707" s="40"/>
    </row>
    <row r="708" spans="1:1" ht="15.75" customHeight="1">
      <c r="A708" s="40"/>
    </row>
    <row r="709" spans="1:1" ht="15.75" customHeight="1">
      <c r="A709" s="40"/>
    </row>
    <row r="710" spans="1:1" ht="15.75" customHeight="1">
      <c r="A710" s="40"/>
    </row>
    <row r="711" spans="1:1" ht="15.75" customHeight="1">
      <c r="A711" s="40"/>
    </row>
    <row r="712" spans="1:1" ht="15.75" customHeight="1">
      <c r="A712" s="40"/>
    </row>
    <row r="713" spans="1:1" ht="15.75" customHeight="1">
      <c r="A713" s="40"/>
    </row>
    <row r="714" spans="1:1" ht="15.75" customHeight="1">
      <c r="A714" s="40"/>
    </row>
    <row r="715" spans="1:1" ht="15.75" customHeight="1">
      <c r="A715" s="40"/>
    </row>
    <row r="716" spans="1:1" ht="15.75" customHeight="1">
      <c r="A716" s="40"/>
    </row>
    <row r="717" spans="1:1" ht="15.75" customHeight="1">
      <c r="A717" s="40"/>
    </row>
    <row r="718" spans="1:1" ht="15.75" customHeight="1">
      <c r="A718" s="40"/>
    </row>
    <row r="719" spans="1:1" ht="15.75" customHeight="1">
      <c r="A719" s="40"/>
    </row>
    <row r="720" spans="1:1" ht="15.75" customHeight="1">
      <c r="A720" s="40"/>
    </row>
    <row r="721" spans="1:1" ht="15.75" customHeight="1">
      <c r="A721" s="40"/>
    </row>
    <row r="722" spans="1:1" ht="15.75" customHeight="1">
      <c r="A722" s="40"/>
    </row>
    <row r="723" spans="1:1" ht="15.75" customHeight="1">
      <c r="A723" s="40"/>
    </row>
    <row r="724" spans="1:1" ht="15.75" customHeight="1">
      <c r="A724" s="40"/>
    </row>
    <row r="725" spans="1:1" ht="15.75" customHeight="1">
      <c r="A725" s="40"/>
    </row>
    <row r="726" spans="1:1" ht="15.75" customHeight="1">
      <c r="A726" s="40"/>
    </row>
    <row r="727" spans="1:1" ht="15.75" customHeight="1">
      <c r="A727" s="40"/>
    </row>
    <row r="728" spans="1:1" ht="15.75" customHeight="1">
      <c r="A728" s="40"/>
    </row>
    <row r="729" spans="1:1" ht="15.75" customHeight="1">
      <c r="A729" s="40"/>
    </row>
    <row r="730" spans="1:1" ht="15.75" customHeight="1">
      <c r="A730" s="40"/>
    </row>
    <row r="731" spans="1:1" ht="15.75" customHeight="1">
      <c r="A731" s="40"/>
    </row>
    <row r="732" spans="1:1" ht="15.75" customHeight="1">
      <c r="A732" s="40"/>
    </row>
    <row r="733" spans="1:1" ht="15.75" customHeight="1">
      <c r="A733" s="40"/>
    </row>
    <row r="734" spans="1:1" ht="15.75" customHeight="1">
      <c r="A734" s="40"/>
    </row>
    <row r="735" spans="1:1" ht="15.75" customHeight="1">
      <c r="A735" s="40"/>
    </row>
    <row r="736" spans="1:1" ht="15.75" customHeight="1">
      <c r="A736" s="40"/>
    </row>
    <row r="737" spans="1:1" ht="15.75" customHeight="1">
      <c r="A737" s="40"/>
    </row>
    <row r="738" spans="1:1" ht="15.75" customHeight="1">
      <c r="A738" s="40"/>
    </row>
    <row r="739" spans="1:1" ht="15.75" customHeight="1">
      <c r="A739" s="40"/>
    </row>
    <row r="740" spans="1:1" ht="15.75" customHeight="1">
      <c r="A740" s="40"/>
    </row>
    <row r="741" spans="1:1" ht="15.75" customHeight="1">
      <c r="A741" s="40"/>
    </row>
    <row r="742" spans="1:1" ht="15.75" customHeight="1">
      <c r="A742" s="40"/>
    </row>
    <row r="743" spans="1:1" ht="15.75" customHeight="1">
      <c r="A743" s="40"/>
    </row>
    <row r="744" spans="1:1" ht="15.75" customHeight="1">
      <c r="A744" s="40"/>
    </row>
    <row r="745" spans="1:1" ht="15.75" customHeight="1">
      <c r="A745" s="40"/>
    </row>
    <row r="746" spans="1:1" ht="15.75" customHeight="1">
      <c r="A746" s="40"/>
    </row>
    <row r="747" spans="1:1" ht="15.75" customHeight="1">
      <c r="A747" s="40"/>
    </row>
    <row r="748" spans="1:1" ht="15.75" customHeight="1">
      <c r="A748" s="40"/>
    </row>
    <row r="749" spans="1:1" ht="15.75" customHeight="1">
      <c r="A749" s="40"/>
    </row>
    <row r="750" spans="1:1" ht="15.75" customHeight="1">
      <c r="A750" s="40"/>
    </row>
    <row r="751" spans="1:1" ht="15.75" customHeight="1">
      <c r="A751" s="40"/>
    </row>
    <row r="752" spans="1:1" ht="15.75" customHeight="1">
      <c r="A752" s="40"/>
    </row>
    <row r="753" spans="1:1" ht="15.75" customHeight="1">
      <c r="A753" s="40"/>
    </row>
    <row r="754" spans="1:1" ht="15.75" customHeight="1">
      <c r="A754" s="40"/>
    </row>
    <row r="755" spans="1:1" ht="15.75" customHeight="1">
      <c r="A755" s="40"/>
    </row>
    <row r="756" spans="1:1" ht="15.75" customHeight="1">
      <c r="A756" s="40"/>
    </row>
    <row r="757" spans="1:1" ht="15.75" customHeight="1">
      <c r="A757" s="40"/>
    </row>
    <row r="758" spans="1:1" ht="15.75" customHeight="1">
      <c r="A758" s="40"/>
    </row>
    <row r="759" spans="1:1" ht="15.75" customHeight="1">
      <c r="A759" s="40"/>
    </row>
    <row r="760" spans="1:1" ht="15.75" customHeight="1">
      <c r="A760" s="40"/>
    </row>
    <row r="761" spans="1:1" ht="15.75" customHeight="1">
      <c r="A761" s="40"/>
    </row>
    <row r="762" spans="1:1" ht="15.75" customHeight="1">
      <c r="A762" s="40"/>
    </row>
    <row r="763" spans="1:1" ht="15.75" customHeight="1">
      <c r="A763" s="40"/>
    </row>
    <row r="764" spans="1:1" ht="15.75" customHeight="1">
      <c r="A764" s="40"/>
    </row>
    <row r="765" spans="1:1" ht="15.75" customHeight="1">
      <c r="A765" s="40"/>
    </row>
    <row r="766" spans="1:1" ht="15.75" customHeight="1">
      <c r="A766" s="40"/>
    </row>
    <row r="767" spans="1:1" ht="15.75" customHeight="1">
      <c r="A767" s="40"/>
    </row>
    <row r="768" spans="1:1" ht="15.75" customHeight="1">
      <c r="A768" s="40"/>
    </row>
    <row r="769" spans="1:1" ht="15.75" customHeight="1">
      <c r="A769" s="40"/>
    </row>
    <row r="770" spans="1:1" ht="15.75" customHeight="1">
      <c r="A770" s="40"/>
    </row>
    <row r="771" spans="1:1" ht="15.75" customHeight="1">
      <c r="A771" s="40"/>
    </row>
    <row r="772" spans="1:1" ht="15.75" customHeight="1">
      <c r="A772" s="40"/>
    </row>
    <row r="773" spans="1:1" ht="15.75" customHeight="1">
      <c r="A773" s="40"/>
    </row>
    <row r="774" spans="1:1" ht="15.75" customHeight="1">
      <c r="A774" s="40"/>
    </row>
    <row r="775" spans="1:1" ht="15.75" customHeight="1">
      <c r="A775" s="40"/>
    </row>
    <row r="776" spans="1:1" ht="15.75" customHeight="1">
      <c r="A776" s="40"/>
    </row>
    <row r="777" spans="1:1" ht="15.75" customHeight="1">
      <c r="A777" s="40"/>
    </row>
    <row r="778" spans="1:1" ht="15.75" customHeight="1">
      <c r="A778" s="40"/>
    </row>
    <row r="779" spans="1:1" ht="15.75" customHeight="1">
      <c r="A779" s="40"/>
    </row>
    <row r="780" spans="1:1" ht="15.75" customHeight="1">
      <c r="A780" s="40"/>
    </row>
    <row r="781" spans="1:1" ht="15.75" customHeight="1">
      <c r="A781" s="40"/>
    </row>
    <row r="782" spans="1:1" ht="15.75" customHeight="1">
      <c r="A782" s="40"/>
    </row>
    <row r="783" spans="1:1" ht="15.75" customHeight="1">
      <c r="A783" s="40"/>
    </row>
    <row r="784" spans="1:1" ht="15.75" customHeight="1">
      <c r="A784" s="40"/>
    </row>
    <row r="785" spans="1:1" ht="15.75" customHeight="1">
      <c r="A785" s="40"/>
    </row>
    <row r="786" spans="1:1" ht="15.75" customHeight="1">
      <c r="A786" s="40"/>
    </row>
    <row r="787" spans="1:1" ht="15.75" customHeight="1">
      <c r="A787" s="40"/>
    </row>
    <row r="788" spans="1:1" ht="15.75" customHeight="1">
      <c r="A788" s="40"/>
    </row>
    <row r="789" spans="1:1" ht="15.75" customHeight="1">
      <c r="A789" s="40"/>
    </row>
    <row r="790" spans="1:1" ht="15.75" customHeight="1">
      <c r="A790" s="40"/>
    </row>
    <row r="791" spans="1:1" ht="15.75" customHeight="1">
      <c r="A791" s="40"/>
    </row>
    <row r="792" spans="1:1" ht="15.75" customHeight="1">
      <c r="A792" s="40"/>
    </row>
    <row r="793" spans="1:1" ht="15.75" customHeight="1">
      <c r="A793" s="40"/>
    </row>
    <row r="794" spans="1:1" ht="15.75" customHeight="1">
      <c r="A794" s="40"/>
    </row>
    <row r="795" spans="1:1" ht="15.75" customHeight="1">
      <c r="A795" s="40"/>
    </row>
    <row r="796" spans="1:1" ht="15.75" customHeight="1">
      <c r="A796" s="40"/>
    </row>
    <row r="797" spans="1:1" ht="15.75" customHeight="1">
      <c r="A797" s="40"/>
    </row>
    <row r="798" spans="1:1" ht="15.75" customHeight="1">
      <c r="A798" s="40"/>
    </row>
    <row r="799" spans="1:1" ht="15.75" customHeight="1">
      <c r="A799" s="40"/>
    </row>
    <row r="800" spans="1:1" ht="15.75" customHeight="1">
      <c r="A800" s="40"/>
    </row>
    <row r="801" spans="1:1" ht="15.75" customHeight="1">
      <c r="A801" s="40"/>
    </row>
    <row r="802" spans="1:1" ht="15.75" customHeight="1">
      <c r="A802" s="40"/>
    </row>
    <row r="803" spans="1:1" ht="15.75" customHeight="1">
      <c r="A803" s="40"/>
    </row>
    <row r="804" spans="1:1" ht="15.75" customHeight="1">
      <c r="A804" s="40"/>
    </row>
    <row r="805" spans="1:1" ht="15.75" customHeight="1">
      <c r="A805" s="40"/>
    </row>
    <row r="806" spans="1:1" ht="15.75" customHeight="1">
      <c r="A806" s="40"/>
    </row>
    <row r="807" spans="1:1" ht="15.75" customHeight="1">
      <c r="A807" s="40"/>
    </row>
    <row r="808" spans="1:1" ht="15.75" customHeight="1">
      <c r="A808" s="40"/>
    </row>
    <row r="809" spans="1:1" ht="15.75" customHeight="1">
      <c r="A809" s="40"/>
    </row>
    <row r="810" spans="1:1" ht="15.75" customHeight="1">
      <c r="A810" s="40"/>
    </row>
    <row r="811" spans="1:1" ht="15.75" customHeight="1">
      <c r="A811" s="40"/>
    </row>
    <row r="812" spans="1:1" ht="15.75" customHeight="1">
      <c r="A812" s="40"/>
    </row>
    <row r="813" spans="1:1" ht="15.75" customHeight="1">
      <c r="A813" s="40"/>
    </row>
    <row r="814" spans="1:1" ht="15.75" customHeight="1">
      <c r="A814" s="40"/>
    </row>
    <row r="815" spans="1:1" ht="15.75" customHeight="1">
      <c r="A815" s="40"/>
    </row>
    <row r="816" spans="1:1" ht="15.75" customHeight="1">
      <c r="A816" s="40"/>
    </row>
    <row r="817" spans="1:1" ht="15.75" customHeight="1">
      <c r="A817" s="40"/>
    </row>
    <row r="818" spans="1:1" ht="15.75" customHeight="1">
      <c r="A818" s="40"/>
    </row>
    <row r="819" spans="1:1" ht="15.75" customHeight="1">
      <c r="A819" s="40"/>
    </row>
    <row r="820" spans="1:1" ht="15.75" customHeight="1">
      <c r="A820" s="40"/>
    </row>
    <row r="821" spans="1:1" ht="15.75" customHeight="1">
      <c r="A821" s="40"/>
    </row>
    <row r="822" spans="1:1" ht="15.75" customHeight="1">
      <c r="A822" s="40"/>
    </row>
    <row r="823" spans="1:1" ht="15.75" customHeight="1">
      <c r="A823" s="40"/>
    </row>
    <row r="824" spans="1:1" ht="15.75" customHeight="1">
      <c r="A824" s="40"/>
    </row>
    <row r="825" spans="1:1" ht="15.75" customHeight="1">
      <c r="A825" s="40"/>
    </row>
    <row r="826" spans="1:1" ht="15.75" customHeight="1">
      <c r="A826" s="40"/>
    </row>
    <row r="827" spans="1:1" ht="15.75" customHeight="1">
      <c r="A827" s="40"/>
    </row>
    <row r="828" spans="1:1" ht="15.75" customHeight="1">
      <c r="A828" s="40"/>
    </row>
    <row r="829" spans="1:1" ht="15.75" customHeight="1">
      <c r="A829" s="40"/>
    </row>
    <row r="830" spans="1:1" ht="15.75" customHeight="1">
      <c r="A830" s="40"/>
    </row>
    <row r="831" spans="1:1" ht="15.75" customHeight="1">
      <c r="A831" s="40"/>
    </row>
    <row r="832" spans="1:1" ht="15.75" customHeight="1">
      <c r="A832" s="40"/>
    </row>
    <row r="833" spans="1:1" ht="15.75" customHeight="1">
      <c r="A833" s="40"/>
    </row>
    <row r="834" spans="1:1" ht="15.75" customHeight="1">
      <c r="A834" s="40"/>
    </row>
    <row r="835" spans="1:1" ht="15.75" customHeight="1">
      <c r="A835" s="40"/>
    </row>
    <row r="836" spans="1:1" ht="15.75" customHeight="1">
      <c r="A836" s="40"/>
    </row>
    <row r="837" spans="1:1" ht="15.75" customHeight="1">
      <c r="A837" s="40"/>
    </row>
    <row r="838" spans="1:1" ht="15.75" customHeight="1">
      <c r="A838" s="40"/>
    </row>
    <row r="839" spans="1:1" ht="15.75" customHeight="1">
      <c r="A839" s="40"/>
    </row>
    <row r="840" spans="1:1" ht="15.75" customHeight="1">
      <c r="A840" s="40"/>
    </row>
    <row r="841" spans="1:1" ht="15.75" customHeight="1">
      <c r="A841" s="40"/>
    </row>
    <row r="842" spans="1:1" ht="15.75" customHeight="1">
      <c r="A842" s="40"/>
    </row>
    <row r="843" spans="1:1" ht="15.75" customHeight="1">
      <c r="A843" s="40"/>
    </row>
    <row r="844" spans="1:1" ht="15.75" customHeight="1">
      <c r="A844" s="40"/>
    </row>
    <row r="845" spans="1:1" ht="15.75" customHeight="1">
      <c r="A845" s="40"/>
    </row>
    <row r="846" spans="1:1" ht="15.75" customHeight="1">
      <c r="A846" s="40"/>
    </row>
    <row r="847" spans="1:1" ht="15.75" customHeight="1">
      <c r="A847" s="40"/>
    </row>
    <row r="848" spans="1:1" ht="15.75" customHeight="1">
      <c r="A848" s="40"/>
    </row>
    <row r="849" spans="1:1" ht="15.75" customHeight="1">
      <c r="A849" s="40"/>
    </row>
    <row r="850" spans="1:1" ht="15.75" customHeight="1">
      <c r="A850" s="40"/>
    </row>
    <row r="851" spans="1:1" ht="15.75" customHeight="1">
      <c r="A851" s="40"/>
    </row>
    <row r="852" spans="1:1" ht="15.75" customHeight="1">
      <c r="A852" s="40"/>
    </row>
    <row r="853" spans="1:1" ht="15.75" customHeight="1">
      <c r="A853" s="40"/>
    </row>
    <row r="854" spans="1:1" ht="15.75" customHeight="1">
      <c r="A854" s="40"/>
    </row>
    <row r="855" spans="1:1" ht="15.75" customHeight="1">
      <c r="A855" s="40"/>
    </row>
    <row r="856" spans="1:1" ht="15.75" customHeight="1">
      <c r="A856" s="40"/>
    </row>
    <row r="857" spans="1:1" ht="15.75" customHeight="1">
      <c r="A857" s="40"/>
    </row>
    <row r="858" spans="1:1" ht="15.75" customHeight="1">
      <c r="A858" s="40"/>
    </row>
    <row r="859" spans="1:1" ht="15.75" customHeight="1">
      <c r="A859" s="40"/>
    </row>
    <row r="860" spans="1:1" ht="15.75" customHeight="1">
      <c r="A860" s="40"/>
    </row>
    <row r="861" spans="1:1" ht="15.75" customHeight="1">
      <c r="A861" s="40"/>
    </row>
    <row r="862" spans="1:1" ht="15.75" customHeight="1">
      <c r="A862" s="40"/>
    </row>
    <row r="863" spans="1:1" ht="15.75" customHeight="1">
      <c r="A863" s="40"/>
    </row>
    <row r="864" spans="1:1" ht="15.75" customHeight="1">
      <c r="A864" s="40"/>
    </row>
    <row r="865" spans="1:1" ht="15.75" customHeight="1">
      <c r="A865" s="40"/>
    </row>
    <row r="866" spans="1:1" ht="15.75" customHeight="1">
      <c r="A866" s="40"/>
    </row>
    <row r="867" spans="1:1" ht="15.75" customHeight="1">
      <c r="A867" s="40"/>
    </row>
    <row r="868" spans="1:1" ht="15.75" customHeight="1">
      <c r="A868" s="40"/>
    </row>
    <row r="869" spans="1:1" ht="15.75" customHeight="1">
      <c r="A869" s="40"/>
    </row>
    <row r="870" spans="1:1" ht="15.75" customHeight="1">
      <c r="A870" s="40"/>
    </row>
    <row r="871" spans="1:1" ht="15.75" customHeight="1">
      <c r="A871" s="40"/>
    </row>
    <row r="872" spans="1:1" ht="15.75" customHeight="1">
      <c r="A872" s="40"/>
    </row>
    <row r="873" spans="1:1" ht="15.75" customHeight="1">
      <c r="A873" s="40"/>
    </row>
    <row r="874" spans="1:1" ht="15.75" customHeight="1">
      <c r="A874" s="40"/>
    </row>
    <row r="875" spans="1:1" ht="15.75" customHeight="1">
      <c r="A875" s="40"/>
    </row>
    <row r="876" spans="1:1" ht="15.75" customHeight="1">
      <c r="A876" s="40"/>
    </row>
    <row r="877" spans="1:1" ht="15.75" customHeight="1">
      <c r="A877" s="40"/>
    </row>
    <row r="878" spans="1:1" ht="15.75" customHeight="1">
      <c r="A878" s="40"/>
    </row>
    <row r="879" spans="1:1" ht="15.75" customHeight="1">
      <c r="A879" s="40"/>
    </row>
    <row r="880" spans="1:1" ht="15.75" customHeight="1">
      <c r="A880" s="40"/>
    </row>
    <row r="881" spans="1:1" ht="15.75" customHeight="1">
      <c r="A881" s="40"/>
    </row>
    <row r="882" spans="1:1" ht="15.75" customHeight="1">
      <c r="A882" s="40"/>
    </row>
    <row r="883" spans="1:1" ht="15.75" customHeight="1">
      <c r="A883" s="40"/>
    </row>
    <row r="884" spans="1:1" ht="15.75" customHeight="1">
      <c r="A884" s="40"/>
    </row>
    <row r="885" spans="1:1" ht="15.75" customHeight="1">
      <c r="A885" s="40"/>
    </row>
    <row r="886" spans="1:1" ht="15.75" customHeight="1">
      <c r="A886" s="40"/>
    </row>
    <row r="887" spans="1:1" ht="15.75" customHeight="1">
      <c r="A887" s="40"/>
    </row>
    <row r="888" spans="1:1" ht="15.75" customHeight="1">
      <c r="A888" s="40"/>
    </row>
    <row r="889" spans="1:1" ht="15.75" customHeight="1">
      <c r="A889" s="40"/>
    </row>
    <row r="890" spans="1:1" ht="15.75" customHeight="1">
      <c r="A890" s="40"/>
    </row>
    <row r="891" spans="1:1" ht="15.75" customHeight="1">
      <c r="A891" s="40"/>
    </row>
    <row r="892" spans="1:1" ht="15.75" customHeight="1">
      <c r="A892" s="40"/>
    </row>
    <row r="893" spans="1:1" ht="15.75" customHeight="1">
      <c r="A893" s="40"/>
    </row>
    <row r="894" spans="1:1" ht="15.75" customHeight="1">
      <c r="A894" s="40"/>
    </row>
    <row r="895" spans="1:1" ht="15.75" customHeight="1">
      <c r="A895" s="40"/>
    </row>
    <row r="896" spans="1:1" ht="15.75" customHeight="1">
      <c r="A896" s="40"/>
    </row>
    <row r="897" spans="1:1" ht="15.75" customHeight="1">
      <c r="A897" s="40"/>
    </row>
    <row r="898" spans="1:1" ht="15.75" customHeight="1">
      <c r="A898" s="40"/>
    </row>
    <row r="899" spans="1:1" ht="15.75" customHeight="1">
      <c r="A899" s="40"/>
    </row>
    <row r="900" spans="1:1" ht="15.75" customHeight="1">
      <c r="A900" s="40"/>
    </row>
    <row r="901" spans="1:1" ht="15.75" customHeight="1">
      <c r="A901" s="40"/>
    </row>
    <row r="902" spans="1:1" ht="15.75" customHeight="1">
      <c r="A902" s="40"/>
    </row>
    <row r="903" spans="1:1" ht="15.75" customHeight="1">
      <c r="A903" s="40"/>
    </row>
    <row r="904" spans="1:1" ht="15.75" customHeight="1">
      <c r="A904" s="40"/>
    </row>
    <row r="905" spans="1:1" ht="15.75" customHeight="1">
      <c r="A905" s="40"/>
    </row>
    <row r="906" spans="1:1" ht="15.75" customHeight="1">
      <c r="A906" s="40"/>
    </row>
    <row r="907" spans="1:1" ht="15.75" customHeight="1">
      <c r="A907" s="40"/>
    </row>
    <row r="908" spans="1:1" ht="15.75" customHeight="1">
      <c r="A908" s="40"/>
    </row>
    <row r="909" spans="1:1" ht="15.75" customHeight="1">
      <c r="A909" s="40"/>
    </row>
    <row r="910" spans="1:1" ht="15.75" customHeight="1">
      <c r="A910" s="40"/>
    </row>
    <row r="911" spans="1:1" ht="15.75" customHeight="1">
      <c r="A911" s="40"/>
    </row>
    <row r="912" spans="1:1" ht="15.75" customHeight="1">
      <c r="A912" s="40"/>
    </row>
    <row r="913" spans="1:1" ht="15.75" customHeight="1">
      <c r="A913" s="40"/>
    </row>
    <row r="914" spans="1:1" ht="15.75" customHeight="1">
      <c r="A914" s="40"/>
    </row>
    <row r="915" spans="1:1" ht="15.75" customHeight="1">
      <c r="A915" s="40"/>
    </row>
    <row r="916" spans="1:1" ht="15.75" customHeight="1">
      <c r="A916" s="40"/>
    </row>
    <row r="917" spans="1:1" ht="15.75" customHeight="1">
      <c r="A917" s="40"/>
    </row>
    <row r="918" spans="1:1" ht="15.75" customHeight="1">
      <c r="A918" s="40"/>
    </row>
    <row r="919" spans="1:1" ht="15.75" customHeight="1">
      <c r="A919" s="40"/>
    </row>
    <row r="920" spans="1:1" ht="15.75" customHeight="1">
      <c r="A920" s="40"/>
    </row>
    <row r="921" spans="1:1" ht="15.75" customHeight="1">
      <c r="A921" s="40"/>
    </row>
    <row r="922" spans="1:1" ht="15.75" customHeight="1">
      <c r="A922" s="40"/>
    </row>
    <row r="923" spans="1:1" ht="15.75" customHeight="1">
      <c r="A923" s="40"/>
    </row>
    <row r="924" spans="1:1" ht="15.75" customHeight="1">
      <c r="A924" s="40"/>
    </row>
    <row r="925" spans="1:1" ht="15.75" customHeight="1">
      <c r="A925" s="40"/>
    </row>
    <row r="926" spans="1:1" ht="15.75" customHeight="1">
      <c r="A926" s="40"/>
    </row>
    <row r="927" spans="1:1" ht="15.75" customHeight="1">
      <c r="A927" s="40"/>
    </row>
    <row r="928" spans="1:1" ht="15.75" customHeight="1">
      <c r="A928" s="40"/>
    </row>
    <row r="929" spans="1:1" ht="15.75" customHeight="1">
      <c r="A929" s="40"/>
    </row>
    <row r="930" spans="1:1" ht="15.75" customHeight="1">
      <c r="A930" s="40"/>
    </row>
    <row r="931" spans="1:1" ht="15.75" customHeight="1">
      <c r="A931" s="40"/>
    </row>
    <row r="932" spans="1:1" ht="15.75" customHeight="1">
      <c r="A932" s="40"/>
    </row>
    <row r="933" spans="1:1" ht="15.75" customHeight="1">
      <c r="A933" s="40"/>
    </row>
    <row r="934" spans="1:1" ht="15.75" customHeight="1">
      <c r="A934" s="40"/>
    </row>
    <row r="935" spans="1:1" ht="15.75" customHeight="1">
      <c r="A935" s="40"/>
    </row>
    <row r="936" spans="1:1" ht="15.75" customHeight="1">
      <c r="A936" s="40"/>
    </row>
    <row r="937" spans="1:1" ht="15.75" customHeight="1">
      <c r="A937" s="40"/>
    </row>
    <row r="938" spans="1:1" ht="15.75" customHeight="1">
      <c r="A938" s="40"/>
    </row>
    <row r="939" spans="1:1" ht="15.75" customHeight="1">
      <c r="A939" s="40"/>
    </row>
    <row r="940" spans="1:1" ht="15.75" customHeight="1">
      <c r="A940" s="40"/>
    </row>
    <row r="941" spans="1:1" ht="15.75" customHeight="1">
      <c r="A941" s="40"/>
    </row>
    <row r="942" spans="1:1" ht="15.75" customHeight="1">
      <c r="A942" s="40"/>
    </row>
    <row r="943" spans="1:1" ht="15.75" customHeight="1">
      <c r="A943" s="40"/>
    </row>
    <row r="944" spans="1:1" ht="15.75" customHeight="1">
      <c r="A944" s="40"/>
    </row>
    <row r="945" spans="1:1" ht="15.75" customHeight="1">
      <c r="A945" s="40"/>
    </row>
    <row r="946" spans="1:1" ht="15.75" customHeight="1">
      <c r="A946" s="40"/>
    </row>
    <row r="947" spans="1:1" ht="15.75" customHeight="1">
      <c r="A947" s="40"/>
    </row>
    <row r="948" spans="1:1" ht="15.75" customHeight="1">
      <c r="A948" s="40"/>
    </row>
    <row r="949" spans="1:1" ht="15.75" customHeight="1">
      <c r="A949" s="40"/>
    </row>
    <row r="950" spans="1:1" ht="15.75" customHeight="1">
      <c r="A950" s="40"/>
    </row>
    <row r="951" spans="1:1" ht="15.75" customHeight="1">
      <c r="A951" s="40"/>
    </row>
    <row r="952" spans="1:1" ht="15.75" customHeight="1">
      <c r="A952" s="40"/>
    </row>
    <row r="953" spans="1:1" ht="15.75" customHeight="1">
      <c r="A953" s="40"/>
    </row>
    <row r="954" spans="1:1" ht="15.75" customHeight="1">
      <c r="A954" s="40"/>
    </row>
    <row r="955" spans="1:1" ht="15.75" customHeight="1">
      <c r="A955" s="40"/>
    </row>
    <row r="956" spans="1:1" ht="15.75" customHeight="1">
      <c r="A956" s="40"/>
    </row>
    <row r="957" spans="1:1" ht="15.75" customHeight="1">
      <c r="A957" s="40"/>
    </row>
    <row r="958" spans="1:1" ht="15.75" customHeight="1">
      <c r="A958" s="40"/>
    </row>
    <row r="959" spans="1:1" ht="15.75" customHeight="1">
      <c r="A959" s="40"/>
    </row>
    <row r="960" spans="1:1" ht="15.75" customHeight="1">
      <c r="A960" s="40"/>
    </row>
    <row r="961" spans="1:1" ht="15.75" customHeight="1">
      <c r="A961" s="40"/>
    </row>
    <row r="962" spans="1:1" ht="15.75" customHeight="1">
      <c r="A962" s="40"/>
    </row>
    <row r="963" spans="1:1" ht="15.75" customHeight="1">
      <c r="A963" s="40"/>
    </row>
    <row r="964" spans="1:1" ht="15.75" customHeight="1">
      <c r="A964" s="40"/>
    </row>
    <row r="965" spans="1:1" ht="15.75" customHeight="1">
      <c r="A965" s="40"/>
    </row>
    <row r="966" spans="1:1" ht="15.75" customHeight="1">
      <c r="A966" s="40"/>
    </row>
    <row r="967" spans="1:1" ht="15.75" customHeight="1">
      <c r="A967" s="40"/>
    </row>
    <row r="968" spans="1:1" ht="15.75" customHeight="1">
      <c r="A968" s="40"/>
    </row>
    <row r="969" spans="1:1" ht="15.75" customHeight="1">
      <c r="A969" s="40"/>
    </row>
    <row r="970" spans="1:1" ht="15.75" customHeight="1">
      <c r="A970" s="40"/>
    </row>
    <row r="971" spans="1:1" ht="15.75" customHeight="1">
      <c r="A971" s="40"/>
    </row>
    <row r="972" spans="1:1" ht="15.75" customHeight="1">
      <c r="A972" s="40"/>
    </row>
    <row r="973" spans="1:1" ht="15.75" customHeight="1">
      <c r="A973" s="40"/>
    </row>
    <row r="974" spans="1:1" ht="15.75" customHeight="1">
      <c r="A974" s="40"/>
    </row>
    <row r="975" spans="1:1" ht="15.75" customHeight="1">
      <c r="A975" s="40"/>
    </row>
    <row r="976" spans="1:1" ht="15.75" customHeight="1">
      <c r="A976" s="40"/>
    </row>
    <row r="977" spans="1:1" ht="15.75" customHeight="1">
      <c r="A977" s="40"/>
    </row>
    <row r="978" spans="1:1" ht="15.75" customHeight="1">
      <c r="A978" s="40"/>
    </row>
    <row r="979" spans="1:1" ht="15.75" customHeight="1">
      <c r="A979" s="40"/>
    </row>
    <row r="980" spans="1:1" ht="15.75" customHeight="1">
      <c r="A980" s="40"/>
    </row>
    <row r="981" spans="1:1" ht="15.75" customHeight="1">
      <c r="A981" s="40"/>
    </row>
    <row r="982" spans="1:1" ht="15.75" customHeight="1">
      <c r="A982" s="40"/>
    </row>
    <row r="983" spans="1:1" ht="15.75" customHeight="1">
      <c r="A983" s="40"/>
    </row>
    <row r="984" spans="1:1" ht="15.75" customHeight="1">
      <c r="A984" s="40"/>
    </row>
    <row r="985" spans="1:1" ht="15.75" customHeight="1">
      <c r="A985" s="40"/>
    </row>
    <row r="986" spans="1:1" ht="15.75" customHeight="1">
      <c r="A986" s="40"/>
    </row>
    <row r="987" spans="1:1" ht="15.75" customHeight="1">
      <c r="A987" s="40"/>
    </row>
    <row r="988" spans="1:1" ht="15.75" customHeight="1">
      <c r="A988" s="40"/>
    </row>
    <row r="989" spans="1:1" ht="15.75" customHeight="1">
      <c r="A989" s="40"/>
    </row>
    <row r="990" spans="1:1" ht="15.75" customHeight="1">
      <c r="A990" s="40"/>
    </row>
    <row r="991" spans="1:1" ht="15.75" customHeight="1">
      <c r="A991" s="40"/>
    </row>
    <row r="992" spans="1:1" ht="15.75" customHeight="1">
      <c r="A992" s="40"/>
    </row>
    <row r="993" spans="1:1" ht="15.75" customHeight="1">
      <c r="A993" s="40"/>
    </row>
    <row r="994" spans="1:1" ht="15.75" customHeight="1">
      <c r="A994" s="40"/>
    </row>
    <row r="995" spans="1:1" ht="15.75" customHeight="1">
      <c r="A995" s="40"/>
    </row>
    <row r="996" spans="1:1" ht="15.75" customHeight="1">
      <c r="A996" s="40"/>
    </row>
    <row r="997" spans="1:1" ht="15.75" customHeight="1">
      <c r="A997" s="40"/>
    </row>
    <row r="998" spans="1:1" ht="15.75" customHeight="1">
      <c r="A998" s="40"/>
    </row>
    <row r="999" spans="1:1" ht="15.75" customHeight="1">
      <c r="A999" s="40"/>
    </row>
    <row r="1000" spans="1:1" ht="15.75" customHeight="1">
      <c r="A1000" s="40"/>
    </row>
  </sheetData>
  <mergeCells count="2">
    <mergeCell ref="A1:F1"/>
    <mergeCell ref="A12:F12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2</vt:i4>
      </vt:variant>
    </vt:vector>
  </HeadingPairs>
  <TitlesOfParts>
    <vt:vector size="9" baseType="lpstr">
      <vt:lpstr>Datos</vt:lpstr>
      <vt:lpstr>IL</vt:lpstr>
      <vt:lpstr>NE</vt:lpstr>
      <vt:lpstr>RCI</vt:lpstr>
      <vt:lpstr>RP</vt:lpstr>
      <vt:lpstr>RA</vt:lpstr>
      <vt:lpstr>Estadísticas</vt:lpstr>
      <vt:lpstr>Datos!Excel_BuiltIn__FilterDatabase</vt:lpstr>
      <vt:lpstr>Datos!Indice_de_liquidez__IL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Lucia Henao Osorio</dc:creator>
  <cp:lastModifiedBy>DIEGO FERNANDO PASTRANA MORENO</cp:lastModifiedBy>
  <dcterms:created xsi:type="dcterms:W3CDTF">2018-04-13T16:33:01Z</dcterms:created>
  <dcterms:modified xsi:type="dcterms:W3CDTF">2022-09-07T03:03:24Z</dcterms:modified>
</cp:coreProperties>
</file>