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mcpri\Desktop\UNIMONSERRATE\"/>
    </mc:Choice>
  </mc:AlternateContent>
  <xr:revisionPtr revIDLastSave="0" documentId="8_{9916E1EE-EB3A-4D72-8886-53F65774B8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X10" i="1" l="1"/>
  <c r="Z10" i="1"/>
  <c r="AA10" i="1" s="1"/>
  <c r="Y10" i="1"/>
  <c r="W10" i="1"/>
  <c r="U10" i="1"/>
  <c r="M10" i="1"/>
  <c r="N10" i="1" s="1"/>
  <c r="L10" i="1"/>
  <c r="J10" i="1"/>
  <c r="B10" i="1"/>
  <c r="X8" i="1"/>
  <c r="Z8" i="1"/>
  <c r="AA8" i="1"/>
  <c r="Y8" i="1"/>
  <c r="W8" i="1"/>
  <c r="U8" i="1"/>
  <c r="M8" i="1"/>
  <c r="O8" i="1"/>
  <c r="P8" i="1" s="1"/>
  <c r="Q8" i="1" s="1"/>
  <c r="N8" i="1"/>
  <c r="L8" i="1"/>
  <c r="J8" i="1"/>
  <c r="B8" i="1"/>
  <c r="X9" i="1"/>
  <c r="W9" i="1"/>
  <c r="U9" i="1"/>
  <c r="M9" i="1"/>
  <c r="N9" i="1" s="1"/>
  <c r="L9" i="1"/>
  <c r="J9" i="1"/>
  <c r="B9" i="1"/>
  <c r="O9" i="1"/>
  <c r="P9" i="1" s="1"/>
  <c r="Q9" i="1" s="1"/>
  <c r="Z9" i="1"/>
  <c r="AA9" i="1" s="1"/>
  <c r="Y9" i="1"/>
  <c r="O10" i="1" l="1"/>
  <c r="P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tc={79E2E3D3-A7F8-43B0-80D6-0B3EF5CF4658}</author>
  </authors>
  <commentList>
    <comment ref="F5" authorId="0" shapeId="0" xr:uid="{00000000-0006-0000-00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>
      </text>
    </comment>
  </commentList>
</comments>
</file>

<file path=xl/sharedStrings.xml><?xml version="1.0" encoding="utf-8"?>
<sst xmlns="http://schemas.openxmlformats.org/spreadsheetml/2006/main" count="102" uniqueCount="82">
  <si>
    <t>N°</t>
  </si>
  <si>
    <t>CLASE</t>
  </si>
  <si>
    <t>FUENTE</t>
  </si>
  <si>
    <t>ETAPA</t>
  </si>
  <si>
    <t>TIPO</t>
  </si>
  <si>
    <t>DESCRIPCIÓN</t>
  </si>
  <si>
    <t>CONSECUENCIA  DE LA OCURRENCIA DEL EVENTO</t>
  </si>
  <si>
    <t>PROBABILIDAD*</t>
  </si>
  <si>
    <t>IMPACTO**</t>
  </si>
  <si>
    <t>VALORACIÓN DEL RIESGO</t>
  </si>
  <si>
    <t>CATEGORÍA</t>
  </si>
  <si>
    <t>ASIGNACIÓN DEL RIESGO ANÁLISIS DEL RIESGO</t>
  </si>
  <si>
    <t>TRATAMIENTO/ CONTROLES A SER IMPLEMENTADOS</t>
  </si>
  <si>
    <t>IMPACTO DESPUES DEL TRATAMIENTO</t>
  </si>
  <si>
    <t>¿AFECTA LA EJECUCIÓN DEL CONVENIO?</t>
  </si>
  <si>
    <t>PERSONA RESPONSABLE POR IMPLEMENTAR EL TRATAMIENTO</t>
  </si>
  <si>
    <t xml:space="preserve">FECHA ESTIMADA EN QUE SE INICIA EL TRATAMIENTO </t>
  </si>
  <si>
    <t>FECHA ESTIMADA EN QUE SE COMPLETA EL TRATAMIENTO</t>
  </si>
  <si>
    <t>MONITOREO Y REVISIÓN</t>
  </si>
  <si>
    <t>¿Qué puede ocurrir?</t>
  </si>
  <si>
    <t>¿Cómo puede ocurrir?</t>
  </si>
  <si>
    <t>Lo que podría ocasionar…</t>
  </si>
  <si>
    <t>Probabilidad</t>
  </si>
  <si>
    <t>Impacto</t>
  </si>
  <si>
    <t>Suma probabilidad + Impacto</t>
  </si>
  <si>
    <t>Valoración</t>
  </si>
  <si>
    <t>Valoración del riesgo</t>
  </si>
  <si>
    <t>Categoría</t>
  </si>
  <si>
    <t>Manejo del riesgo</t>
  </si>
  <si>
    <t>Asignación del riesgo</t>
  </si>
  <si>
    <t>Acciones para reducir la probabilidad, la consecuencia y el impacto del riesgo</t>
  </si>
  <si>
    <t>SI O NO</t>
  </si>
  <si>
    <t>¿Cómo se realiza el monitoreo?</t>
  </si>
  <si>
    <t>Periodicidad ¿Cuándo?</t>
  </si>
  <si>
    <t>Probabilidad + impacto</t>
  </si>
  <si>
    <t>Interno</t>
  </si>
  <si>
    <t>Planeación / ejecución</t>
  </si>
  <si>
    <t>SI</t>
  </si>
  <si>
    <t>Desde la suscripción del acta de inicio</t>
  </si>
  <si>
    <t>mensual</t>
  </si>
  <si>
    <t xml:space="preserve">Ejecución </t>
  </si>
  <si>
    <t>semestral</t>
  </si>
  <si>
    <t>Interno/Externo</t>
  </si>
  <si>
    <t>3 Riesgos operacionales</t>
  </si>
  <si>
    <t>Reducir la probabilidad la consecuencia y el impacto</t>
  </si>
  <si>
    <t xml:space="preserve"> </t>
  </si>
  <si>
    <t xml:space="preserve">*Probabilidad
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</si>
  <si>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</si>
  <si>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</si>
  <si>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</si>
  <si>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</si>
  <si>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mayoría de las circunstancias)</t>
  </si>
  <si>
    <t>**Impacto</t>
  </si>
  <si>
    <t>Insignificante</t>
  </si>
  <si>
    <t>Menor</t>
  </si>
  <si>
    <t>Moderado</t>
  </si>
  <si>
    <t>Mayor</t>
  </si>
  <si>
    <t>Catastrófico</t>
  </si>
  <si>
    <t>Contratación</t>
  </si>
  <si>
    <t>5 Riesgos regulatorios</t>
  </si>
  <si>
    <t>IES</t>
  </si>
  <si>
    <t>Incumpllimiento de las metas propuestas con la IES objeto de afectación</t>
  </si>
  <si>
    <t>Que a través de un proceso administrativo sancionatorio por parte del MEN se afecte uno o varios programas académicos de una IES participante del Programa Jóvenes a la U</t>
  </si>
  <si>
    <t>Imposibilidad de responder a los beneficiarios que se postularon con la Institución de Educación Superior</t>
  </si>
  <si>
    <t>Establecer cronogramas que contemplen el desarrollo del actividades, las cuales deben desagregarse de tal manera que se permita un seguimiento puntual</t>
  </si>
  <si>
    <t>1 Establecer mecanismos de contingencia asociados a la efectación que podría generar el normal desarrollo del programa jóvenes a la U por parte de una IES en particular
2 Atender los mecanismos y procedimientos que establezca el MEN en relación a la decisión administrativa negativa que se adopte en contra de una IES en particular</t>
  </si>
  <si>
    <t>AGENCIA DISTRITAL PARA LA EDUCACIÓN SUPERIOR, LA CIENCIA Y LA TECNOLOGÍA - ATENEA</t>
  </si>
  <si>
    <t>ESTIMACIÓN, TIPIFICACIÓN Y ASIGNACIÓN DE RIESGOS PREVISIBLES QUE PUEDAN AFECTAR EL EQUILIBRIO ECONÓMICO DEL CONVENIO</t>
  </si>
  <si>
    <t>Atenea</t>
  </si>
  <si>
    <t>Socialización de la minuta de Convenio Marco a todas las IES para presentar observaciones y conciliar el contenido de las mismas</t>
  </si>
  <si>
    <t>Al momento en que se suscriba el Convenio Marco</t>
  </si>
  <si>
    <t>Desde la recepción de observaciones al documento de minuta que  soporta el Convenio Marco</t>
  </si>
  <si>
    <t>A través de mesas de trabajo con todos los participantes de la convocatoria</t>
  </si>
  <si>
    <t>Alguna de las Instituciones de Educación Superior participantes en la Convocatoria, no suscriba el Convenio Marco</t>
  </si>
  <si>
    <t>Abstenerse de suscribir el Convenio Marco aduciendo desacuerdo con contenido de las condiciones propuestas</t>
  </si>
  <si>
    <t>No cumplir con el objeto y/o alcance establecido en el Convenio Marco</t>
  </si>
  <si>
    <t>Afectación total o pacial del objeto y/o alcance propuesto en el Convenio Marco</t>
  </si>
  <si>
    <t>Finalización del convenio</t>
  </si>
  <si>
    <t>Mediante informe de actividades y reuniones de seguimiento de la supervisión</t>
  </si>
  <si>
    <t>Que alguna IES sea objeto de sanción o intervención por parte del Ministerio de Educación durante la ejecución del Convenio Marco</t>
  </si>
  <si>
    <t>Mediante informe de proyección financiera y seguimiento en la ejecución</t>
  </si>
  <si>
    <t>Incumplimiento de los compromisos pactados en el Convenio Marco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</si>
</sst>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</font>
    <font>
      <i/>
      <sz val="13"/>
      <color rgb="FFFFFFFF"/>
      <name val="Arial"/>
      <family val="2"/>
    </font>
    <font>
      <i/>
      <sz val="13"/>
      <name val="Arial"/>
      <family val="2"/>
    </font>
    <font>
      <b/>
      <i/>
      <sz val="15"/>
      <name val="Arial"/>
      <family val="2"/>
    </font>
    <font>
      <sz val="10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i/>
      <sz val="13"/>
      <color theme="1"/>
      <name val="Arial"/>
      <family val="2"/>
    </font>
    <font>
      <sz val="10"/>
      <color theme="1"/>
      <name val="Arial"/>
      <family val="2"/>
    </font>
    <font>
      <sz val="13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47FF"/>
        <bgColor rgb="FF0047FF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rgb="FFE2EFDA"/>
        <bgColor indexed="64"/>
      </patternFill>
    </fill>
  </fills>
  <borders count="1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/>
    <xf numFmtId="0" fontId="5" fillId="0" borderId="0" xfId="0" applyFont="1" applyAlignment="1">
      <alignment vertical="center" wrapText="1"/>
    </xf>
    <xf numFmtId="0" fontId="5" fillId="0" borderId="0" xfId="0" applyFont="1" applyAlignment="1"/>
    <xf numFmtId="0" fontId="6" fillId="0" borderId="0" xfId="0" applyFont="1" applyAlignment="1"/>
    <xf numFmtId="0" fontId="5" fillId="0" borderId="4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wrapText="1"/>
    </xf>
    <xf numFmtId="0" fontId="0" fillId="0" borderId="0" xfId="0" applyFont="1" applyAlignment="1"/>
    <xf numFmtId="0" fontId="7" fillId="2" borderId="4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6" xfId="0" applyFont="1" applyBorder="1" applyAlignment="1"/>
    <xf numFmtId="0" fontId="8" fillId="0" borderId="9" xfId="0" applyFont="1" applyBorder="1" applyAlignment="1"/>
    <xf numFmtId="0" fontId="7" fillId="2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/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8" fillId="0" borderId="8" xfId="0" applyFont="1" applyBorder="1" applyAlignment="1"/>
    <xf numFmtId="0" fontId="8" fillId="0" borderId="10" xfId="0" applyFont="1" applyBorder="1" applyAlignment="1"/>
    <xf numFmtId="0" fontId="8" fillId="0" borderId="11" xfId="0" applyFont="1" applyBorder="1" applyAlignment="1"/>
    <xf numFmtId="49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5" xfId="0" applyFont="1" applyBorder="1" applyAlignment="1"/>
    <xf numFmtId="0" fontId="7" fillId="0" borderId="2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6" xfId="0" applyFont="1" applyBorder="1" applyAlignment="1"/>
    <xf numFmtId="0" fontId="4" fillId="0" borderId="9" xfId="0" applyFont="1" applyBorder="1" applyAlignment="1"/>
    <xf numFmtId="0" fontId="2" fillId="0" borderId="2" xfId="0" applyFont="1" applyBorder="1" applyAlignment="1">
      <alignment horizontal="left" vertical="center"/>
    </xf>
    <xf numFmtId="0" fontId="4" fillId="0" borderId="5" xfId="0" applyFont="1" applyBorder="1" applyAlignment="1"/>
    <xf numFmtId="0" fontId="4" fillId="0" borderId="3" xfId="0" applyFont="1" applyBorder="1" applyAlignment="1"/>
    <xf numFmtId="0" fontId="7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eny Paola San Martin Rincon" id="{3A7E4C56-54A8-425F-A032-C90447DA34CE}" userId="S::yeny.rincon@gobiernobogota.gov.co::6ceeea90-9a55-42e2-adef-2b2f5b552024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5" dT="2021-05-18T17:47:53.07" personId="{3A7E4C56-54A8-425F-A032-C90447DA34CE}" id="{79E2E3D3-A7F8-43B0-80D6-0B3EF5CF4658}">
    <text>RIESGOS QUE SE CONSIDERAN TENER EN CUENTA Y NO SE ENCUENTRAN EN LA MATRIZ
1. Inconsistencias o Demoras en el proceso de desembolso de los créditos como consecuencia de los tramites internos de los FDL o SED -Consecuencia: Aumento en el riesgo de deserción / no se satisface la necesidad del convenio 
2. Demora en la presentación de estados de cuenta . - Consecuencia: Desconocimiento de la información real y actualizada de los movimientos y saldos de los FDL 
3. Los beneficiaros no cumplan con el Servicio Cívico o las obligaciones correspondientes de su rol - Consecuencia: No se continua con el convenio - tomas medidas legales ??? acá hay un vacío. 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97"/>
  <sheetViews>
    <sheetView tabSelected="1" topLeftCell="A7" zoomScaleNormal="100" zoomScalePageLayoutView="70" workbookViewId="0">
      <selection activeCell="G10" sqref="G10"/>
    </sheetView>
  </sheetViews>
  <sheetFormatPr baseColWidth="10" defaultColWidth="14.44140625" defaultRowHeight="13.2" x14ac:dyDescent="0.25"/>
  <cols>
    <col min="1" max="1" width="11.44140625" customWidth="1"/>
    <col min="2" max="2" width="14.109375" customWidth="1"/>
    <col min="3" max="3" width="19.44140625" customWidth="1"/>
    <col min="4" max="4" width="18.44140625" customWidth="1"/>
    <col min="5" max="5" width="23.109375" customWidth="1"/>
    <col min="6" max="6" width="39.44140625" customWidth="1"/>
    <col min="7" max="7" width="35.44140625" customWidth="1"/>
    <col min="8" max="8" width="29" customWidth="1"/>
    <col min="9" max="9" width="9.6640625" customWidth="1"/>
    <col min="10" max="10" width="17.44140625" customWidth="1"/>
    <col min="11" max="11" width="13.33203125" customWidth="1"/>
    <col min="12" max="12" width="16" customWidth="1"/>
    <col min="13" max="13" width="11.77734375" customWidth="1"/>
    <col min="14" max="14" width="14.44140625" customWidth="1"/>
    <col min="15" max="15" width="8.109375" customWidth="1"/>
    <col min="16" max="16" width="11.44140625" customWidth="1"/>
    <col min="17" max="17" width="22.109375" customWidth="1"/>
    <col min="18" max="18" width="17.44140625" customWidth="1"/>
    <col min="19" max="19" width="53.6640625" customWidth="1"/>
    <col min="20" max="20" width="7.77734375" customWidth="1"/>
    <col min="21" max="21" width="14.6640625" customWidth="1"/>
    <col min="22" max="22" width="8.44140625" customWidth="1"/>
    <col min="23" max="25" width="11.44140625" customWidth="1"/>
    <col min="26" max="26" width="7.77734375" customWidth="1"/>
    <col min="27" max="27" width="11.44140625" customWidth="1"/>
    <col min="28" max="28" width="10.6640625" customWidth="1"/>
    <col min="29" max="29" width="15.44140625" customWidth="1"/>
    <col min="30" max="30" width="17.44140625" customWidth="1"/>
    <col min="31" max="31" width="17.6640625" customWidth="1"/>
    <col min="32" max="33" width="15.44140625" customWidth="1"/>
    <col min="34" max="53" width="11.44140625" customWidth="1"/>
  </cols>
  <sheetData>
    <row r="1" spans="1:53" ht="17.39999999999999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</row>
    <row r="2" spans="1:53" ht="18.600000000000001" x14ac:dyDescent="0.3">
      <c r="A2" s="3" t="s">
        <v>66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</row>
    <row r="3" spans="1:53" ht="18.600000000000001" x14ac:dyDescent="0.3">
      <c r="A3" s="3" t="s">
        <v>67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</row>
    <row r="4" spans="1:53" ht="17.39999999999999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</row>
    <row r="5" spans="1:53" ht="121.8" x14ac:dyDescent="0.25">
      <c r="A5" s="23" t="s">
        <v>0</v>
      </c>
      <c r="B5" s="23" t="s">
        <v>1</v>
      </c>
      <c r="C5" s="23" t="s">
        <v>2</v>
      </c>
      <c r="D5" s="23" t="s">
        <v>3</v>
      </c>
      <c r="E5" s="23" t="s">
        <v>4</v>
      </c>
      <c r="F5" s="43" t="s">
        <v>5</v>
      </c>
      <c r="G5" s="44"/>
      <c r="H5" s="11" t="s">
        <v>6</v>
      </c>
      <c r="I5" s="26" t="s">
        <v>7</v>
      </c>
      <c r="J5" s="27"/>
      <c r="K5" s="26" t="s">
        <v>8</v>
      </c>
      <c r="L5" s="27"/>
      <c r="M5" s="26" t="s">
        <v>9</v>
      </c>
      <c r="N5" s="27"/>
      <c r="O5" s="26" t="s">
        <v>10</v>
      </c>
      <c r="P5" s="27"/>
      <c r="Q5" s="26" t="s">
        <v>11</v>
      </c>
      <c r="R5" s="27"/>
      <c r="S5" s="11" t="s">
        <v>12</v>
      </c>
      <c r="T5" s="26" t="s">
        <v>13</v>
      </c>
      <c r="U5" s="35"/>
      <c r="V5" s="35"/>
      <c r="W5" s="35"/>
      <c r="X5" s="35"/>
      <c r="Y5" s="35"/>
      <c r="Z5" s="35"/>
      <c r="AA5" s="27"/>
      <c r="AB5" s="11" t="s">
        <v>14</v>
      </c>
      <c r="AC5" s="23" t="s">
        <v>15</v>
      </c>
      <c r="AD5" s="23" t="s">
        <v>16</v>
      </c>
      <c r="AE5" s="23" t="s">
        <v>17</v>
      </c>
      <c r="AF5" s="26" t="s">
        <v>18</v>
      </c>
      <c r="AG5" s="27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ht="16.8" x14ac:dyDescent="0.3">
      <c r="A6" s="24"/>
      <c r="B6" s="24"/>
      <c r="C6" s="24"/>
      <c r="D6" s="24"/>
      <c r="E6" s="24"/>
      <c r="F6" s="34" t="s">
        <v>19</v>
      </c>
      <c r="G6" s="34" t="s">
        <v>20</v>
      </c>
      <c r="H6" s="34" t="s">
        <v>21</v>
      </c>
      <c r="I6" s="34" t="s">
        <v>0</v>
      </c>
      <c r="J6" s="34" t="s">
        <v>22</v>
      </c>
      <c r="K6" s="34"/>
      <c r="L6" s="34" t="s">
        <v>23</v>
      </c>
      <c r="M6" s="34" t="s">
        <v>24</v>
      </c>
      <c r="N6" s="34" t="s">
        <v>25</v>
      </c>
      <c r="O6" s="34" t="s">
        <v>26</v>
      </c>
      <c r="P6" s="34" t="s">
        <v>27</v>
      </c>
      <c r="Q6" s="34" t="s">
        <v>28</v>
      </c>
      <c r="R6" s="34" t="s">
        <v>29</v>
      </c>
      <c r="S6" s="34" t="s">
        <v>30</v>
      </c>
      <c r="T6" s="34" t="s">
        <v>0</v>
      </c>
      <c r="U6" s="34" t="s">
        <v>22</v>
      </c>
      <c r="V6" s="34" t="s">
        <v>0</v>
      </c>
      <c r="W6" s="34" t="s">
        <v>23</v>
      </c>
      <c r="X6" s="28" t="s">
        <v>26</v>
      </c>
      <c r="Y6" s="27"/>
      <c r="Z6" s="29" t="s">
        <v>27</v>
      </c>
      <c r="AA6" s="30"/>
      <c r="AB6" s="33" t="s">
        <v>31</v>
      </c>
      <c r="AC6" s="24"/>
      <c r="AD6" s="24"/>
      <c r="AE6" s="24"/>
      <c r="AF6" s="33" t="s">
        <v>32</v>
      </c>
      <c r="AG6" s="33" t="s">
        <v>33</v>
      </c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</row>
    <row r="7" spans="1:53" ht="52.2" x14ac:dyDescent="0.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12" t="s">
        <v>34</v>
      </c>
      <c r="Y7" s="12" t="s">
        <v>25</v>
      </c>
      <c r="Z7" s="31"/>
      <c r="AA7" s="32"/>
      <c r="AB7" s="25"/>
      <c r="AC7" s="25"/>
      <c r="AD7" s="25"/>
      <c r="AE7" s="25"/>
      <c r="AF7" s="25"/>
      <c r="AG7" s="2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</row>
    <row r="8" spans="1:53" ht="139.19999999999999" x14ac:dyDescent="0.3">
      <c r="A8" s="13">
        <v>1</v>
      </c>
      <c r="B8" s="13" t="str">
        <f>IF(E8="1 Riesgos económicos","Específico",IF(E8="2 Riesgos sociales o políticos","General",IF(E8="3 Riesgos operacionales","Especifico",IF(E8="4 Riesgos financieros","Especifico",IF(E8="5 Riesgos regulatorios","General",IF(E8="6 Riesgos de la naturaleza","General",IF(E8="7 Riesgos ambientales","General",IF(E8="8 Riesgos tecnológicos","General",""))))))))</f>
        <v>General</v>
      </c>
      <c r="C8" s="14" t="s">
        <v>35</v>
      </c>
      <c r="D8" s="14" t="s">
        <v>58</v>
      </c>
      <c r="E8" s="14" t="s">
        <v>59</v>
      </c>
      <c r="F8" s="14" t="s">
        <v>73</v>
      </c>
      <c r="G8" s="14" t="s">
        <v>74</v>
      </c>
      <c r="H8" s="14" t="s">
        <v>63</v>
      </c>
      <c r="I8" s="13">
        <v>2</v>
      </c>
      <c r="J8" s="14" t="str">
        <f>IF(I8=1,"Raro",IF(I8=2,"Improbable",IF(I8=3,"Posible",IF(I8=4,"Probable",IF(I8=5,"Casi cierto"," ")))))</f>
        <v>Improbable</v>
      </c>
      <c r="K8" s="13">
        <v>3</v>
      </c>
      <c r="L8" s="14" t="str">
        <f>IF(K8=1,"Insignificante",IF(K8=2,"Menor",IF(K8=3,"Moderado",IF(K8=4,"Mayor",IF(K8=5,"Catastrófico"," ")))))</f>
        <v>Moderado</v>
      </c>
      <c r="M8" s="15">
        <f>+I8+K8</f>
        <v>5</v>
      </c>
      <c r="N8" s="14" t="str">
        <f>IF(M8&lt;=0,"",IF(M8&lt;=2,"Insignificante",IF(M8&lt;=4,"Menor",IF(M8&lt;=6,"Moderado",IF(M8&lt;=8,"Mayor",IF(M8&lt;=10,"Catastrófico"))))))</f>
        <v>Moderado</v>
      </c>
      <c r="O8" s="15">
        <f>+M8</f>
        <v>5</v>
      </c>
      <c r="P8" s="14" t="str">
        <f>IF(O8&lt;=0,"",IF(O8&lt;=4,"Riesgo bajo",IF(O8&lt;=5,"Riesgo medio",IF(O8&lt;=7,"Riesgo alto",IF(O8&lt;=10,"Riesgo extremo")))))</f>
        <v>Riesgo medio</v>
      </c>
      <c r="Q8" s="14" t="str">
        <f>IF(P8="Riesgo bajo","Aceptar riesgo",IF(P8="Riesgo medio","Transferir Riesgo",IF(P8="Riesgo alto","Reducir la probabilidad la consecuencia y el impacto",IF(P8="Riesgo extremo","Evitar riesgo",""))))</f>
        <v>Transferir Riesgo</v>
      </c>
      <c r="R8" s="14" t="s">
        <v>68</v>
      </c>
      <c r="S8" s="14" t="s">
        <v>69</v>
      </c>
      <c r="T8" s="13">
        <v>1</v>
      </c>
      <c r="U8" s="14" t="str">
        <f>IF(T8=1,"Raro",IF(T8=2,"Improbable",IF(T8=3,"Posible",IF(T8=4,"Probable",IF(T8=5,"Casi cierto"," ")))))</f>
        <v>Raro</v>
      </c>
      <c r="V8" s="13">
        <v>2</v>
      </c>
      <c r="W8" s="14" t="str">
        <f>IF(V8=1,"Insignificante",IF(V8=2,"Menor",IF(V8=3,"Moderado",IF(V8=4,"Mayor",IF(V8=5,"Catastrófico"," ")))))</f>
        <v>Menor</v>
      </c>
      <c r="X8" s="15">
        <f>+T8+V8</f>
        <v>3</v>
      </c>
      <c r="Y8" s="14" t="str">
        <f>IF(X8&lt;=0,"",IF(X8&lt;=2,"Insignificante",IF(X8&lt;=4,"Menor",IF(X8&lt;=6,"Moderado",IF(X8&lt;=8,"Mayor",IF(X8&lt;=10,"Catastrófico"))))))</f>
        <v>Menor</v>
      </c>
      <c r="Z8" s="15">
        <f>+X8</f>
        <v>3</v>
      </c>
      <c r="AA8" s="14" t="str">
        <f>IF(Z8&lt;=0,"",IF(Z8&lt;=4,"Riesgo bajo",IF(Z8&lt;=5,"Riesgo medio",IF(Z8&lt;=7,"Riesgo alto",IF(Z8&lt;=10,"Riesgo extremo")))))</f>
        <v>Riesgo bajo</v>
      </c>
      <c r="AB8" s="14" t="s">
        <v>37</v>
      </c>
      <c r="AC8" s="14" t="s">
        <v>68</v>
      </c>
      <c r="AD8" s="14" t="s">
        <v>71</v>
      </c>
      <c r="AE8" s="14" t="s">
        <v>70</v>
      </c>
      <c r="AF8" s="14" t="s">
        <v>72</v>
      </c>
      <c r="AG8" s="14" t="s">
        <v>39</v>
      </c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</row>
    <row r="9" spans="1:53" ht="121.8" x14ac:dyDescent="0.3">
      <c r="A9" s="13">
        <v>2</v>
      </c>
      <c r="B9" s="13" t="str">
        <f>IF(E9="1 Riesgos económicos","Específico",IF(E9="2 Riesgos sociales o políticos","General",IF(E9="3 Riesgos operacionales","Especifico",IF(E9="4 Riesgos financieros","Especifico",IF(E9="5 Riesgos regulatorios","General",IF(E9="6 Riesgos de la naturaleza","General",IF(E9="7 Riesgos ambientales","General",IF(E9="8 Riesgos tecnológicos","General",""))))))))</f>
        <v>Especifico</v>
      </c>
      <c r="C9" s="14" t="s">
        <v>35</v>
      </c>
      <c r="D9" s="14" t="s">
        <v>36</v>
      </c>
      <c r="E9" s="14" t="s">
        <v>43</v>
      </c>
      <c r="F9" s="14" t="s">
        <v>75</v>
      </c>
      <c r="G9" s="14" t="s">
        <v>81</v>
      </c>
      <c r="H9" s="14" t="s">
        <v>76</v>
      </c>
      <c r="I9" s="13">
        <v>2</v>
      </c>
      <c r="J9" s="14" t="str">
        <f>IF(I9=1,"Raro",IF(I9=2,"Improbable",IF(I9=3,"Posible",IF(I9=4,"Probable",IF(I9=5,"Casi cierto"," ")))))</f>
        <v>Improbable</v>
      </c>
      <c r="K9" s="13">
        <v>3</v>
      </c>
      <c r="L9" s="14" t="str">
        <f>IF(K9=1,"Insignificante",IF(K9=2,"Menor",IF(K9=3,"Moderado",IF(K9=4,"Mayor",IF(K9=5,"Catastrófico"," ")))))</f>
        <v>Moderado</v>
      </c>
      <c r="M9" s="15">
        <f>+I9+K9</f>
        <v>5</v>
      </c>
      <c r="N9" s="14" t="str">
        <f>IF(M9&lt;=0,"",IF(M9&lt;=2,"Insignificante",IF(M9&lt;=4,"Menor",IF(M9&lt;=6,"Moderado",IF(M9&lt;=8,"Mayor",IF(M9&lt;=10,"Catastrófico"))))))</f>
        <v>Moderado</v>
      </c>
      <c r="O9" s="15">
        <f>+M9</f>
        <v>5</v>
      </c>
      <c r="P9" s="14" t="str">
        <f>IF(O9&lt;=0,"",IF(O9&lt;=4,"Riesgo bajo",IF(O9&lt;=5,"Riesgo medio",IF(O9&lt;=7,"Riesgo alto",IF(O9&lt;=10,"Riesgo extremo")))))</f>
        <v>Riesgo medio</v>
      </c>
      <c r="Q9" s="14" t="str">
        <f>IF(P9="Riesgo bajo","Aceptar riesgo",IF(P9="Riesgo medio","Transferir Riesgo",IF(P9="Riesgo alto","Reducir la probabilidad la consecuencia y el impacto",IF(P9="Riesgo extremo","Evitar riesgo",""))))</f>
        <v>Transferir Riesgo</v>
      </c>
      <c r="R9" s="14" t="s">
        <v>60</v>
      </c>
      <c r="S9" s="14" t="s">
        <v>64</v>
      </c>
      <c r="T9" s="13">
        <v>1</v>
      </c>
      <c r="U9" s="14" t="str">
        <f>IF(T9=1,"Raro",IF(T9=2,"Improbable",IF(T9=3,"Posible",IF(T9=4,"Probable",IF(T9=5,"Casi cierto"," ")))))</f>
        <v>Raro</v>
      </c>
      <c r="V9" s="13">
        <v>2</v>
      </c>
      <c r="W9" s="14" t="str">
        <f>IF(V9=1,"Insignificante",IF(V9=2,"Menor",IF(V9=3,"Moderado",IF(V9=4,"Mayor",IF(V9=5,"Catastrófico"," ")))))</f>
        <v>Menor</v>
      </c>
      <c r="X9" s="15">
        <f>+T9+V9</f>
        <v>3</v>
      </c>
      <c r="Y9" s="14" t="str">
        <f>IF(X9&lt;=0,"",IF(X9&lt;=2,"Insignificante",IF(X9&lt;=4,"Menor",IF(X9&lt;=6,"Moderado",IF(X9&lt;=8,"Mayor",IF(X9&lt;=10,"Catastrófico"))))))</f>
        <v>Menor</v>
      </c>
      <c r="Z9" s="15">
        <f>+X9</f>
        <v>3</v>
      </c>
      <c r="AA9" s="14" t="str">
        <f>IF(Z9&lt;=0,"",IF(Z9&lt;=4,"Riesgo bajo",IF(Z9&lt;=5,"Riesgo medio",IF(Z9&lt;=7,"Riesgo alto",IF(Z9&lt;=10,"Riesgo extremo")))))</f>
        <v>Riesgo bajo</v>
      </c>
      <c r="AB9" s="14" t="s">
        <v>37</v>
      </c>
      <c r="AC9" s="14" t="s">
        <v>68</v>
      </c>
      <c r="AD9" s="14" t="s">
        <v>38</v>
      </c>
      <c r="AE9" s="14" t="s">
        <v>77</v>
      </c>
      <c r="AF9" s="22" t="s">
        <v>78</v>
      </c>
      <c r="AG9" s="14" t="s">
        <v>39</v>
      </c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</row>
    <row r="10" spans="1:53" s="10" customFormat="1" ht="139.19999999999999" x14ac:dyDescent="0.3">
      <c r="A10" s="13">
        <v>3</v>
      </c>
      <c r="B10" s="13" t="str">
        <f>IF(E10="1 Riesgos económicos","Específico",IF(E10="2 Riesgos sociales o políticos","General",IF(E10="3 Riesgos operacionales","Especifico",IF(E10="4 Riesgos financieros","Especifico",IF(E10="5 Riesgos regulatorios","General",IF(E10="6 Riesgos de la naturaleza","General",IF(E10="7 Riesgos ambientales","General",IF(E10="8 Riesgos tecnológicos","General",""))))))))</f>
        <v>Especifico</v>
      </c>
      <c r="C10" s="13" t="s">
        <v>42</v>
      </c>
      <c r="D10" s="13" t="s">
        <v>40</v>
      </c>
      <c r="E10" s="14" t="s">
        <v>43</v>
      </c>
      <c r="F10" s="16" t="s">
        <v>79</v>
      </c>
      <c r="G10" s="16" t="s">
        <v>62</v>
      </c>
      <c r="H10" s="16" t="s">
        <v>61</v>
      </c>
      <c r="I10" s="13">
        <v>3</v>
      </c>
      <c r="J10" s="14" t="str">
        <f>IF(I10=1,"Raro",IF(I10=2,"Improbable",IF(I10=3,"Posible",IF(I10=4,"Probable",IF(I10=5,"Casi cierto"," ")))))</f>
        <v>Posible</v>
      </c>
      <c r="K10" s="13">
        <v>2</v>
      </c>
      <c r="L10" s="14" t="str">
        <f>IF(K10=1,"Insignificante",IF(K10=2,"Menor",IF(K10=3,"Moderado",IF(K10=4,"Mayor",IF(K10=5,"Catastrófico"," ")))))</f>
        <v>Menor</v>
      </c>
      <c r="M10" s="15">
        <f>+I10+K10</f>
        <v>5</v>
      </c>
      <c r="N10" s="14" t="str">
        <f>IF(M10&lt;=0,"",IF(M10&lt;=2,"Insignificante",IF(M10&lt;=4,"Menor",IF(M10&lt;=6,"Moderado",IF(M10&lt;=8,"Mayor",IF(M10&lt;=10,"Catastrófico"))))))</f>
        <v>Moderado</v>
      </c>
      <c r="O10" s="15">
        <f>+M10</f>
        <v>5</v>
      </c>
      <c r="P10" s="14" t="str">
        <f>IF(O10&lt;=0,"",IF(O10&lt;=4,"Riesgo bajo",IF(O10&lt;=5,"Riesgo medio",IF(O10&lt;=7,"Riesgo alto",IF(O10&lt;=10,"Riesgo extremo")))))</f>
        <v>Riesgo medio</v>
      </c>
      <c r="Q10" s="14" t="s">
        <v>44</v>
      </c>
      <c r="R10" s="14" t="s">
        <v>60</v>
      </c>
      <c r="S10" s="16" t="s">
        <v>65</v>
      </c>
      <c r="T10" s="13">
        <v>1</v>
      </c>
      <c r="U10" s="14" t="str">
        <f>IF(T10=1,"Raro",IF(T10=2,"Improbable",IF(T10=3,"Posible",IF(T10=4,"Probable",IF(T10=5,"Casi cierto"," ")))))</f>
        <v>Raro</v>
      </c>
      <c r="V10" s="13">
        <v>2</v>
      </c>
      <c r="W10" s="14" t="str">
        <f>IF(V10=1,"Insignificante",IF(V10=2,"Menor",IF(V10=3,"Moderado",IF(V10=4,"Mayor",IF(V10=5,"Catastrófico"," ")))))</f>
        <v>Menor</v>
      </c>
      <c r="X10" s="15">
        <f>+T10+V10</f>
        <v>3</v>
      </c>
      <c r="Y10" s="14" t="str">
        <f>IF(X10&lt;=0,"",IF(X10&lt;=2,"Insignificante",IF(X10&lt;=4,"Menor",IF(X10&lt;=6,"Moderado",IF(X10&lt;=8,"Mayor",IF(X10&lt;=10,"Catastrófico"))))))</f>
        <v>Menor</v>
      </c>
      <c r="Z10" s="15">
        <f>+X10</f>
        <v>3</v>
      </c>
      <c r="AA10" s="14" t="str">
        <f>IF(Z10&lt;=0,"",IF(Z10&lt;=4,"Riesgo bajo",IF(Z10&lt;=5,"Riesgo medio",IF(Z10&lt;=7,"Riesgo alto",IF(Z10&lt;=10,"Riesgo extremo")))))</f>
        <v>Riesgo bajo</v>
      </c>
      <c r="AB10" s="14" t="s">
        <v>37</v>
      </c>
      <c r="AC10" s="14" t="s">
        <v>60</v>
      </c>
      <c r="AD10" s="14" t="s">
        <v>38</v>
      </c>
      <c r="AE10" s="14" t="s">
        <v>77</v>
      </c>
      <c r="AF10" s="14" t="s">
        <v>80</v>
      </c>
      <c r="AG10" s="14" t="s">
        <v>41</v>
      </c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</row>
    <row r="11" spans="1:53" ht="17.399999999999999" x14ac:dyDescent="0.3">
      <c r="A11" s="17"/>
      <c r="B11" s="17"/>
      <c r="C11" s="17"/>
      <c r="D11" s="13"/>
      <c r="E11" s="14"/>
      <c r="F11" s="18"/>
      <c r="G11" s="17"/>
      <c r="H11" s="17"/>
      <c r="I11" s="14" t="s">
        <v>45</v>
      </c>
      <c r="J11" s="17"/>
      <c r="K11" s="17"/>
      <c r="L11" s="17"/>
      <c r="M11" s="17"/>
      <c r="N11" s="17"/>
      <c r="O11" s="17"/>
      <c r="P11" s="17"/>
      <c r="Q11" s="17"/>
      <c r="R11" s="17"/>
      <c r="S11" s="19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20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</row>
    <row r="12" spans="1:53" ht="16.8" x14ac:dyDescent="0.3">
      <c r="A12" s="17"/>
      <c r="B12" s="17"/>
      <c r="C12" s="17" t="s">
        <v>45</v>
      </c>
      <c r="D12" s="17"/>
      <c r="E12" s="17"/>
      <c r="F12" s="17"/>
      <c r="G12" s="17"/>
      <c r="H12" s="17"/>
      <c r="I12" s="17"/>
      <c r="J12" s="17"/>
      <c r="K12" s="17"/>
      <c r="L12" s="17"/>
      <c r="M12" s="18"/>
      <c r="N12" s="18"/>
      <c r="O12" s="18"/>
      <c r="P12" s="18"/>
      <c r="Q12" s="17"/>
      <c r="R12" s="17"/>
      <c r="S12" s="19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20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</row>
    <row r="13" spans="1:53" ht="17.399999999999999" x14ac:dyDescent="0.3">
      <c r="A13" s="17"/>
      <c r="B13" s="17"/>
      <c r="C13" s="17"/>
      <c r="D13" s="23" t="s">
        <v>46</v>
      </c>
      <c r="E13" s="21">
        <v>1</v>
      </c>
      <c r="F13" s="36" t="s">
        <v>47</v>
      </c>
      <c r="G13" s="35"/>
      <c r="H13" s="27"/>
      <c r="I13" s="17"/>
      <c r="J13" s="17"/>
      <c r="K13" s="17"/>
      <c r="L13" s="17"/>
      <c r="M13" s="18"/>
      <c r="N13" s="18"/>
      <c r="O13" s="18"/>
      <c r="P13" s="18"/>
      <c r="Q13" s="17"/>
      <c r="R13" s="17"/>
      <c r="S13" s="19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20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</row>
    <row r="14" spans="1:53" ht="17.399999999999999" x14ac:dyDescent="0.3">
      <c r="A14" s="17"/>
      <c r="B14" s="17"/>
      <c r="C14" s="17"/>
      <c r="D14" s="24"/>
      <c r="E14" s="21">
        <v>2</v>
      </c>
      <c r="F14" s="36" t="s">
        <v>48</v>
      </c>
      <c r="G14" s="35"/>
      <c r="H14" s="2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9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20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</row>
    <row r="15" spans="1:53" ht="17.399999999999999" x14ac:dyDescent="0.3">
      <c r="A15" s="17"/>
      <c r="B15" s="17"/>
      <c r="C15" s="17"/>
      <c r="D15" s="24"/>
      <c r="E15" s="21">
        <v>3</v>
      </c>
      <c r="F15" s="36" t="s">
        <v>49</v>
      </c>
      <c r="G15" s="35"/>
      <c r="H15" s="2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9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20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</row>
    <row r="16" spans="1:53" ht="17.399999999999999" x14ac:dyDescent="0.3">
      <c r="A16" s="17"/>
      <c r="B16" s="17"/>
      <c r="C16" s="17"/>
      <c r="D16" s="24"/>
      <c r="E16" s="21">
        <v>4</v>
      </c>
      <c r="F16" s="36" t="s">
        <v>50</v>
      </c>
      <c r="G16" s="35"/>
      <c r="H16" s="2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9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20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</row>
    <row r="17" spans="1:53" ht="17.399999999999999" x14ac:dyDescent="0.3">
      <c r="A17" s="17"/>
      <c r="B17" s="17"/>
      <c r="C17" s="17"/>
      <c r="D17" s="25"/>
      <c r="E17" s="21">
        <v>5</v>
      </c>
      <c r="F17" s="36" t="s">
        <v>51</v>
      </c>
      <c r="G17" s="35"/>
      <c r="H17" s="2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9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20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</row>
    <row r="18" spans="1:53" ht="17.399999999999999" x14ac:dyDescent="0.3">
      <c r="A18" s="5"/>
      <c r="B18" s="5"/>
      <c r="C18" s="5"/>
      <c r="D18" s="5"/>
      <c r="E18" s="8"/>
      <c r="F18" s="8"/>
      <c r="G18" s="8"/>
      <c r="H18" s="8"/>
      <c r="I18" s="5"/>
      <c r="J18" s="5"/>
      <c r="K18" s="5"/>
      <c r="L18" s="5"/>
      <c r="M18" s="5"/>
      <c r="N18" s="5"/>
      <c r="O18" s="5"/>
      <c r="P18" s="5"/>
      <c r="Q18" s="5"/>
      <c r="R18" s="5"/>
      <c r="S18" s="9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</row>
    <row r="19" spans="1:53" ht="17.399999999999999" x14ac:dyDescent="0.3">
      <c r="A19" s="5"/>
      <c r="B19" s="5"/>
      <c r="C19" s="5"/>
      <c r="D19" s="5"/>
      <c r="E19" s="8"/>
      <c r="F19" s="8"/>
      <c r="G19" s="8"/>
      <c r="H19" s="8"/>
      <c r="I19" s="5"/>
      <c r="J19" s="5"/>
      <c r="K19" s="5"/>
      <c r="L19" s="5"/>
      <c r="M19" s="5"/>
      <c r="N19" s="5"/>
      <c r="O19" s="5"/>
      <c r="P19" s="5"/>
      <c r="Q19" s="5"/>
      <c r="R19" s="5"/>
      <c r="S19" s="9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</row>
    <row r="20" spans="1:53" ht="17.399999999999999" x14ac:dyDescent="0.3">
      <c r="A20" s="5"/>
      <c r="B20" s="5"/>
      <c r="C20" s="5"/>
      <c r="D20" s="37" t="s">
        <v>52</v>
      </c>
      <c r="E20" s="7">
        <v>1</v>
      </c>
      <c r="F20" s="40" t="s">
        <v>53</v>
      </c>
      <c r="G20" s="41"/>
      <c r="H20" s="42"/>
      <c r="I20" s="5"/>
      <c r="J20" s="5"/>
      <c r="K20" s="5"/>
      <c r="L20" s="5"/>
      <c r="M20" s="5"/>
      <c r="N20" s="5"/>
      <c r="O20" s="5"/>
      <c r="P20" s="5"/>
      <c r="Q20" s="5"/>
      <c r="R20" s="5"/>
      <c r="S20" s="9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</row>
    <row r="21" spans="1:53" ht="17.399999999999999" x14ac:dyDescent="0.3">
      <c r="A21" s="5"/>
      <c r="B21" s="5"/>
      <c r="C21" s="5"/>
      <c r="D21" s="38"/>
      <c r="E21" s="7">
        <v>2</v>
      </c>
      <c r="F21" s="40" t="s">
        <v>54</v>
      </c>
      <c r="G21" s="41"/>
      <c r="H21" s="42"/>
      <c r="I21" s="5"/>
      <c r="J21" s="5"/>
      <c r="K21" s="5"/>
      <c r="L21" s="5"/>
      <c r="M21" s="5"/>
      <c r="N21" s="5"/>
      <c r="O21" s="5"/>
      <c r="P21" s="5"/>
      <c r="Q21" s="5"/>
      <c r="R21" s="5"/>
      <c r="S21" s="9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</row>
    <row r="22" spans="1:53" ht="17.399999999999999" x14ac:dyDescent="0.3">
      <c r="A22" s="5"/>
      <c r="B22" s="5"/>
      <c r="C22" s="5"/>
      <c r="D22" s="38"/>
      <c r="E22" s="7">
        <v>3</v>
      </c>
      <c r="F22" s="40" t="s">
        <v>55</v>
      </c>
      <c r="G22" s="41"/>
      <c r="H22" s="42"/>
      <c r="I22" s="5"/>
      <c r="J22" s="5"/>
      <c r="K22" s="5"/>
      <c r="L22" s="5"/>
      <c r="M22" s="5"/>
      <c r="N22" s="5"/>
      <c r="O22" s="5"/>
      <c r="P22" s="5"/>
      <c r="Q22" s="5"/>
      <c r="R22" s="5"/>
      <c r="S22" s="9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</row>
    <row r="23" spans="1:53" ht="17.399999999999999" x14ac:dyDescent="0.3">
      <c r="A23" s="5"/>
      <c r="B23" s="5"/>
      <c r="C23" s="5"/>
      <c r="D23" s="38"/>
      <c r="E23" s="7">
        <v>4</v>
      </c>
      <c r="F23" s="40" t="s">
        <v>56</v>
      </c>
      <c r="G23" s="41"/>
      <c r="H23" s="42"/>
      <c r="I23" s="5"/>
      <c r="J23" s="5"/>
      <c r="K23" s="5"/>
      <c r="L23" s="5"/>
      <c r="M23" s="5"/>
      <c r="N23" s="5"/>
      <c r="O23" s="5"/>
      <c r="P23" s="5"/>
      <c r="Q23" s="5"/>
      <c r="R23" s="5"/>
      <c r="S23" s="9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</row>
    <row r="24" spans="1:53" ht="17.399999999999999" x14ac:dyDescent="0.3">
      <c r="A24" s="5"/>
      <c r="B24" s="5"/>
      <c r="C24" s="5"/>
      <c r="D24" s="39"/>
      <c r="E24" s="7">
        <v>5</v>
      </c>
      <c r="F24" s="40" t="s">
        <v>57</v>
      </c>
      <c r="G24" s="41"/>
      <c r="H24" s="42"/>
      <c r="I24" s="5"/>
      <c r="J24" s="5"/>
      <c r="K24" s="5"/>
      <c r="L24" s="5"/>
      <c r="M24" s="5"/>
      <c r="N24" s="5"/>
      <c r="O24" s="5"/>
      <c r="P24" s="5"/>
      <c r="Q24" s="5"/>
      <c r="R24" s="5"/>
      <c r="S24" s="9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</row>
    <row r="25" spans="1:53" ht="16.8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9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</row>
    <row r="26" spans="1:53" ht="16.8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9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</row>
    <row r="27" spans="1:53" ht="16.8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9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</row>
    <row r="28" spans="1:53" ht="16.8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9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</row>
    <row r="29" spans="1:53" ht="16.8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9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ht="16.8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9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</row>
    <row r="31" spans="1:53" ht="16.8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9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</row>
    <row r="32" spans="1:53" ht="16.8" x14ac:dyDescent="0.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9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</row>
    <row r="33" spans="1:53" ht="16.8" x14ac:dyDescent="0.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9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</row>
    <row r="34" spans="1:53" ht="16.8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9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</row>
    <row r="35" spans="1:53" ht="16.8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9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6.8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9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6.8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9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6.8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9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6.8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9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6.8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9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6.8" x14ac:dyDescent="0.3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9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6.8" x14ac:dyDescent="0.3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9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6.8" x14ac:dyDescent="0.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9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6.8" x14ac:dyDescent="0.3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9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6.8" x14ac:dyDescent="0.3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9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6.8" x14ac:dyDescent="0.3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9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6.8" x14ac:dyDescent="0.3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9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6.8" x14ac:dyDescent="0.3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9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1:53" ht="16.8" x14ac:dyDescent="0.3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9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1:53" ht="16.8" x14ac:dyDescent="0.3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9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1:53" ht="16.8" x14ac:dyDescent="0.3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9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1:53" ht="16.8" x14ac:dyDescent="0.3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9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1:53" ht="16.8" x14ac:dyDescent="0.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9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1:53" ht="16.8" x14ac:dyDescent="0.3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9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1:53" ht="16.8" x14ac:dyDescent="0.3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9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1:53" ht="16.8" x14ac:dyDescent="0.3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9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1:53" ht="16.8" x14ac:dyDescent="0.3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9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1:53" ht="16.8" x14ac:dyDescent="0.3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9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1:53" ht="16.8" x14ac:dyDescent="0.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9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1:53" ht="16.8" x14ac:dyDescent="0.3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9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1:53" ht="16.8" x14ac:dyDescent="0.3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9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1:53" ht="16.8" x14ac:dyDescent="0.3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9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1:53" ht="16.8" x14ac:dyDescent="0.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9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1:53" ht="16.8" x14ac:dyDescent="0.3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9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1:53" ht="16.8" x14ac:dyDescent="0.3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9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1:53" ht="16.8" x14ac:dyDescent="0.3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9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1:53" ht="16.8" x14ac:dyDescent="0.3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9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1:53" ht="16.8" x14ac:dyDescent="0.3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9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1:53" ht="16.8" x14ac:dyDescent="0.3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9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1:53" ht="16.8" x14ac:dyDescent="0.3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9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1:53" ht="16.8" x14ac:dyDescent="0.3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9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1:53" ht="16.8" x14ac:dyDescent="0.3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9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1:53" ht="16.8" x14ac:dyDescent="0.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9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1:53" ht="16.8" x14ac:dyDescent="0.3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9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1:53" ht="16.8" x14ac:dyDescent="0.3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9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1:53" ht="16.8" x14ac:dyDescent="0.3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9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1:53" ht="16.8" x14ac:dyDescent="0.3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9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1:53" ht="16.8" x14ac:dyDescent="0.3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9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1:53" ht="16.8" x14ac:dyDescent="0.3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9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1:53" ht="16.8" x14ac:dyDescent="0.3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9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1:53" ht="16.8" x14ac:dyDescent="0.3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9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1:53" ht="16.8" x14ac:dyDescent="0.3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9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1:53" ht="16.8" x14ac:dyDescent="0.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9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1:53" ht="16.8" x14ac:dyDescent="0.3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9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1:53" ht="16.8" x14ac:dyDescent="0.3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9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1:53" ht="16.8" x14ac:dyDescent="0.3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9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1:53" ht="16.8" x14ac:dyDescent="0.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9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1:53" ht="16.8" x14ac:dyDescent="0.3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9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1:53" ht="16.8" x14ac:dyDescent="0.3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9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1:53" ht="16.8" x14ac:dyDescent="0.3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9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1:53" ht="16.8" x14ac:dyDescent="0.3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9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1:53" ht="16.8" x14ac:dyDescent="0.3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9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1:53" ht="16.8" x14ac:dyDescent="0.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9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1:53" ht="16.8" x14ac:dyDescent="0.3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9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1:53" ht="16.8" x14ac:dyDescent="0.3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9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1:53" ht="16.8" x14ac:dyDescent="0.3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9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1:53" ht="16.8" x14ac:dyDescent="0.3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9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</sheetData>
  <sortState xmlns:xlrd2="http://schemas.microsoft.com/office/spreadsheetml/2017/richdata2" ref="F5:G5">
    <sortCondition ref="F5"/>
  </sortState>
  <mergeCells count="51">
    <mergeCell ref="D13:D17"/>
    <mergeCell ref="K5:L5"/>
    <mergeCell ref="D20:D24"/>
    <mergeCell ref="F20:H20"/>
    <mergeCell ref="F21:H21"/>
    <mergeCell ref="F22:H22"/>
    <mergeCell ref="F23:H23"/>
    <mergeCell ref="F24:H24"/>
    <mergeCell ref="E5:E7"/>
    <mergeCell ref="L6:L7"/>
    <mergeCell ref="I5:J5"/>
    <mergeCell ref="F5:G5"/>
    <mergeCell ref="F6:F7"/>
    <mergeCell ref="G6:G7"/>
    <mergeCell ref="H6:H7"/>
    <mergeCell ref="I6:I7"/>
    <mergeCell ref="K6:K7"/>
    <mergeCell ref="A5:A7"/>
    <mergeCell ref="B5:B7"/>
    <mergeCell ref="C5:C7"/>
    <mergeCell ref="D5:D7"/>
    <mergeCell ref="J6:J7"/>
    <mergeCell ref="F17:H17"/>
    <mergeCell ref="F13:H13"/>
    <mergeCell ref="F14:H14"/>
    <mergeCell ref="F15:H15"/>
    <mergeCell ref="F16:H16"/>
    <mergeCell ref="W6:W7"/>
    <mergeCell ref="M5:N5"/>
    <mergeCell ref="O5:P5"/>
    <mergeCell ref="T5:AA5"/>
    <mergeCell ref="S6:S7"/>
    <mergeCell ref="T6:T7"/>
    <mergeCell ref="U6:U7"/>
    <mergeCell ref="V6:V7"/>
    <mergeCell ref="Q6:Q7"/>
    <mergeCell ref="Q5:R5"/>
    <mergeCell ref="R6:R7"/>
    <mergeCell ref="M6:M7"/>
    <mergeCell ref="N6:N7"/>
    <mergeCell ref="O6:O7"/>
    <mergeCell ref="P6:P7"/>
    <mergeCell ref="AC5:AC7"/>
    <mergeCell ref="AD5:AD7"/>
    <mergeCell ref="AE5:AE7"/>
    <mergeCell ref="AF5:AG5"/>
    <mergeCell ref="X6:Y6"/>
    <mergeCell ref="Z6:AA7"/>
    <mergeCell ref="AB6:AB7"/>
    <mergeCell ref="AF6:AF7"/>
    <mergeCell ref="AG6:AG7"/>
  </mergeCells>
  <dataValidations count="1">
    <dataValidation type="list" allowBlank="1" sqref="C8:E9 E10:E11" xr:uid="{00000000-0002-0000-0000-000000000000}">
      <formula1>"1 Riesgos económicos,2 Riesgos sociales o políticos,3 Riesgos operacionales,4 Riesgos financieros,5 Riesgos regulatorios,6 Riesgos de la naturaleza,7 Riesgos ambientales,8 Riesgos tecnológicos"</formula1>
    </dataValidation>
  </dataValidations>
  <pageMargins left="0.7" right="0.7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Edna Cortes</dc:creator>
  <cp:keywords/>
  <dc:description/>
  <cp:lastModifiedBy>Cristina Prieto</cp:lastModifiedBy>
  <cp:revision/>
  <dcterms:created xsi:type="dcterms:W3CDTF">2018-09-11T15:00:37Z</dcterms:created>
  <dcterms:modified xsi:type="dcterms:W3CDTF">2022-09-07T21:29:51Z</dcterms:modified>
  <cp:category/>
  <cp:contentStatus/>
</cp:coreProperties>
</file>