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$Yackeline.Moreno\Documentos\2022\TRANSPORTE\nuevo proceso\"/>
    </mc:Choice>
  </mc:AlternateContent>
  <xr:revisionPtr revIDLastSave="0" documentId="8_{F6CF5620-622A-4BAF-9977-E2758EF3AB5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7A CUADRO DE COSTOS" sheetId="1" r:id="rId1"/>
    <sheet name="ANEXO 2 - RUTAS Y RECORRIDOS " sheetId="2" r:id="rId2"/>
    <sheet name="ANEXO - DIAGRAMA DE RUTAS" sheetId="4" r:id="rId3"/>
  </sheets>
  <definedNames>
    <definedName name="_xlnm._FilterDatabase" localSheetId="2" hidden="1">'ANEXO - DIAGRAMA DE RUTAS'!$A$85:$G$142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4" i="1"/>
  <c r="E13" i="1"/>
  <c r="E12" i="1"/>
  <c r="E17" i="1" l="1"/>
  <c r="D12" i="1"/>
  <c r="C17" i="1"/>
  <c r="D16" i="1" l="1"/>
  <c r="D15" i="1"/>
  <c r="D14" i="1"/>
  <c r="D13" i="1"/>
  <c r="D17" i="1" l="1"/>
  <c r="B17" i="1"/>
</calcChain>
</file>

<file path=xl/sharedStrings.xml><?xml version="1.0" encoding="utf-8"?>
<sst xmlns="http://schemas.openxmlformats.org/spreadsheetml/2006/main" count="632" uniqueCount="151">
  <si>
    <t>UNIDAD ADMINISTRATIVA ESPECIAL DE AERONAUTICA CIVIL</t>
  </si>
  <si>
    <t>DIRECCION ADMINISTRATIVA - GRUPO DE SERVICIOS ADMINISTRATIVOS</t>
  </si>
  <si>
    <t>ANEXO 7A CUADRO DE COSTOS</t>
  </si>
  <si>
    <t>AEROPUERTO</t>
  </si>
  <si>
    <t xml:space="preserve">NUMERO RECORRIDOS </t>
  </si>
  <si>
    <t>VALOR RECORRIDO DIARIO</t>
  </si>
  <si>
    <t>VALOR RECORRIDOS MENSUAL</t>
  </si>
  <si>
    <t xml:space="preserve">VALOR TOTAL RECORRIDOS </t>
  </si>
  <si>
    <t>BOGOTA</t>
  </si>
  <si>
    <t>AÑO 2022</t>
  </si>
  <si>
    <t>Administrativas</t>
  </si>
  <si>
    <t>Puerta a Puerta</t>
  </si>
  <si>
    <t>Técnica Cicular CGAC</t>
  </si>
  <si>
    <t>TOTAL</t>
  </si>
  <si>
    <t>REPRESENTANTE LEGAL</t>
  </si>
  <si>
    <t>CEDULA</t>
  </si>
  <si>
    <t>FIRMA</t>
  </si>
  <si>
    <t>DIRECCION</t>
  </si>
  <si>
    <t>TELEFONO</t>
  </si>
  <si>
    <t>TOTAL RUTAS</t>
  </si>
  <si>
    <t>TOTAL RECORRIDOS POR MODALIDAD</t>
  </si>
  <si>
    <t xml:space="preserve">HORA INICIO RECORRIDOS </t>
  </si>
  <si>
    <t>HORARIO RUTAS</t>
  </si>
  <si>
    <t>DESTINO RECORRIDOS ENTRADA / SALIDA</t>
  </si>
  <si>
    <t>No. KILOMETROS</t>
  </si>
  <si>
    <t>CAPACIDAD REQUERIDA</t>
  </si>
  <si>
    <t>REGIONAL  NIVEL CENTRAL</t>
  </si>
  <si>
    <t>RUTAS ADMINISTRATIVAS</t>
  </si>
  <si>
    <t>7:50 A.M.</t>
  </si>
  <si>
    <t>entrada</t>
  </si>
  <si>
    <t>salida</t>
  </si>
  <si>
    <t>TIPO DE VEHICULO</t>
  </si>
  <si>
    <t>BUS</t>
  </si>
  <si>
    <t>BUSETA</t>
  </si>
  <si>
    <t>MICROBUS</t>
  </si>
  <si>
    <t>RUTAS PUERTA A PUERTA</t>
  </si>
  <si>
    <t>12:10:00 M</t>
  </si>
  <si>
    <t>entrando</t>
  </si>
  <si>
    <t>saliendo</t>
  </si>
  <si>
    <t xml:space="preserve">entrando </t>
  </si>
  <si>
    <t>RUTA DESCRIPCION</t>
  </si>
  <si>
    <t>NUMERO DE RUTA</t>
  </si>
  <si>
    <t>NUMERO DE USUARIOS</t>
  </si>
  <si>
    <t>HORA INICIO RECORRIDO</t>
  </si>
  <si>
    <t>HORARIO RUTA EN SEDE O AEROPUERTO QUE DEBE LLEGAR</t>
  </si>
  <si>
    <t>RECORRIDO ENTRADA / SALIDA</t>
  </si>
  <si>
    <t xml:space="preserve">DESCRIPCION RECORRIDO </t>
  </si>
  <si>
    <t>12 U</t>
  </si>
  <si>
    <t xml:space="preserve">AUTONORTE - CALLE 187 PUENTE PEATONAL MIRANDELA - CALLE 170 - AV. BOYACÁ AL SUR – AV. MUTIS – TV. 93 – AV. ELDORADO – CNA - NEAA </t>
  </si>
  <si>
    <t>NEAA - AV. ELDORADO – AV. BOYACÁ - CALLE 167 – CRA. 62 - CALLE 170 - AUTONORTE - HASTA EL PUENTE PEATONAL  DE MIRANDELA</t>
  </si>
  <si>
    <t>CRA. 7  CALLE 170 – AV.9 - CALLE 127 – CRA.13A  (DETRÁS DE UNICENTRO) - CALLE 116 AL OCCIDENTE – CRA. 19 AL SUR – GLORIETA CALLE 100 - DIRECTO AV. N.Q.S. HASTA LA CALLE 68 (PARALELA) – AV. CRA. 60 -  AV. ELDORADO – CNA - NEAA</t>
  </si>
  <si>
    <t>NEAA - AV. ELDORADO  – AV. 68 - CALLE 63  - AV. CRA. 60 AL NORTE - CALLE 68 - AV. N.Q.S AL NORTE AV. 9A.- GLORIETA CALLE 100 - AV. CRA 19 –  CALLE 116 – CRA. 13A - CALLE 127 – AV. 9 AL NORTE HASTA LA CALLE 170 – CRA. 7</t>
  </si>
  <si>
    <t xml:space="preserve">AV . SUBA  CRA. 94 A - ETB – TV. 118 - RETORNO CLL 145 HASTA AV. CIUDAD DE CALI AL SUR - AV. ELDORADO – CNA - NEAA </t>
  </si>
  <si>
    <t>NEAA - AV. ELDORADO - AV. CIUDAD DE CALI - DIRECTO NORTE HASTA CALLE 145 – TV. 118 - AL NORTE HASTA ETB - HASTA CENTRO SUBA</t>
  </si>
  <si>
    <t>CRA 109 A – CRA. 104 - CALLE 82 - CRA. 102 - DG 86 A- UNICENTRO DE OCCIDENTE – CRA. 116 A  - CALLE 81 - CRA 114 - CLL 78 - CRA 113 - CLL 77 - CRA.  111 A - CLL 78 - CRA 110 - DG 78 C - CRA 107 - TRV 106 - CLL 72 - CRA 101 - CLL 66 A - CRA 96 - AV CLL 63 (MUTIS) - CRA 111 B  - AV CLL 63  (MUTIS) - TRV 93 - AV. ELDORADO – CNA - NEAA</t>
  </si>
  <si>
    <t>NEAA - AV. ELDORADO – TV.93 - VÌA ENGATIVÁ HASTA LA CRA. 112 - AL NORTE HASTA LA CALLE 72 CON 104 - CALLE 80 - BACHUE - UNICENTRO OCCIDENTE - VILLAS DE GRANADA</t>
  </si>
  <si>
    <t>CALLE 28 SUR – CRA. 12 D - AV CARACAS - CALLE 11 SUR - CRA. 24 AL NORTE -  AV. CALLE 18 – AV. AMÉRICAS  OCCIDENTE (FERIA EXPOSICIÓN) – AV. LA ESPERANZA – AV. CIUDAD DE CALI - AV. ELDORADO – CNA - NEAA</t>
  </si>
  <si>
    <t>NEAA - AV. ELDORADO – AV. CIUDAD DE CALI – AV. LA ESPERANZA - AV. AMERCAS – PUENTE AV. N.Q.S. - CRA. 27 - GLORIETA 8 SUR - CALLE 11 SUR LUNAPARK – CRA. 10 AL SUR - AV. CARACAS CALLE 28 SUR.</t>
  </si>
  <si>
    <t>CRUCE AV. BOYACA  - CARRETERA USME - PORTAL DE USME -  MOLINOS TRANSMILENIO - AV . CARACAS - CALLE 48 SUR - CENTRO COMERCIAL TUNAL  CARRERA 24 - QUIROGA SUR - HASTA CALLE 27 SUR  (AV. 1RO DE MAYO)  -  CALLE 8 SUR  - CALLE 3 BAJA  - AV CRA 68 - CALLE 26  - NEAA</t>
  </si>
  <si>
    <t>NEAA - CALLE 26 - CRA. 50 -  SUBE CALLE 3 - CRA 27  1RO DE MAYO -  QUIROGA SUR - CARRERA 24 CTRO CCIAL TUNAL - DG 48 SUR - AVENIDA CARACAS - HASTA ESTACION TRANSMILENIO MOLINOS - PORTAL DE USME - CRUCE AV. BOYACA  - CARRETERA USME</t>
  </si>
  <si>
    <t>BOSA CENTRO CRA 80 CLL 63 SUR - CLL 16 SUR - AV. VILLAVICENCIO - AV CALI -  CALLE 26  - NEAA</t>
  </si>
  <si>
    <t>NEAA  - AV- CALI AL SUR - HASTA AV VILLAVICENCIO- ORIENTE HASTA CARRERA 80 - AV. BOSA  TERMINAL FLOTAS SUR - AUTOSUR - HASTA ESTACION BOSA - PROTABACO  - AUTOPISTA SUR -SAN MATEO</t>
  </si>
  <si>
    <t>SAN MATEO - AUTOPISTA SUR- PROTABACO - BOSA - AUTO SUR HASTA TERMINAL FLOTAS - AV BOSA ó CALLE 59 SUR - Av. CARR.80  AV . DAGOBERTO MEJIA AL SUR HASTA AV. VILLAVICENCIO - AL OCCIDENTE HASTA LA AV. CALI  DIRECTO HASTA LA CALLE 26  - NEAA</t>
  </si>
  <si>
    <t>CRA 73  CALLE 42 SUR –  CLL 41 SUR TV 78 A  KENNEDY - ÉXITO - CARULLA - BANDERAS - CASTILLA - CLL 9 – AV. BOYACÁ  NORTE -  AV. ELDORADO – CNA - NEAA</t>
  </si>
  <si>
    <t xml:space="preserve">NEAA - AV. ELDORADO -  AVENIDA BOYACÁ - ENTRADA CASTILLA - BANDERAS - EXITO KENNEDY - SENA DIAGONAL 42 SUR CON CRA 73 </t>
  </si>
  <si>
    <t>CC CENTRO MAYOR  HASTA AV CARRERA 50 LAS AMERICAS CALLE 13 AL OCCIDENTE SUBE POR LA DG 16 B EL PARQUE CENTENARIO HASTA CRA 108 - CLL 17 HASTA CRA 116 - CALLE 24 (PARQUE ATAHUALPA) -  CARRERA 103 - AV. EL DORADO - AEROPUERTO- NEAA</t>
  </si>
  <si>
    <t>NEAA -  CALLE 26 - CARRERA 103 (PARQUE ATAHUALPA) CALLE 24 - CARRERA 116 HASTA LA CALLE 13 -   CARRERA 106 A SALIR AL PARQUE CENTENARIO- HOSPITAL DE FONTIBON A SALIR A LA CALLE 13 SUBE POR LAS AMERICAS HASTA LA AV CARRERA 50 HASTA LA CARRERA 42  HASTA LA AUTOPISTA SUR - CC CENTRO MAYOR</t>
  </si>
  <si>
    <t>NEAA - AV. ELDORADO – AV. BOYACÁ - AUTOSUR  - AV. VILLAVICENCIO – LA CORUÑA - CADE  CANDELARIA   AV. CALLE 61 SUR CRA 21</t>
  </si>
  <si>
    <t xml:space="preserve">HOSPITAL CARDIOINFANTIL – CRA. 16 - CALLE 163 - AV. CRA. 19. - CALLE 151 - AL ORIENTE CRA. 14 C AL SUR (CAÑO)  - AV. CRA. 15  -  CALLE 140 -  AV. CRA. 19 - CALLE 134 - AUTONORTE - CALLE 127 – AV. BOYACÁ - AV. ELDORADO – CNA - NEAA </t>
  </si>
  <si>
    <t>NEAA - AV. ELDORADO – AV. BOYACÁ - CALLE 127 - AUTONORTE - CALLE 134 – AV. CRA. 19 - CALLE 140 - AV. CRA 15 (CAÑO) HASTA LA CALLE AV. 151 - AV. CRA 19 - CLÍNICA CARDIOINFANTIL</t>
  </si>
  <si>
    <t xml:space="preserve">PÁRQUE LA GLORIA - CLL 37 A BIS SUR CRA. 2 L - GUACAMAYAS - IGLESIA SAN ISIDRO, - CARRERA 7A - CALLE 33 SUR BAJA A LA DECIMA HASTA LA CALLE  11 SUR - CARRERA 7 AL NORTE - CLL 6 - CRA 5 - CRA 3  - CIRCUNVALAR CALLE 32 - CARRERA 4 - AVENIDA 26 - AEROPUERTO EL DORADO . </t>
  </si>
  <si>
    <t xml:space="preserve">NEA - AVENIDA 26 - AVENIDA CIRCUNVALAR - AVENIDA SEXTA - CARRERA 4 - CALLE 11 SUR  AVENIDA CARACAS - CALLE 35 SUR - IGLESIA SAN ISIDRO - GUACAMAYAS, PARQUE LA GLORIA </t>
  </si>
  <si>
    <t>NEA - AVENIDA 26 - CRA 5 AL SUR - CLL 7 - CENTRO</t>
  </si>
  <si>
    <t xml:space="preserve">CLL 152 B AV BOYACA - CRA 56 - CALLE 152  CRA 58  - CENTRO COMERCIAL PORTO ALEGRE - AV. LAS VILLAS - CALLE 127 BULEVAR NIZA - AV. SUBA - CRA 65 CLÍNICA FRAY BARTOLOMÉ DE LAS CASAS - AV. 68  CLL 100 - AV. CALLE 72 - CRA 69 K - CLL 69 AV. ROJAS  - AV. ELDORADO – CNA - NEAA </t>
  </si>
  <si>
    <t>NEAA - AV. ELDORADO – AV. 68 – DIAG. 106 - AV. SUBA – BULEVAR - AV. LAS VILLAS - CALLE 146 - MAZURÉN</t>
  </si>
  <si>
    <t xml:space="preserve">CLL 152 COLSUBSIDIO MAZUREN - CRA 50 A - CLL 138 - AV BOYACA - AV. MUTIS - CRA 82 AV. ELDORADO – CNA - NEAA </t>
  </si>
  <si>
    <t xml:space="preserve">ROMA VILLA SAUCES - CALLE 52A SUR - AV. 1  DE MAYO - CASABLANCA – CRA. 82 – AV. ABASTOS - AV. CIUDAD DE CALI - HAYUELOS - AV. FERROCARRIL - CAPELLANÍA – CRA. 97 – COFRADÍA – CRA. 100 - AV. ELDORADO – CNA - NEAA </t>
  </si>
  <si>
    <t>NEAA - AV. ELDORADO – CRA. 97 - CAPELLANÍA – AV. FERROCARRIL - AV. CIUDAD DE CALI - CASABLANCA – AV. PRIMERO DE MAYO - CATALINA 2 - VILLA SAUCES - ROMA III</t>
  </si>
  <si>
    <t xml:space="preserve">CALLE 94 – CRA. 7 AL SUR - CALLE 53 -  GALERÍAS - AV. 68 - AV. ELDORADO – CNA - NEAA </t>
  </si>
  <si>
    <t>NEAA - AV. ELDORADO – AV. 68 - CALLE 53 - CARRERA 7A. AL NORTE HASTA CALLE 86</t>
  </si>
  <si>
    <t>FUNZA - MOSQUERA-MADRID-NEAA</t>
  </si>
  <si>
    <t>NEAA- MADRID- MOSQUERA- FUNZA</t>
  </si>
  <si>
    <t>Entrada</t>
  </si>
  <si>
    <t>Salida</t>
  </si>
  <si>
    <t>RUTA ADMINISTRATIVA</t>
  </si>
  <si>
    <t>7 B</t>
  </si>
  <si>
    <t xml:space="preserve">CASA LINDAAV. CALLE 61 SUR CRA 21 - AV. VILLAVICENCIO -  AUTOPISTA SUR - AV. BOYACÁ -  AV. ELDORADO – CNA - NEAA </t>
  </si>
  <si>
    <t>13 B</t>
  </si>
  <si>
    <t>Norte</t>
  </si>
  <si>
    <t>Sur</t>
  </si>
  <si>
    <t>Centro</t>
  </si>
  <si>
    <t>Norte - CGAC</t>
  </si>
  <si>
    <t>Sur -CGAC</t>
  </si>
  <si>
    <t>Sur- CGAC</t>
  </si>
  <si>
    <t xml:space="preserve">NORTE 1 </t>
  </si>
  <si>
    <t xml:space="preserve">NORTE 2 </t>
  </si>
  <si>
    <t xml:space="preserve">SUBA </t>
  </si>
  <si>
    <t>OCCIDENTE</t>
  </si>
  <si>
    <t>CENTRO</t>
  </si>
  <si>
    <t>TUNAL</t>
  </si>
  <si>
    <t xml:space="preserve">SOACHA </t>
  </si>
  <si>
    <t xml:space="preserve">KENNEDY </t>
  </si>
  <si>
    <t xml:space="preserve">FONTIBON </t>
  </si>
  <si>
    <t>SALITRE</t>
  </si>
  <si>
    <t>USME, SOACHA, CIUDAD BOLIVAR, PRIMERA DE MAYO AV. BOYACÁ C AV. CIUDAD DE CALI – AV. LAS AMÉRICAS – BANDERAS - CASA BLANCA AV. KENNEDY ALLE 26 CARRERA 100- CALLE 22 –</t>
  </si>
  <si>
    <t>MIRANDELA, CALLE 187 CON AUTOPISTA, CC SANTAFE, VILLA DEL PRADO,CIUDAD JARDIN, NIZA, ALHAMBRA ,  AV BOYACA, POLO CLUB, BARRIOS UNIDOS, QUIRINAL, NORMANDIA</t>
  </si>
  <si>
    <t>CEDRITOS, CALLE 153 CRA 7A, CHAPINERO, NICOLAS DE FEDERMAN, TEUSAQUILLO, PABLO SEXTO</t>
  </si>
  <si>
    <t>SUBA, BILBAO, SANTA RITA, COMPARTIR, LA GAITANA, VILLA LUZ, CALLE 26</t>
  </si>
  <si>
    <t>CIUDADELA COLSUBSIDIO, TABORA, CALLE 80, QUIRIGUA, SANTA HELENITA, VILLAS DE GRANADA, PLAZUELAS DEL VIRREY, ALAMOS NORTE</t>
  </si>
  <si>
    <t>CIUDAD BERNA, 20 DE JULIO, EGIPTO, GERMANIA,RESTREPO, DIANA TURBAY, SAN CARLOS, VILLA JAVIER, RICAURTE, PUENTE ARANDA</t>
  </si>
  <si>
    <t>EL MOCHUELO, EL LUCERO, MEXICO, MEISSEN , TUNAL, CASA LINDA, CANDELARIA, MUZU</t>
  </si>
  <si>
    <t>SOACHA, SAN MATEO, PIAMONTE BOSA, CHICALA, PATIO BONITO, TINTAL,</t>
  </si>
  <si>
    <t>KENNEDY, ROMA, TIMIZA CASTILLA, TECHO, LAIGUALDAD, BANDERAS, VILLA ALSACIA, LA FELICIDAD</t>
  </si>
  <si>
    <t xml:space="preserve">PUENTE GRANDE, ZONA FRANCA, COFRADIA, ATAHUALPA, </t>
  </si>
  <si>
    <t>HAYUELOS, MODELIA, LA ESPERANZA, CARLOS LLERAS, SALITRE,SAUZALITO</t>
  </si>
  <si>
    <t>SUBA CALLE 187,AUTOPISTA NORTE , LISBOA, GRANAHORRAR – CALLE 127 – AV. BOYACÁ – CALLE 80 ÁLAMOS CALLE 68 – ZARZAMORA – AV. CIUDAD DE CALI  - CALLE 26 – AEROPUERTO ELDORADO – NIZA</t>
  </si>
  <si>
    <t>RUTAS CIRCULARES</t>
  </si>
  <si>
    <t>5:45 AM A 10:10 PM</t>
  </si>
  <si>
    <t>CNA-CGAC-NEAA</t>
  </si>
  <si>
    <t>RUTA CIRCULAR</t>
  </si>
  <si>
    <t>circular</t>
  </si>
  <si>
    <t>CIRCULAR</t>
  </si>
  <si>
    <t>CUADRO DE COSTOS NIVEL CENTRAL DOS MESES</t>
  </si>
  <si>
    <t>NOTA: El contratista deberá presentar con la suscripción del contrato, al supervisor asignado por la Entidad y al Grupo Servicios Generales, el ANEXO 7 A (valor unitario por recorrido, vigencia y tipo de servicio para cada aeropuerto). Adicionalmente, la sumatoria de los costos unitarios de los recorridos totales no podrán superar el valor ofertado por el proponente</t>
  </si>
  <si>
    <t>EMPRESA</t>
  </si>
  <si>
    <t>NIVEL CENTRAL</t>
  </si>
  <si>
    <t>  NIVEL CENTRAL</t>
  </si>
  <si>
    <t>RUTA PUERTA A PUERTA</t>
  </si>
  <si>
    <t>MADRID, MOSQUERA, FUNZA</t>
  </si>
  <si>
    <t>Madrid, Mosquera, Funza</t>
  </si>
  <si>
    <t>CAJICA, CHIA, COTA</t>
  </si>
  <si>
    <t>Cajica,Chia, Cota</t>
  </si>
  <si>
    <t>FONTIBON</t>
  </si>
  <si>
    <t>sur 2</t>
  </si>
  <si>
    <t>SUBA</t>
  </si>
  <si>
    <t>sur</t>
  </si>
  <si>
    <t>RUTA SUR (2 )</t>
  </si>
  <si>
    <t xml:space="preserve">OCCIDENTE </t>
  </si>
  <si>
    <t>CALLE 26 , FONTIBON, CIUDAD DE CALI – AV. LAS AMÉRICAS, PRIMERA DE MAYO AV. BOYACÁ C AV.  – BANDERAS - CASA BLANCA AV.  CIUDAD BOLIVAR,USME, SOACHA, , KENNEDY CARRERA 100- CALLE 22 –</t>
  </si>
  <si>
    <t xml:space="preserve">Atencion Al usuario </t>
  </si>
  <si>
    <t>SUBA CALLE 187,AUTOPISTA NORTE , LISBOA, GRANAHORRAR – CALLE 127 – AV. BOYACÁ – CALLE 80 ÁLAMOS CALLE 68 – ZARZAMORA – AV. CIUDAD DE CALI  - CALLE 26 – AEROPUERTO ELDORADO -</t>
  </si>
  <si>
    <t>5:45:00 a. m. a 10:10 pm</t>
  </si>
  <si>
    <t>Puerta a Puerta fuera Perimetro Urbano</t>
  </si>
  <si>
    <t>Administraivas fuera Perimetro urbano</t>
  </si>
  <si>
    <t>FECHA : 29/07/2022</t>
  </si>
  <si>
    <t>EMPRESA : TUREES DE COLOMBIA S.A.S</t>
  </si>
  <si>
    <t>DIRECCION Y TELEFONO: CALLE 67B # 60 - 16   3107644273</t>
  </si>
  <si>
    <t>PERSONA A CONTACTAR: JOHN ALEJANDRO CORTES CASTIBLANCO</t>
  </si>
  <si>
    <t>JOHN ALEJANDRO CORTES CASTIBLANCO</t>
  </si>
  <si>
    <t>TUREES DE COLOMBIA S.A.S</t>
  </si>
  <si>
    <t>CALLE 67B # 60 - 16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</si>
</sst>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[$-F400]h:mm:ss\ AM/PM"/>
    <numFmt numFmtId="165" formatCode="h:mm\ \a\.m\./\p\.m\."/>
    <numFmt numFmtId="166" formatCode="[$-240A]hh:mm:ss\ AM/PM;@"/>
  </numFmts>
  <fonts count="1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9"/>
      <name val="Arial Narrow"/>
      <family val="2"/>
    </font>
    <font>
      <b/>
      <sz val="11"/>
      <name val="Arial"/>
      <family val="2"/>
    </font>
    <font>
      <sz val="12"/>
      <color rgb="FF00000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 Narrow"/>
      <family val="2"/>
    </font>
    <font>
      <sz val="11"/>
      <color rgb="FF000000"/>
      <name val="Calibri"/>
      <family val="2"/>
    </font>
    <font>
      <b/>
      <sz val="8"/>
      <color rgb="FF000000"/>
      <name val="Tahoma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3" borderId="11" xfId="0" applyFont="1" applyFill="1" applyBorder="1"/>
    <xf numFmtId="0" fontId="2" fillId="0" borderId="15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left"/>
    </xf>
    <xf numFmtId="0" fontId="2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2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6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6" fillId="0" borderId="25" xfId="0" applyFont="1" applyBorder="1" applyAlignment="1">
      <alignment horizontal="left"/>
    </xf>
    <xf numFmtId="0" fontId="7" fillId="0" borderId="0" xfId="0" applyFont="1" applyAlignment="1">
      <alignment vertical="center"/>
    </xf>
    <xf numFmtId="0" fontId="9" fillId="5" borderId="11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64" fontId="2" fillId="0" borderId="26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8" fontId="2" fillId="0" borderId="26" xfId="0" applyNumberFormat="1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18" fontId="4" fillId="0" borderId="26" xfId="0" applyNumberFormat="1" applyFont="1" applyBorder="1" applyAlignment="1">
      <alignment horizontal="center" vertical="center"/>
    </xf>
    <xf numFmtId="166" fontId="2" fillId="0" borderId="26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1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6" xfId="0" applyBorder="1" applyAlignment="1">
      <alignment horizontal="center"/>
    </xf>
    <xf numFmtId="0" fontId="1" fillId="0" borderId="29" xfId="0" applyFont="1" applyBorder="1" applyAlignment="1">
      <alignment horizontal="center" vertical="center" wrapText="1"/>
    </xf>
    <xf numFmtId="18" fontId="4" fillId="0" borderId="29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2" fillId="0" borderId="26" xfId="0" applyFont="1" applyBorder="1" applyAlignment="1">
      <alignment horizontal="left"/>
    </xf>
    <xf numFmtId="18" fontId="13" fillId="0" borderId="31" xfId="0" applyNumberFormat="1" applyFont="1" applyBorder="1" applyAlignment="1">
      <alignment horizontal="center" vertical="center"/>
    </xf>
    <xf numFmtId="0" fontId="12" fillId="6" borderId="26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3" fillId="0" borderId="26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26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18" fontId="13" fillId="0" borderId="26" xfId="0" applyNumberFormat="1" applyFont="1" applyBorder="1" applyAlignment="1">
      <alignment horizontal="center"/>
    </xf>
    <xf numFmtId="0" fontId="14" fillId="0" borderId="26" xfId="0" applyFont="1" applyBorder="1" applyAlignment="1">
      <alignment vertical="center"/>
    </xf>
    <xf numFmtId="0" fontId="0" fillId="0" borderId="29" xfId="0" applyBorder="1" applyAlignment="1">
      <alignment horizontal="center"/>
    </xf>
    <xf numFmtId="18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2" fillId="6" borderId="26" xfId="0" applyFont="1" applyFill="1" applyBorder="1" applyAlignment="1">
      <alignment horizontal="left" vertical="center" wrapText="1"/>
    </xf>
    <xf numFmtId="18" fontId="12" fillId="0" borderId="29" xfId="0" applyNumberFormat="1" applyFont="1" applyBorder="1" applyAlignment="1">
      <alignment horizontal="center" vertical="center"/>
    </xf>
    <xf numFmtId="18" fontId="13" fillId="0" borderId="29" xfId="0" applyNumberFormat="1" applyFont="1" applyBorder="1" applyAlignment="1">
      <alignment horizontal="center" vertical="center"/>
    </xf>
    <xf numFmtId="0" fontId="12" fillId="6" borderId="26" xfId="0" applyFont="1" applyFill="1" applyBorder="1" applyAlignment="1">
      <alignment horizontal="left"/>
    </xf>
    <xf numFmtId="18" fontId="13" fillId="0" borderId="26" xfId="0" applyNumberFormat="1" applyFont="1" applyBorder="1" applyAlignment="1">
      <alignment horizontal="center" vertical="center"/>
    </xf>
    <xf numFmtId="18" fontId="12" fillId="0" borderId="2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left" wrapText="1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26" xfId="0" applyFont="1" applyBorder="1" applyAlignment="1">
      <alignment horizontal="center"/>
    </xf>
    <xf numFmtId="166" fontId="13" fillId="0" borderId="26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42" fontId="2" fillId="0" borderId="16" xfId="0" applyNumberFormat="1" applyFont="1" applyBorder="1" applyAlignment="1">
      <alignment horizontal="center"/>
    </xf>
    <xf numFmtId="42" fontId="2" fillId="0" borderId="6" xfId="0" applyNumberFormat="1" applyFont="1" applyBorder="1" applyAlignment="1">
      <alignment horizontal="center"/>
    </xf>
    <xf numFmtId="42" fontId="2" fillId="0" borderId="20" xfId="0" applyNumberFormat="1" applyFont="1" applyBorder="1" applyAlignment="1">
      <alignment horizontal="center"/>
    </xf>
    <xf numFmtId="42" fontId="2" fillId="0" borderId="16" xfId="0" applyNumberFormat="1" applyFont="1" applyBorder="1" applyAlignment="1">
      <alignment horizontal="left"/>
    </xf>
    <xf numFmtId="42" fontId="0" fillId="0" borderId="0" xfId="0" applyNumberFormat="1"/>
    <xf numFmtId="42" fontId="1" fillId="0" borderId="22" xfId="0" applyNumberFormat="1" applyFont="1" applyBorder="1" applyAlignment="1">
      <alignment horizontal="center"/>
    </xf>
    <xf numFmtId="42" fontId="2" fillId="0" borderId="15" xfId="0" applyNumberFormat="1" applyFont="1" applyBorder="1"/>
    <xf numFmtId="0" fontId="0" fillId="0" borderId="13" xfId="0" applyBorder="1" applyAlignment="1">
      <alignment horizontal="left"/>
    </xf>
    <xf numFmtId="42" fontId="1" fillId="0" borderId="26" xfId="0" applyNumberFormat="1" applyFon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3" fontId="0" fillId="0" borderId="13" xfId="0" applyNumberFormat="1" applyBorder="1" applyAlignment="1">
      <alignment horizontal="left"/>
    </xf>
    <xf numFmtId="3" fontId="0" fillId="0" borderId="14" xfId="0" applyNumberForma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lef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Border="1"/>
    <xf numFmtId="0" fontId="0" fillId="0" borderId="14" xfId="0" applyBorder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2" fontId="2" fillId="0" borderId="5" xfId="0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18" fontId="12" fillId="0" borderId="27" xfId="0" applyNumberFormat="1" applyFont="1" applyBorder="1" applyAlignment="1">
      <alignment horizontal="center" vertical="center"/>
    </xf>
    <xf numFmtId="18" fontId="12" fillId="0" borderId="29" xfId="0" applyNumberFormat="1" applyFont="1" applyBorder="1" applyAlignment="1">
      <alignment horizontal="center" vertical="center"/>
    </xf>
    <xf numFmtId="18" fontId="13" fillId="0" borderId="27" xfId="0" applyNumberFormat="1" applyFont="1" applyBorder="1" applyAlignment="1">
      <alignment horizontal="center" vertical="center"/>
    </xf>
    <xf numFmtId="18" fontId="13" fillId="0" borderId="29" xfId="0" applyNumberFormat="1" applyFont="1" applyBorder="1" applyAlignment="1">
      <alignment horizontal="center" vertical="center"/>
    </xf>
    <xf numFmtId="18" fontId="13" fillId="0" borderId="28" xfId="0" applyNumberFormat="1" applyFont="1" applyBorder="1" applyAlignment="1">
      <alignment horizontal="center" vertical="center"/>
    </xf>
    <xf numFmtId="18" fontId="12" fillId="0" borderId="28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8" fontId="12" fillId="0" borderId="32" xfId="0" applyNumberFormat="1" applyFont="1" applyBorder="1" applyAlignment="1">
      <alignment horizontal="center" vertical="center"/>
    </xf>
    <xf numFmtId="18" fontId="13" fillId="0" borderId="26" xfId="0" applyNumberFormat="1" applyFont="1" applyBorder="1" applyAlignment="1">
      <alignment horizontal="center" vertical="center"/>
    </xf>
    <xf numFmtId="18" fontId="12" fillId="0" borderId="26" xfId="0" applyNumberFormat="1" applyFont="1" applyBorder="1" applyAlignment="1">
      <alignment horizontal="center" vertical="center"/>
    </xf>
    <xf numFmtId="0" fontId="12" fillId="6" borderId="2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24</xdr:row>
      <xdr:rowOff>57150</xdr:rowOff>
    </xdr:from>
    <xdr:to>
      <xdr:col>4</xdr:col>
      <xdr:colOff>952500</xdr:colOff>
      <xdr:row>24</xdr:row>
      <xdr:rowOff>447675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5153025"/>
          <a:ext cx="3038475" cy="390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showGridLines="0" tabSelected="1" topLeftCell="A7" workbookViewId="0">
      <selection activeCell="C12" sqref="C12:C16"/>
    </sheetView>
  </sheetViews>
  <sheetFormatPr baseColWidth="10" defaultColWidth="10.6640625" defaultRowHeight="14.4" x14ac:dyDescent="0.3"/>
  <cols>
    <col min="1" max="1" width="20" customWidth="1"/>
    <col min="2" max="2" width="16.33203125" customWidth="1"/>
    <col min="3" max="3" width="15" customWidth="1"/>
    <col min="4" max="4" width="16.88671875" customWidth="1"/>
    <col min="5" max="5" width="18.5546875" customWidth="1"/>
    <col min="6" max="6" width="3.5546875" customWidth="1"/>
    <col min="7" max="7" width="11.44140625" customWidth="1"/>
  </cols>
  <sheetData>
    <row r="1" spans="1:5" ht="15" customHeight="1" x14ac:dyDescent="0.3">
      <c r="A1" s="90" t="s">
        <v>0</v>
      </c>
      <c r="B1" s="91"/>
      <c r="C1" s="91"/>
      <c r="D1" s="91"/>
      <c r="E1" s="92"/>
    </row>
    <row r="2" spans="1:5" ht="15" customHeight="1" x14ac:dyDescent="0.3">
      <c r="A2" s="93" t="s">
        <v>1</v>
      </c>
      <c r="B2" s="94"/>
      <c r="C2" s="94"/>
      <c r="D2" s="94"/>
      <c r="E2" s="95"/>
    </row>
    <row r="3" spans="1:5" ht="15" customHeight="1" x14ac:dyDescent="0.3">
      <c r="A3" s="99" t="s">
        <v>2</v>
      </c>
      <c r="B3" s="100"/>
      <c r="C3" s="100"/>
      <c r="D3" s="100"/>
      <c r="E3" s="101"/>
    </row>
    <row r="4" spans="1:5" ht="15" customHeight="1" x14ac:dyDescent="0.3">
      <c r="A4" s="102" t="s">
        <v>122</v>
      </c>
      <c r="B4" s="103"/>
      <c r="C4" s="103"/>
      <c r="D4" s="103"/>
      <c r="E4" s="104"/>
    </row>
    <row r="5" spans="1:5" x14ac:dyDescent="0.3">
      <c r="A5" s="96" t="s">
        <v>145</v>
      </c>
      <c r="B5" s="97"/>
      <c r="C5" s="97"/>
      <c r="D5" s="97"/>
      <c r="E5" s="98"/>
    </row>
    <row r="6" spans="1:5" x14ac:dyDescent="0.3">
      <c r="A6" s="96" t="s">
        <v>146</v>
      </c>
      <c r="B6" s="97"/>
      <c r="C6" s="97"/>
      <c r="D6" s="97"/>
      <c r="E6" s="98"/>
    </row>
    <row r="7" spans="1:5" x14ac:dyDescent="0.3">
      <c r="A7" s="96" t="s">
        <v>144</v>
      </c>
      <c r="B7" s="97"/>
      <c r="C7" s="97"/>
      <c r="D7" s="97"/>
      <c r="E7" s="98"/>
    </row>
    <row r="8" spans="1:5" x14ac:dyDescent="0.3">
      <c r="A8" s="96" t="s">
        <v>147</v>
      </c>
      <c r="B8" s="97"/>
      <c r="C8" s="97"/>
      <c r="D8" s="97"/>
      <c r="E8" s="98"/>
    </row>
    <row r="9" spans="1:5" ht="15" customHeight="1" x14ac:dyDescent="0.3">
      <c r="A9" s="114" t="s">
        <v>3</v>
      </c>
      <c r="B9" s="114" t="s">
        <v>4</v>
      </c>
      <c r="C9" s="114" t="s">
        <v>5</v>
      </c>
      <c r="D9" s="114" t="s">
        <v>6</v>
      </c>
      <c r="E9" s="114" t="s">
        <v>7</v>
      </c>
    </row>
    <row r="10" spans="1:5" ht="27" customHeight="1" thickBot="1" x14ac:dyDescent="0.35">
      <c r="A10" s="115"/>
      <c r="B10" s="115"/>
      <c r="C10" s="115"/>
      <c r="D10" s="115"/>
      <c r="E10" s="115"/>
    </row>
    <row r="11" spans="1:5" ht="15" thickBot="1" x14ac:dyDescent="0.35">
      <c r="A11" s="1" t="s">
        <v>8</v>
      </c>
      <c r="B11" s="111" t="s">
        <v>9</v>
      </c>
      <c r="C11" s="112"/>
      <c r="D11" s="112"/>
      <c r="E11" s="113"/>
    </row>
    <row r="12" spans="1:5" ht="15" thickBot="1" x14ac:dyDescent="0.35">
      <c r="A12" s="2" t="s">
        <v>10</v>
      </c>
      <c r="B12" s="3">
        <v>33</v>
      </c>
      <c r="C12" s="70">
        <v>160000</v>
      </c>
      <c r="D12" s="73">
        <f>C12*B12*20</f>
        <v>105600000</v>
      </c>
      <c r="E12" s="76">
        <f>B12*C12*40</f>
        <v>211200000</v>
      </c>
    </row>
    <row r="13" spans="1:5" ht="28.2" thickBot="1" x14ac:dyDescent="0.35">
      <c r="A13" s="63" t="s">
        <v>143</v>
      </c>
      <c r="B13" s="5">
        <v>2</v>
      </c>
      <c r="C13" s="70">
        <v>465000</v>
      </c>
      <c r="D13" s="73">
        <f t="shared" ref="D13" si="0">C13*B13*20</f>
        <v>18600000</v>
      </c>
      <c r="E13" s="76">
        <f t="shared" ref="E13" si="1">B13*C13*40</f>
        <v>37200000</v>
      </c>
    </row>
    <row r="14" spans="1:5" ht="15" thickBot="1" x14ac:dyDescent="0.35">
      <c r="A14" s="4" t="s">
        <v>11</v>
      </c>
      <c r="B14" s="5">
        <v>52</v>
      </c>
      <c r="C14" s="71">
        <v>100000</v>
      </c>
      <c r="D14" s="73">
        <f>C14*B14*30</f>
        <v>156000000</v>
      </c>
      <c r="E14" s="76">
        <f>B14*C14*60</f>
        <v>312000000</v>
      </c>
    </row>
    <row r="15" spans="1:5" ht="28.2" thickBot="1" x14ac:dyDescent="0.35">
      <c r="A15" s="63" t="s">
        <v>142</v>
      </c>
      <c r="B15" s="69">
        <v>6</v>
      </c>
      <c r="C15" s="74">
        <v>985000</v>
      </c>
      <c r="D15" s="73">
        <f>C15*B15*30</f>
        <v>177300000</v>
      </c>
      <c r="E15" s="76">
        <f>B15*C15*60</f>
        <v>354600000</v>
      </c>
    </row>
    <row r="16" spans="1:5" x14ac:dyDescent="0.3">
      <c r="A16" s="6" t="s">
        <v>12</v>
      </c>
      <c r="B16" s="7">
        <v>26</v>
      </c>
      <c r="C16" s="72">
        <v>55000</v>
      </c>
      <c r="D16" s="73">
        <f>C16*B16*30</f>
        <v>42900000</v>
      </c>
      <c r="E16" s="76">
        <f>B16*C16*60</f>
        <v>85800000</v>
      </c>
    </row>
    <row r="17" spans="1:5" ht="15" thickBot="1" x14ac:dyDescent="0.35">
      <c r="A17" s="8" t="s">
        <v>13</v>
      </c>
      <c r="B17" s="9">
        <f>SUM(B12:B16)</f>
        <v>119</v>
      </c>
      <c r="C17" s="75">
        <f>SUM(C12:C16)</f>
        <v>1765000</v>
      </c>
      <c r="D17" s="75">
        <f>SUM(D12:D16)</f>
        <v>500400000</v>
      </c>
      <c r="E17" s="78">
        <f>SUM(E12:E16)</f>
        <v>1000800000</v>
      </c>
    </row>
    <row r="18" spans="1:5" ht="15" thickBot="1" x14ac:dyDescent="0.35">
      <c r="A18" s="10"/>
      <c r="E18" s="11"/>
    </row>
    <row r="19" spans="1:5" ht="15" customHeight="1" x14ac:dyDescent="0.3">
      <c r="A19" s="105" t="s">
        <v>123</v>
      </c>
      <c r="B19" s="106"/>
      <c r="C19" s="106"/>
      <c r="D19" s="106"/>
      <c r="E19" s="107"/>
    </row>
    <row r="20" spans="1:5" x14ac:dyDescent="0.3">
      <c r="A20" s="108"/>
      <c r="B20" s="109"/>
      <c r="C20" s="109"/>
      <c r="D20" s="109"/>
      <c r="E20" s="110"/>
    </row>
    <row r="21" spans="1:5" x14ac:dyDescent="0.3">
      <c r="A21" s="108"/>
      <c r="B21" s="109"/>
      <c r="C21" s="109"/>
      <c r="D21" s="109"/>
      <c r="E21" s="110"/>
    </row>
    <row r="22" spans="1:5" x14ac:dyDescent="0.3">
      <c r="A22" s="108"/>
      <c r="B22" s="109"/>
      <c r="C22" s="109"/>
      <c r="D22" s="109"/>
      <c r="E22" s="110"/>
    </row>
    <row r="23" spans="1:5" ht="15" thickBot="1" x14ac:dyDescent="0.35">
      <c r="A23" s="12" t="s">
        <v>14</v>
      </c>
      <c r="B23" s="13"/>
      <c r="C23" s="79" t="s">
        <v>148</v>
      </c>
      <c r="D23" s="79"/>
      <c r="E23" s="80"/>
    </row>
    <row r="24" spans="1:5" ht="15" thickBot="1" x14ac:dyDescent="0.35">
      <c r="A24" s="12" t="s">
        <v>15</v>
      </c>
      <c r="B24" s="13"/>
      <c r="C24" s="81">
        <v>79466492</v>
      </c>
      <c r="D24" s="81"/>
      <c r="E24" s="82"/>
    </row>
    <row r="25" spans="1:5" ht="37.200000000000003" customHeight="1" thickBot="1" x14ac:dyDescent="0.35">
      <c r="A25" s="12" t="s">
        <v>16</v>
      </c>
      <c r="B25" s="13"/>
      <c r="C25" s="83"/>
      <c r="D25" s="83"/>
      <c r="E25" s="84"/>
    </row>
    <row r="26" spans="1:5" ht="15" customHeight="1" thickBot="1" x14ac:dyDescent="0.35">
      <c r="A26" s="12" t="s">
        <v>124</v>
      </c>
      <c r="B26" s="13"/>
      <c r="C26" s="85" t="s">
        <v>149</v>
      </c>
      <c r="D26" s="86"/>
      <c r="E26" s="87"/>
    </row>
    <row r="27" spans="1:5" ht="15" thickBot="1" x14ac:dyDescent="0.35">
      <c r="A27" s="12" t="s">
        <v>17</v>
      </c>
      <c r="B27" s="13"/>
      <c r="C27" s="88" t="s">
        <v>150</v>
      </c>
      <c r="D27" s="88"/>
      <c r="E27" s="89"/>
    </row>
    <row r="28" spans="1:5" ht="15" thickBot="1" x14ac:dyDescent="0.35">
      <c r="A28" s="17" t="s">
        <v>18</v>
      </c>
      <c r="B28" s="14"/>
      <c r="C28" s="77">
        <v>3107644273</v>
      </c>
      <c r="D28" s="15"/>
      <c r="E28" s="16"/>
    </row>
  </sheetData>
  <mergeCells count="20">
    <mergeCell ref="A19:E22"/>
    <mergeCell ref="B11:E11"/>
    <mergeCell ref="A9:A10"/>
    <mergeCell ref="B9:B10"/>
    <mergeCell ref="C9:C10"/>
    <mergeCell ref="D9:D10"/>
    <mergeCell ref="E9:E10"/>
    <mergeCell ref="A1:E1"/>
    <mergeCell ref="A2:E2"/>
    <mergeCell ref="A7:E7"/>
    <mergeCell ref="A8:E8"/>
    <mergeCell ref="A5:E5"/>
    <mergeCell ref="A6:E6"/>
    <mergeCell ref="A3:E3"/>
    <mergeCell ref="A4:E4"/>
    <mergeCell ref="C23:E23"/>
    <mergeCell ref="C24:E24"/>
    <mergeCell ref="C25:E25"/>
    <mergeCell ref="C26:E26"/>
    <mergeCell ref="C27:E27"/>
  </mergeCells>
  <printOptions horizontalCentered="1"/>
  <pageMargins left="0.70866141732283472" right="0.70866141732283472" top="0.74803149606299213" bottom="0.74803149606299213" header="0.31496062992125984" footer="0.31496062992125984"/>
  <pageSetup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"/>
  <sheetViews>
    <sheetView workbookViewId="0">
      <selection activeCell="K90" sqref="K90:K96"/>
    </sheetView>
  </sheetViews>
  <sheetFormatPr baseColWidth="10" defaultColWidth="10.6640625" defaultRowHeight="14.4" x14ac:dyDescent="0.3"/>
  <cols>
    <col min="1" max="1" width="25.33203125" customWidth="1"/>
    <col min="3" max="3" width="12.33203125" customWidth="1"/>
    <col min="4" max="4" width="11.6640625" customWidth="1"/>
    <col min="5" max="5" width="21.6640625" customWidth="1"/>
    <col min="6" max="6" width="22.6640625" customWidth="1"/>
    <col min="7" max="7" width="13.88671875" customWidth="1"/>
  </cols>
  <sheetData>
    <row r="1" spans="1:9" ht="16.2" thickBot="1" x14ac:dyDescent="0.35">
      <c r="A1" s="18"/>
    </row>
    <row r="2" spans="1:9" ht="55.8" thickBot="1" x14ac:dyDescent="0.35">
      <c r="A2" s="19" t="s">
        <v>125</v>
      </c>
      <c r="B2" s="20" t="s">
        <v>19</v>
      </c>
      <c r="C2" s="20" t="s">
        <v>20</v>
      </c>
      <c r="D2" s="20" t="s">
        <v>21</v>
      </c>
      <c r="E2" s="20" t="s">
        <v>22</v>
      </c>
      <c r="F2" s="20" t="s">
        <v>23</v>
      </c>
      <c r="G2" s="20" t="s">
        <v>24</v>
      </c>
      <c r="H2" s="20" t="s">
        <v>25</v>
      </c>
      <c r="I2" s="20" t="s">
        <v>31</v>
      </c>
    </row>
    <row r="3" spans="1:9" x14ac:dyDescent="0.3">
      <c r="A3" s="117" t="s">
        <v>27</v>
      </c>
      <c r="B3" s="118">
        <v>18</v>
      </c>
      <c r="C3" s="21">
        <v>1</v>
      </c>
      <c r="D3" s="22">
        <v>0.27777777777777779</v>
      </c>
      <c r="E3" s="23" t="s">
        <v>28</v>
      </c>
      <c r="F3" s="25" t="s">
        <v>29</v>
      </c>
      <c r="G3" s="116">
        <v>41</v>
      </c>
      <c r="H3" s="116">
        <v>40</v>
      </c>
      <c r="I3" s="26" t="s">
        <v>32</v>
      </c>
    </row>
    <row r="4" spans="1:9" x14ac:dyDescent="0.3">
      <c r="A4" s="117"/>
      <c r="B4" s="119"/>
      <c r="C4" s="21">
        <v>2</v>
      </c>
      <c r="D4" s="22">
        <v>0.6875</v>
      </c>
      <c r="E4" s="24">
        <v>0.71875</v>
      </c>
      <c r="F4" s="25" t="s">
        <v>30</v>
      </c>
      <c r="G4" s="116"/>
      <c r="H4" s="116"/>
      <c r="I4" s="26" t="s">
        <v>32</v>
      </c>
    </row>
    <row r="5" spans="1:9" x14ac:dyDescent="0.3">
      <c r="A5" s="117"/>
      <c r="B5" s="119"/>
      <c r="C5" s="21">
        <v>3</v>
      </c>
      <c r="D5" s="22">
        <v>0.28125</v>
      </c>
      <c r="E5" s="23" t="s">
        <v>28</v>
      </c>
      <c r="F5" s="25" t="s">
        <v>29</v>
      </c>
      <c r="G5" s="116">
        <v>29</v>
      </c>
      <c r="H5" s="116">
        <v>40</v>
      </c>
      <c r="I5" s="26" t="s">
        <v>32</v>
      </c>
    </row>
    <row r="6" spans="1:9" x14ac:dyDescent="0.3">
      <c r="A6" s="117"/>
      <c r="B6" s="119"/>
      <c r="C6" s="21">
        <v>4</v>
      </c>
      <c r="D6" s="22">
        <v>0.6875</v>
      </c>
      <c r="E6" s="24">
        <v>0.71875</v>
      </c>
      <c r="F6" s="25" t="s">
        <v>30</v>
      </c>
      <c r="G6" s="116"/>
      <c r="H6" s="116"/>
      <c r="I6" s="26" t="s">
        <v>32</v>
      </c>
    </row>
    <row r="7" spans="1:9" x14ac:dyDescent="0.3">
      <c r="A7" s="117"/>
      <c r="B7" s="119"/>
      <c r="C7" s="21">
        <v>5</v>
      </c>
      <c r="D7" s="22">
        <v>0.28125</v>
      </c>
      <c r="E7" s="23" t="s">
        <v>28</v>
      </c>
      <c r="F7" s="25" t="s">
        <v>29</v>
      </c>
      <c r="G7" s="116">
        <v>38</v>
      </c>
      <c r="H7" s="116">
        <v>40</v>
      </c>
      <c r="I7" s="26" t="s">
        <v>32</v>
      </c>
    </row>
    <row r="8" spans="1:9" x14ac:dyDescent="0.3">
      <c r="A8" s="117"/>
      <c r="B8" s="119"/>
      <c r="C8" s="21">
        <v>6</v>
      </c>
      <c r="D8" s="22">
        <v>0.6875</v>
      </c>
      <c r="E8" s="24">
        <v>0.71875</v>
      </c>
      <c r="F8" s="25" t="s">
        <v>30</v>
      </c>
      <c r="G8" s="116"/>
      <c r="H8" s="116"/>
      <c r="I8" s="26" t="s">
        <v>32</v>
      </c>
    </row>
    <row r="9" spans="1:9" x14ac:dyDescent="0.3">
      <c r="A9" s="117"/>
      <c r="B9" s="119"/>
      <c r="C9" s="21">
        <v>7</v>
      </c>
      <c r="D9" s="22">
        <v>0.28125</v>
      </c>
      <c r="E9" s="23" t="s">
        <v>28</v>
      </c>
      <c r="F9" s="25" t="s">
        <v>29</v>
      </c>
      <c r="G9" s="116">
        <v>33</v>
      </c>
      <c r="H9" s="116">
        <v>40</v>
      </c>
      <c r="I9" s="26" t="s">
        <v>32</v>
      </c>
    </row>
    <row r="10" spans="1:9" x14ac:dyDescent="0.3">
      <c r="A10" s="117"/>
      <c r="B10" s="119"/>
      <c r="C10" s="21">
        <v>8</v>
      </c>
      <c r="D10" s="22">
        <v>0.6875</v>
      </c>
      <c r="E10" s="24">
        <v>0.71875</v>
      </c>
      <c r="F10" s="25" t="s">
        <v>30</v>
      </c>
      <c r="G10" s="116"/>
      <c r="H10" s="116"/>
      <c r="I10" s="26" t="s">
        <v>32</v>
      </c>
    </row>
    <row r="11" spans="1:9" x14ac:dyDescent="0.3">
      <c r="A11" s="117"/>
      <c r="B11" s="119"/>
      <c r="C11" s="21">
        <v>9</v>
      </c>
      <c r="D11" s="22">
        <v>0.28125</v>
      </c>
      <c r="E11" s="23" t="s">
        <v>28</v>
      </c>
      <c r="F11" s="25" t="s">
        <v>29</v>
      </c>
      <c r="G11" s="116">
        <v>38</v>
      </c>
      <c r="H11" s="116">
        <v>40</v>
      </c>
      <c r="I11" s="26" t="s">
        <v>33</v>
      </c>
    </row>
    <row r="12" spans="1:9" x14ac:dyDescent="0.3">
      <c r="A12" s="117"/>
      <c r="B12" s="119"/>
      <c r="C12" s="21">
        <v>10</v>
      </c>
      <c r="D12" s="22">
        <v>0.6875</v>
      </c>
      <c r="E12" s="24">
        <v>0.71875</v>
      </c>
      <c r="F12" s="25" t="s">
        <v>30</v>
      </c>
      <c r="G12" s="116"/>
      <c r="H12" s="116"/>
      <c r="I12" s="26" t="s">
        <v>33</v>
      </c>
    </row>
    <row r="13" spans="1:9" x14ac:dyDescent="0.3">
      <c r="A13" s="117"/>
      <c r="B13" s="119"/>
      <c r="C13" s="21">
        <v>11</v>
      </c>
      <c r="D13" s="22">
        <v>0.25</v>
      </c>
      <c r="E13" s="23" t="s">
        <v>28</v>
      </c>
      <c r="F13" s="25" t="s">
        <v>29</v>
      </c>
      <c r="G13" s="116">
        <v>37</v>
      </c>
      <c r="H13" s="116">
        <v>40</v>
      </c>
      <c r="I13" s="26" t="s">
        <v>32</v>
      </c>
    </row>
    <row r="14" spans="1:9" x14ac:dyDescent="0.3">
      <c r="A14" s="117"/>
      <c r="B14" s="119"/>
      <c r="C14" s="21">
        <v>12</v>
      </c>
      <c r="D14" s="22">
        <v>0.6875</v>
      </c>
      <c r="E14" s="24">
        <v>0.71875</v>
      </c>
      <c r="F14" s="25" t="s">
        <v>30</v>
      </c>
      <c r="G14" s="116"/>
      <c r="H14" s="116"/>
      <c r="I14" s="26" t="s">
        <v>32</v>
      </c>
    </row>
    <row r="15" spans="1:9" x14ac:dyDescent="0.3">
      <c r="A15" s="117"/>
      <c r="B15" s="119"/>
      <c r="C15" s="21">
        <v>13</v>
      </c>
      <c r="D15" s="22">
        <v>0.27083333333333331</v>
      </c>
      <c r="E15" s="23" t="s">
        <v>28</v>
      </c>
      <c r="F15" s="25" t="s">
        <v>29</v>
      </c>
      <c r="G15" s="116">
        <v>44</v>
      </c>
      <c r="H15" s="116">
        <v>40</v>
      </c>
      <c r="I15" s="26" t="s">
        <v>32</v>
      </c>
    </row>
    <row r="16" spans="1:9" x14ac:dyDescent="0.3">
      <c r="A16" s="117"/>
      <c r="B16" s="119"/>
      <c r="C16" s="21">
        <v>14</v>
      </c>
      <c r="D16" s="22">
        <v>0.6875</v>
      </c>
      <c r="E16" s="24">
        <v>0.71875</v>
      </c>
      <c r="F16" s="25" t="s">
        <v>30</v>
      </c>
      <c r="G16" s="116"/>
      <c r="H16" s="116"/>
      <c r="I16" s="26" t="s">
        <v>32</v>
      </c>
    </row>
    <row r="17" spans="1:9" x14ac:dyDescent="0.3">
      <c r="A17" s="117"/>
      <c r="B17" s="119"/>
      <c r="C17" s="21">
        <v>15</v>
      </c>
      <c r="D17" s="22">
        <v>0.27083333333333331</v>
      </c>
      <c r="E17" s="23" t="s">
        <v>28</v>
      </c>
      <c r="F17" s="25" t="s">
        <v>29</v>
      </c>
      <c r="G17" s="26">
        <v>44</v>
      </c>
      <c r="H17" s="26">
        <v>15</v>
      </c>
      <c r="I17" s="26" t="s">
        <v>34</v>
      </c>
    </row>
    <row r="18" spans="1:9" x14ac:dyDescent="0.3">
      <c r="A18" s="117"/>
      <c r="B18" s="119"/>
      <c r="C18" s="21">
        <v>16</v>
      </c>
      <c r="D18" s="22">
        <v>0.28125</v>
      </c>
      <c r="E18" s="23" t="s">
        <v>28</v>
      </c>
      <c r="F18" s="25" t="s">
        <v>29</v>
      </c>
      <c r="G18" s="116">
        <v>36</v>
      </c>
      <c r="H18" s="116">
        <v>30</v>
      </c>
      <c r="I18" s="26" t="s">
        <v>33</v>
      </c>
    </row>
    <row r="19" spans="1:9" x14ac:dyDescent="0.3">
      <c r="A19" s="117"/>
      <c r="B19" s="119"/>
      <c r="C19" s="21">
        <v>17</v>
      </c>
      <c r="D19" s="22">
        <v>0.6875</v>
      </c>
      <c r="E19" s="24">
        <v>0.71875</v>
      </c>
      <c r="F19" s="25" t="s">
        <v>30</v>
      </c>
      <c r="G19" s="116"/>
      <c r="H19" s="116"/>
      <c r="I19" s="26" t="s">
        <v>33</v>
      </c>
    </row>
    <row r="20" spans="1:9" x14ac:dyDescent="0.3">
      <c r="A20" s="117"/>
      <c r="B20" s="119"/>
      <c r="C20" s="21">
        <v>18</v>
      </c>
      <c r="D20" s="22">
        <v>0.28472222222222221</v>
      </c>
      <c r="E20" s="25" t="s">
        <v>28</v>
      </c>
      <c r="F20" s="25" t="s">
        <v>29</v>
      </c>
      <c r="G20" s="116">
        <v>36</v>
      </c>
      <c r="H20" s="116">
        <v>30</v>
      </c>
      <c r="I20" s="26" t="s">
        <v>33</v>
      </c>
    </row>
    <row r="21" spans="1:9" x14ac:dyDescent="0.3">
      <c r="A21" s="117"/>
      <c r="B21" s="119"/>
      <c r="C21" s="21">
        <v>19</v>
      </c>
      <c r="D21" s="22">
        <v>0.6875</v>
      </c>
      <c r="E21" s="24">
        <v>0.71875</v>
      </c>
      <c r="F21" s="25" t="s">
        <v>30</v>
      </c>
      <c r="G21" s="116"/>
      <c r="H21" s="116"/>
      <c r="I21" s="26" t="s">
        <v>33</v>
      </c>
    </row>
    <row r="22" spans="1:9" x14ac:dyDescent="0.3">
      <c r="A22" s="117"/>
      <c r="B22" s="119"/>
      <c r="C22" s="21">
        <v>20</v>
      </c>
      <c r="D22" s="22">
        <v>0.2638888888888889</v>
      </c>
      <c r="E22" s="23" t="s">
        <v>28</v>
      </c>
      <c r="F22" s="25" t="s">
        <v>29</v>
      </c>
      <c r="G22" s="116">
        <v>38</v>
      </c>
      <c r="H22" s="116">
        <v>40</v>
      </c>
      <c r="I22" s="26" t="s">
        <v>32</v>
      </c>
    </row>
    <row r="23" spans="1:9" x14ac:dyDescent="0.3">
      <c r="A23" s="117"/>
      <c r="B23" s="119"/>
      <c r="C23" s="21">
        <v>21</v>
      </c>
      <c r="D23" s="22">
        <v>0.6875</v>
      </c>
      <c r="E23" s="24">
        <v>0.71875</v>
      </c>
      <c r="F23" s="25" t="s">
        <v>30</v>
      </c>
      <c r="G23" s="116"/>
      <c r="H23" s="116"/>
      <c r="I23" s="26" t="s">
        <v>32</v>
      </c>
    </row>
    <row r="24" spans="1:9" x14ac:dyDescent="0.3">
      <c r="A24" s="117"/>
      <c r="B24" s="119"/>
      <c r="C24" s="21">
        <v>22</v>
      </c>
      <c r="D24" s="22">
        <v>0.28125</v>
      </c>
      <c r="E24" s="23" t="s">
        <v>28</v>
      </c>
      <c r="F24" s="25" t="s">
        <v>29</v>
      </c>
      <c r="G24" s="116">
        <v>33</v>
      </c>
      <c r="H24" s="116">
        <v>40</v>
      </c>
      <c r="I24" s="26" t="s">
        <v>32</v>
      </c>
    </row>
    <row r="25" spans="1:9" x14ac:dyDescent="0.3">
      <c r="A25" s="117"/>
      <c r="B25" s="119"/>
      <c r="C25" s="21">
        <v>23</v>
      </c>
      <c r="D25" s="22">
        <v>0.6875</v>
      </c>
      <c r="E25" s="24">
        <v>0.71875</v>
      </c>
      <c r="F25" s="25" t="s">
        <v>30</v>
      </c>
      <c r="G25" s="116"/>
      <c r="H25" s="116"/>
      <c r="I25" s="26" t="s">
        <v>32</v>
      </c>
    </row>
    <row r="26" spans="1:9" x14ac:dyDescent="0.3">
      <c r="A26" s="117"/>
      <c r="B26" s="119"/>
      <c r="C26" s="21">
        <v>24</v>
      </c>
      <c r="D26" s="22">
        <v>0.27430555555555552</v>
      </c>
      <c r="E26" s="23" t="s">
        <v>28</v>
      </c>
      <c r="F26" s="25" t="s">
        <v>29</v>
      </c>
      <c r="G26" s="116">
        <v>28</v>
      </c>
      <c r="H26" s="116">
        <v>30</v>
      </c>
      <c r="I26" s="26" t="s">
        <v>33</v>
      </c>
    </row>
    <row r="27" spans="1:9" x14ac:dyDescent="0.3">
      <c r="A27" s="117"/>
      <c r="B27" s="119"/>
      <c r="C27" s="21">
        <v>25</v>
      </c>
      <c r="D27" s="22">
        <v>0.6875</v>
      </c>
      <c r="E27" s="24">
        <v>0.71875</v>
      </c>
      <c r="F27" s="25" t="s">
        <v>30</v>
      </c>
      <c r="G27" s="116"/>
      <c r="H27" s="116"/>
      <c r="I27" s="26" t="s">
        <v>33</v>
      </c>
    </row>
    <row r="28" spans="1:9" x14ac:dyDescent="0.3">
      <c r="A28" s="117"/>
      <c r="B28" s="119"/>
      <c r="C28" s="21">
        <v>26</v>
      </c>
      <c r="D28" s="22">
        <v>0.6875</v>
      </c>
      <c r="E28" s="24">
        <v>0.71875</v>
      </c>
      <c r="F28" s="25" t="s">
        <v>30</v>
      </c>
      <c r="G28" s="26">
        <v>28</v>
      </c>
      <c r="H28" s="26">
        <v>15</v>
      </c>
      <c r="I28" s="26" t="s">
        <v>34</v>
      </c>
    </row>
    <row r="29" spans="1:9" x14ac:dyDescent="0.3">
      <c r="A29" s="117"/>
      <c r="B29" s="119"/>
      <c r="C29" s="21">
        <v>27</v>
      </c>
      <c r="D29" s="22">
        <v>0.28125</v>
      </c>
      <c r="E29" s="25" t="s">
        <v>28</v>
      </c>
      <c r="F29" s="25" t="s">
        <v>29</v>
      </c>
      <c r="G29" s="116">
        <v>37</v>
      </c>
      <c r="H29" s="116">
        <v>40</v>
      </c>
      <c r="I29" s="26" t="s">
        <v>32</v>
      </c>
    </row>
    <row r="30" spans="1:9" x14ac:dyDescent="0.3">
      <c r="A30" s="117"/>
      <c r="B30" s="119"/>
      <c r="C30" s="21">
        <v>28</v>
      </c>
      <c r="D30" s="22">
        <v>0.6875</v>
      </c>
      <c r="E30" s="24">
        <v>0.71875</v>
      </c>
      <c r="F30" s="25" t="s">
        <v>30</v>
      </c>
      <c r="G30" s="116"/>
      <c r="H30" s="116"/>
      <c r="I30" s="26" t="s">
        <v>32</v>
      </c>
    </row>
    <row r="31" spans="1:9" x14ac:dyDescent="0.3">
      <c r="A31" s="117"/>
      <c r="B31" s="119"/>
      <c r="C31" s="21">
        <v>29</v>
      </c>
      <c r="D31" s="22">
        <v>0.28125</v>
      </c>
      <c r="E31" s="25" t="s">
        <v>28</v>
      </c>
      <c r="F31" s="25" t="s">
        <v>29</v>
      </c>
      <c r="G31" s="26">
        <v>37</v>
      </c>
      <c r="H31" s="26">
        <v>15</v>
      </c>
      <c r="I31" s="26" t="s">
        <v>34</v>
      </c>
    </row>
    <row r="32" spans="1:9" x14ac:dyDescent="0.3">
      <c r="A32" s="117"/>
      <c r="B32" s="119"/>
      <c r="C32" s="21">
        <v>30</v>
      </c>
      <c r="D32" s="22">
        <v>0.28819444444444448</v>
      </c>
      <c r="E32" s="25" t="s">
        <v>28</v>
      </c>
      <c r="F32" s="25" t="s">
        <v>29</v>
      </c>
      <c r="G32" s="116">
        <v>29</v>
      </c>
      <c r="H32" s="116">
        <v>30</v>
      </c>
      <c r="I32" s="26" t="s">
        <v>33</v>
      </c>
    </row>
    <row r="33" spans="1:9" x14ac:dyDescent="0.3">
      <c r="A33" s="117"/>
      <c r="B33" s="119"/>
      <c r="C33" s="21">
        <v>31</v>
      </c>
      <c r="D33" s="22">
        <v>0.6875</v>
      </c>
      <c r="E33" s="24">
        <v>0.71875</v>
      </c>
      <c r="F33" s="25" t="s">
        <v>30</v>
      </c>
      <c r="G33" s="116"/>
      <c r="H33" s="116"/>
      <c r="I33" s="26" t="s">
        <v>33</v>
      </c>
    </row>
    <row r="34" spans="1:9" x14ac:dyDescent="0.3">
      <c r="A34" s="117"/>
      <c r="B34" s="119"/>
      <c r="C34" s="21">
        <v>32</v>
      </c>
      <c r="D34" s="22">
        <v>0.27430555555555552</v>
      </c>
      <c r="E34" s="25" t="s">
        <v>28</v>
      </c>
      <c r="F34" s="25" t="s">
        <v>29</v>
      </c>
      <c r="G34" s="116">
        <v>29</v>
      </c>
      <c r="H34" s="116">
        <v>40</v>
      </c>
      <c r="I34" s="26" t="s">
        <v>32</v>
      </c>
    </row>
    <row r="35" spans="1:9" x14ac:dyDescent="0.3">
      <c r="A35" s="117"/>
      <c r="B35" s="119"/>
      <c r="C35" s="21">
        <v>33</v>
      </c>
      <c r="D35" s="22">
        <v>0.6875</v>
      </c>
      <c r="E35" s="24">
        <v>0.71875</v>
      </c>
      <c r="F35" s="25" t="s">
        <v>30</v>
      </c>
      <c r="G35" s="116"/>
      <c r="H35" s="116"/>
      <c r="I35" s="26" t="s">
        <v>32</v>
      </c>
    </row>
    <row r="36" spans="1:9" x14ac:dyDescent="0.3">
      <c r="A36" s="117"/>
      <c r="B36" s="119"/>
      <c r="C36" s="21">
        <v>34</v>
      </c>
      <c r="D36" s="22">
        <v>0.27083333333333331</v>
      </c>
      <c r="E36" s="25" t="s">
        <v>28</v>
      </c>
      <c r="F36" s="25" t="s">
        <v>29</v>
      </c>
      <c r="G36" s="116">
        <v>70</v>
      </c>
      <c r="H36" s="116">
        <v>20</v>
      </c>
      <c r="I36" s="26" t="s">
        <v>34</v>
      </c>
    </row>
    <row r="37" spans="1:9" x14ac:dyDescent="0.3">
      <c r="A37" s="117"/>
      <c r="B37" s="120"/>
      <c r="C37" s="21">
        <v>35</v>
      </c>
      <c r="D37" s="22">
        <v>0.6875</v>
      </c>
      <c r="E37" s="24">
        <v>0.71875</v>
      </c>
      <c r="F37" s="25" t="s">
        <v>30</v>
      </c>
      <c r="G37" s="116"/>
      <c r="H37" s="116"/>
      <c r="I37" s="26" t="s">
        <v>34</v>
      </c>
    </row>
    <row r="38" spans="1:9" ht="15" thickBot="1" x14ac:dyDescent="0.35">
      <c r="A38" s="31"/>
      <c r="B38" s="31"/>
      <c r="C38" s="31"/>
      <c r="D38" s="32"/>
      <c r="E38" s="33"/>
      <c r="F38" s="34"/>
      <c r="G38" s="35"/>
      <c r="H38" s="35"/>
      <c r="I38" s="35"/>
    </row>
    <row r="39" spans="1:9" ht="55.8" thickBot="1" x14ac:dyDescent="0.35">
      <c r="A39" s="19" t="s">
        <v>126</v>
      </c>
      <c r="B39" s="20" t="s">
        <v>19</v>
      </c>
      <c r="C39" s="20" t="s">
        <v>20</v>
      </c>
      <c r="D39" s="20" t="s">
        <v>21</v>
      </c>
      <c r="E39" s="20" t="s">
        <v>22</v>
      </c>
      <c r="F39" s="20" t="s">
        <v>23</v>
      </c>
      <c r="G39" s="20" t="s">
        <v>24</v>
      </c>
      <c r="H39" s="20" t="s">
        <v>25</v>
      </c>
      <c r="I39" s="20" t="s">
        <v>31</v>
      </c>
    </row>
    <row r="40" spans="1:9" x14ac:dyDescent="0.3">
      <c r="A40" s="123" t="s">
        <v>35</v>
      </c>
      <c r="B40" s="121">
        <v>20</v>
      </c>
      <c r="C40" s="37">
        <v>1</v>
      </c>
      <c r="D40" s="38">
        <v>0.125</v>
      </c>
      <c r="E40" s="38">
        <v>0.20833333333333334</v>
      </c>
      <c r="F40" s="39" t="s">
        <v>37</v>
      </c>
      <c r="G40" s="40">
        <v>50</v>
      </c>
      <c r="H40" s="121">
        <v>15</v>
      </c>
      <c r="I40" s="41" t="s">
        <v>34</v>
      </c>
    </row>
    <row r="41" spans="1:9" x14ac:dyDescent="0.3">
      <c r="A41" s="124"/>
      <c r="B41" s="122"/>
      <c r="C41" s="21">
        <v>2</v>
      </c>
      <c r="D41" s="27">
        <v>0.125</v>
      </c>
      <c r="E41" s="27">
        <v>0.20833333333333334</v>
      </c>
      <c r="F41" s="29" t="s">
        <v>37</v>
      </c>
      <c r="G41" s="25">
        <v>45</v>
      </c>
      <c r="H41" s="122"/>
      <c r="I41" s="26" t="s">
        <v>34</v>
      </c>
    </row>
    <row r="42" spans="1:9" x14ac:dyDescent="0.3">
      <c r="A42" s="124"/>
      <c r="B42" s="122"/>
      <c r="C42" s="21">
        <v>3</v>
      </c>
      <c r="D42" s="27"/>
      <c r="E42" s="27">
        <v>0.92361111111111116</v>
      </c>
      <c r="F42" s="29" t="s">
        <v>38</v>
      </c>
      <c r="G42" s="25">
        <v>45</v>
      </c>
      <c r="H42" s="122"/>
      <c r="I42" s="26" t="s">
        <v>34</v>
      </c>
    </row>
    <row r="43" spans="1:9" x14ac:dyDescent="0.3">
      <c r="A43" s="124"/>
      <c r="B43" s="122"/>
      <c r="C43" s="21">
        <v>4</v>
      </c>
      <c r="D43" s="27"/>
      <c r="E43" s="27">
        <v>0.92361111111111116</v>
      </c>
      <c r="F43" s="29" t="s">
        <v>38</v>
      </c>
      <c r="G43" s="25">
        <v>45</v>
      </c>
      <c r="H43" s="122"/>
      <c r="I43" s="26" t="s">
        <v>34</v>
      </c>
    </row>
    <row r="44" spans="1:9" x14ac:dyDescent="0.3">
      <c r="A44" s="124"/>
      <c r="B44" s="122"/>
      <c r="C44" s="21">
        <v>5</v>
      </c>
      <c r="D44" s="27">
        <v>0.15277777777777776</v>
      </c>
      <c r="E44" s="27">
        <v>0.24305555555555555</v>
      </c>
      <c r="F44" s="29" t="s">
        <v>37</v>
      </c>
      <c r="G44" s="25">
        <v>45</v>
      </c>
      <c r="H44" s="122"/>
      <c r="I44" s="26" t="s">
        <v>34</v>
      </c>
    </row>
    <row r="45" spans="1:9" x14ac:dyDescent="0.3">
      <c r="A45" s="124"/>
      <c r="B45" s="122"/>
      <c r="C45" s="21">
        <v>6</v>
      </c>
      <c r="D45" s="27">
        <v>0.15277777777777776</v>
      </c>
      <c r="E45" s="27">
        <v>0.24305555555555555</v>
      </c>
      <c r="F45" s="29" t="s">
        <v>37</v>
      </c>
      <c r="G45" s="25">
        <v>38</v>
      </c>
      <c r="H45" s="122"/>
      <c r="I45" s="26" t="s">
        <v>34</v>
      </c>
    </row>
    <row r="46" spans="1:9" x14ac:dyDescent="0.3">
      <c r="A46" s="124"/>
      <c r="B46" s="122"/>
      <c r="C46" s="21">
        <v>7</v>
      </c>
      <c r="D46" s="27">
        <v>0.15277777777777776</v>
      </c>
      <c r="E46" s="27">
        <v>0.24305555555555555</v>
      </c>
      <c r="F46" s="29" t="s">
        <v>37</v>
      </c>
      <c r="G46" s="25">
        <v>50</v>
      </c>
      <c r="H46" s="122"/>
      <c r="I46" s="26" t="s">
        <v>34</v>
      </c>
    </row>
    <row r="47" spans="1:9" x14ac:dyDescent="0.3">
      <c r="A47" s="124"/>
      <c r="B47" s="122"/>
      <c r="C47" s="21">
        <v>8</v>
      </c>
      <c r="D47" s="27">
        <v>0.15277777777777776</v>
      </c>
      <c r="E47" s="27">
        <v>0.24305555555555555</v>
      </c>
      <c r="F47" s="29" t="s">
        <v>37</v>
      </c>
      <c r="G47" s="25">
        <v>50</v>
      </c>
      <c r="H47" s="122"/>
      <c r="I47" s="26" t="s">
        <v>34</v>
      </c>
    </row>
    <row r="48" spans="1:9" x14ac:dyDescent="0.3">
      <c r="A48" s="124"/>
      <c r="B48" s="122"/>
      <c r="C48" s="21">
        <v>9</v>
      </c>
      <c r="D48" s="27">
        <v>0.15277777777777776</v>
      </c>
      <c r="E48" s="27">
        <v>0.24305555555555555</v>
      </c>
      <c r="F48" s="29" t="s">
        <v>37</v>
      </c>
      <c r="G48" s="25">
        <v>45</v>
      </c>
      <c r="H48" s="122"/>
      <c r="I48" s="26" t="s">
        <v>34</v>
      </c>
    </row>
    <row r="49" spans="1:9" x14ac:dyDescent="0.3">
      <c r="A49" s="124"/>
      <c r="B49" s="122"/>
      <c r="C49" s="21">
        <v>10</v>
      </c>
      <c r="D49" s="27">
        <v>0.15277777777777776</v>
      </c>
      <c r="E49" s="27">
        <v>0.24305555555555555</v>
      </c>
      <c r="F49" s="29" t="s">
        <v>37</v>
      </c>
      <c r="G49" s="25">
        <v>50</v>
      </c>
      <c r="H49" s="122"/>
      <c r="I49" s="26" t="s">
        <v>34</v>
      </c>
    </row>
    <row r="50" spans="1:9" x14ac:dyDescent="0.3">
      <c r="A50" s="124"/>
      <c r="B50" s="122"/>
      <c r="C50" s="21">
        <v>11</v>
      </c>
      <c r="D50" s="27">
        <v>0.15277777777777776</v>
      </c>
      <c r="E50" s="27">
        <v>0.24305555555555555</v>
      </c>
      <c r="F50" s="29" t="s">
        <v>37</v>
      </c>
      <c r="G50" s="25">
        <v>50</v>
      </c>
      <c r="H50" s="122"/>
      <c r="I50" s="26" t="s">
        <v>34</v>
      </c>
    </row>
    <row r="51" spans="1:9" x14ac:dyDescent="0.3">
      <c r="A51" s="124"/>
      <c r="B51" s="122"/>
      <c r="C51" s="21">
        <v>12</v>
      </c>
      <c r="D51" s="27">
        <v>0.15277777777777776</v>
      </c>
      <c r="E51" s="27">
        <v>0.24305555555555555</v>
      </c>
      <c r="F51" s="29" t="s">
        <v>37</v>
      </c>
      <c r="G51" s="25">
        <v>45</v>
      </c>
      <c r="H51" s="122"/>
      <c r="I51" s="26" t="s">
        <v>34</v>
      </c>
    </row>
    <row r="52" spans="1:9" x14ac:dyDescent="0.3">
      <c r="A52" s="124"/>
      <c r="B52" s="122"/>
      <c r="C52" s="21">
        <v>13</v>
      </c>
      <c r="D52" s="27">
        <v>0.15277777777777776</v>
      </c>
      <c r="E52" s="27">
        <v>0.24305555555555555</v>
      </c>
      <c r="F52" s="29" t="s">
        <v>37</v>
      </c>
      <c r="G52" s="25">
        <v>45</v>
      </c>
      <c r="H52" s="122"/>
      <c r="I52" s="26" t="s">
        <v>34</v>
      </c>
    </row>
    <row r="53" spans="1:9" x14ac:dyDescent="0.3">
      <c r="A53" s="124"/>
      <c r="B53" s="122"/>
      <c r="C53" s="21">
        <v>14</v>
      </c>
      <c r="D53" s="27">
        <v>0.15277777777777776</v>
      </c>
      <c r="E53" s="27">
        <v>0.24305555555555555</v>
      </c>
      <c r="F53" s="29" t="s">
        <v>39</v>
      </c>
      <c r="G53" s="25">
        <v>45</v>
      </c>
      <c r="H53" s="122"/>
      <c r="I53" s="26" t="s">
        <v>34</v>
      </c>
    </row>
    <row r="54" spans="1:9" x14ac:dyDescent="0.3">
      <c r="A54" s="124"/>
      <c r="B54" s="122"/>
      <c r="C54" s="21">
        <v>15</v>
      </c>
      <c r="D54" s="27">
        <v>0.15277777777777776</v>
      </c>
      <c r="E54" s="27">
        <v>0.24305555555555555</v>
      </c>
      <c r="F54" s="29" t="s">
        <v>37</v>
      </c>
      <c r="G54" s="25">
        <v>45</v>
      </c>
      <c r="H54" s="122"/>
      <c r="I54" s="26" t="s">
        <v>34</v>
      </c>
    </row>
    <row r="55" spans="1:9" x14ac:dyDescent="0.3">
      <c r="A55" s="124"/>
      <c r="B55" s="122"/>
      <c r="C55" s="21">
        <v>16</v>
      </c>
      <c r="D55" s="27">
        <v>0.15277777777777776</v>
      </c>
      <c r="E55" s="27">
        <v>0.24305555555555555</v>
      </c>
      <c r="F55" s="29" t="s">
        <v>37</v>
      </c>
      <c r="G55" s="25">
        <v>45</v>
      </c>
      <c r="H55" s="122"/>
      <c r="I55" s="26" t="s">
        <v>34</v>
      </c>
    </row>
    <row r="56" spans="1:9" x14ac:dyDescent="0.3">
      <c r="A56" s="124"/>
      <c r="B56" s="122"/>
      <c r="C56" s="21">
        <v>17</v>
      </c>
      <c r="D56" s="25"/>
      <c r="E56" s="24">
        <v>0.25694444444444448</v>
      </c>
      <c r="F56" s="25" t="s">
        <v>38</v>
      </c>
      <c r="G56" s="25">
        <v>55</v>
      </c>
      <c r="H56" s="122"/>
      <c r="I56" s="26" t="s">
        <v>34</v>
      </c>
    </row>
    <row r="57" spans="1:9" x14ac:dyDescent="0.3">
      <c r="A57" s="124"/>
      <c r="B57" s="122"/>
      <c r="C57" s="21">
        <v>18</v>
      </c>
      <c r="D57" s="25"/>
      <c r="E57" s="24">
        <v>0.25694444444444448</v>
      </c>
      <c r="F57" s="25" t="s">
        <v>38</v>
      </c>
      <c r="G57" s="25">
        <v>45</v>
      </c>
      <c r="H57" s="122"/>
      <c r="I57" s="26" t="s">
        <v>34</v>
      </c>
    </row>
    <row r="58" spans="1:9" x14ac:dyDescent="0.3">
      <c r="A58" s="124"/>
      <c r="B58" s="122"/>
      <c r="C58" s="21">
        <v>19</v>
      </c>
      <c r="D58" s="25"/>
      <c r="E58" s="24">
        <v>0.25694444444444448</v>
      </c>
      <c r="F58" s="25" t="s">
        <v>38</v>
      </c>
      <c r="G58" s="25">
        <v>45</v>
      </c>
      <c r="H58" s="122"/>
      <c r="I58" s="26" t="s">
        <v>34</v>
      </c>
    </row>
    <row r="59" spans="1:9" x14ac:dyDescent="0.3">
      <c r="A59" s="124"/>
      <c r="B59" s="122"/>
      <c r="C59" s="21">
        <v>20</v>
      </c>
      <c r="D59" s="24"/>
      <c r="E59" s="24">
        <v>0.25694444444444448</v>
      </c>
      <c r="F59" s="25" t="s">
        <v>37</v>
      </c>
      <c r="G59" s="25">
        <v>55</v>
      </c>
      <c r="H59" s="122"/>
      <c r="I59" s="26" t="s">
        <v>34</v>
      </c>
    </row>
    <row r="60" spans="1:9" x14ac:dyDescent="0.3">
      <c r="A60" s="124"/>
      <c r="B60" s="122"/>
      <c r="C60" s="21">
        <v>21</v>
      </c>
      <c r="D60" s="24"/>
      <c r="E60" s="24">
        <v>0.25694444444444448</v>
      </c>
      <c r="F60" s="25" t="s">
        <v>37</v>
      </c>
      <c r="G60" s="25">
        <v>45</v>
      </c>
      <c r="H60" s="122"/>
      <c r="I60" s="26" t="s">
        <v>34</v>
      </c>
    </row>
    <row r="61" spans="1:9" x14ac:dyDescent="0.3">
      <c r="A61" s="124"/>
      <c r="B61" s="122"/>
      <c r="C61" s="21">
        <v>22</v>
      </c>
      <c r="D61" s="24"/>
      <c r="E61" s="24">
        <v>0.25694444444444448</v>
      </c>
      <c r="F61" s="25" t="s">
        <v>37</v>
      </c>
      <c r="G61" s="25">
        <v>50</v>
      </c>
      <c r="H61" s="122"/>
      <c r="I61" s="26" t="s">
        <v>34</v>
      </c>
    </row>
    <row r="62" spans="1:9" x14ac:dyDescent="0.3">
      <c r="A62" s="124"/>
      <c r="B62" s="122"/>
      <c r="C62" s="21">
        <v>23</v>
      </c>
      <c r="D62" s="25"/>
      <c r="E62" s="24">
        <v>0.25694444444444448</v>
      </c>
      <c r="F62" s="25" t="s">
        <v>38</v>
      </c>
      <c r="G62" s="25">
        <v>60</v>
      </c>
      <c r="H62" s="122"/>
      <c r="I62" s="26" t="s">
        <v>34</v>
      </c>
    </row>
    <row r="63" spans="1:9" x14ac:dyDescent="0.3">
      <c r="A63" s="124"/>
      <c r="B63" s="122"/>
      <c r="C63" s="21">
        <v>24</v>
      </c>
      <c r="D63" s="25"/>
      <c r="E63" s="24">
        <v>0.25694444444444448</v>
      </c>
      <c r="F63" s="25" t="s">
        <v>38</v>
      </c>
      <c r="G63" s="25">
        <v>55</v>
      </c>
      <c r="H63" s="122"/>
      <c r="I63" s="26" t="s">
        <v>34</v>
      </c>
    </row>
    <row r="64" spans="1:9" x14ac:dyDescent="0.3">
      <c r="A64" s="124"/>
      <c r="B64" s="122"/>
      <c r="C64" s="21">
        <v>25</v>
      </c>
      <c r="D64" s="27">
        <v>0.375</v>
      </c>
      <c r="E64" s="28">
        <v>0.49305555555555558</v>
      </c>
      <c r="F64" s="25" t="s">
        <v>37</v>
      </c>
      <c r="G64" s="25">
        <v>45</v>
      </c>
      <c r="H64" s="122"/>
      <c r="I64" s="26" t="s">
        <v>34</v>
      </c>
    </row>
    <row r="65" spans="1:9" x14ac:dyDescent="0.3">
      <c r="A65" s="124"/>
      <c r="B65" s="122"/>
      <c r="C65" s="21">
        <v>26</v>
      </c>
      <c r="D65" s="27">
        <v>0.375</v>
      </c>
      <c r="E65" s="28">
        <v>0.49305555555555558</v>
      </c>
      <c r="F65" s="25" t="s">
        <v>37</v>
      </c>
      <c r="G65" s="25">
        <v>45</v>
      </c>
      <c r="H65" s="122"/>
      <c r="I65" s="26" t="s">
        <v>34</v>
      </c>
    </row>
    <row r="66" spans="1:9" x14ac:dyDescent="0.3">
      <c r="A66" s="124"/>
      <c r="B66" s="122"/>
      <c r="C66" s="21">
        <v>27</v>
      </c>
      <c r="D66" s="27">
        <v>0.375</v>
      </c>
      <c r="E66" s="28">
        <v>0.49305555555555558</v>
      </c>
      <c r="F66" s="25" t="s">
        <v>37</v>
      </c>
      <c r="G66" s="36">
        <v>45</v>
      </c>
      <c r="H66" s="122"/>
      <c r="I66" s="26" t="s">
        <v>34</v>
      </c>
    </row>
    <row r="67" spans="1:9" x14ac:dyDescent="0.3">
      <c r="A67" s="124"/>
      <c r="B67" s="122"/>
      <c r="C67" s="21">
        <v>28</v>
      </c>
      <c r="D67" s="27">
        <v>0.375</v>
      </c>
      <c r="E67" s="28">
        <v>0.49305555555555558</v>
      </c>
      <c r="F67" s="25" t="s">
        <v>37</v>
      </c>
      <c r="G67" s="25">
        <v>60</v>
      </c>
      <c r="H67" s="122"/>
      <c r="I67" s="26" t="s">
        <v>34</v>
      </c>
    </row>
    <row r="68" spans="1:9" x14ac:dyDescent="0.3">
      <c r="A68" s="124"/>
      <c r="B68" s="122"/>
      <c r="C68" s="21">
        <v>29</v>
      </c>
      <c r="D68" s="27">
        <v>0.375</v>
      </c>
      <c r="E68" s="28">
        <v>0.49305555555555558</v>
      </c>
      <c r="F68" s="25" t="s">
        <v>37</v>
      </c>
      <c r="G68" s="25">
        <v>55</v>
      </c>
      <c r="H68" s="122"/>
      <c r="I68" s="26" t="s">
        <v>34</v>
      </c>
    </row>
    <row r="69" spans="1:9" x14ac:dyDescent="0.3">
      <c r="A69" s="124"/>
      <c r="B69" s="122"/>
      <c r="C69" s="21">
        <v>30</v>
      </c>
      <c r="D69" s="29"/>
      <c r="E69" s="24" t="s">
        <v>36</v>
      </c>
      <c r="F69" s="25" t="s">
        <v>38</v>
      </c>
      <c r="G69" s="25">
        <v>45</v>
      </c>
      <c r="H69" s="122"/>
      <c r="I69" s="26" t="s">
        <v>34</v>
      </c>
    </row>
    <row r="70" spans="1:9" x14ac:dyDescent="0.3">
      <c r="A70" s="124"/>
      <c r="B70" s="122"/>
      <c r="C70" s="21">
        <v>31</v>
      </c>
      <c r="D70" s="29"/>
      <c r="E70" s="24" t="s">
        <v>36</v>
      </c>
      <c r="F70" s="25" t="s">
        <v>38</v>
      </c>
      <c r="G70" s="25">
        <v>45</v>
      </c>
      <c r="H70" s="122"/>
      <c r="I70" s="26" t="s">
        <v>34</v>
      </c>
    </row>
    <row r="71" spans="1:9" x14ac:dyDescent="0.3">
      <c r="A71" s="124"/>
      <c r="B71" s="122"/>
      <c r="C71" s="21">
        <v>32</v>
      </c>
      <c r="D71" s="25"/>
      <c r="E71" s="24" t="s">
        <v>36</v>
      </c>
      <c r="F71" s="25" t="s">
        <v>38</v>
      </c>
      <c r="G71" s="36">
        <v>45</v>
      </c>
      <c r="H71" s="122"/>
      <c r="I71" s="26" t="s">
        <v>34</v>
      </c>
    </row>
    <row r="72" spans="1:9" x14ac:dyDescent="0.3">
      <c r="A72" s="124"/>
      <c r="B72" s="122"/>
      <c r="C72" s="21">
        <v>33</v>
      </c>
      <c r="D72" s="25"/>
      <c r="E72" s="24" t="s">
        <v>36</v>
      </c>
      <c r="F72" s="25" t="s">
        <v>38</v>
      </c>
      <c r="G72" s="25">
        <v>60</v>
      </c>
      <c r="H72" s="122"/>
      <c r="I72" s="26" t="s">
        <v>34</v>
      </c>
    </row>
    <row r="73" spans="1:9" x14ac:dyDescent="0.3">
      <c r="A73" s="124"/>
      <c r="B73" s="122"/>
      <c r="C73" s="21">
        <v>34</v>
      </c>
      <c r="D73" s="25"/>
      <c r="E73" s="24" t="s">
        <v>36</v>
      </c>
      <c r="F73" s="25" t="s">
        <v>38</v>
      </c>
      <c r="G73" s="25">
        <v>55</v>
      </c>
      <c r="H73" s="122"/>
      <c r="I73" s="26" t="s">
        <v>34</v>
      </c>
    </row>
    <row r="74" spans="1:9" x14ac:dyDescent="0.3">
      <c r="A74" s="124"/>
      <c r="B74" s="122"/>
      <c r="C74" s="21">
        <v>35</v>
      </c>
      <c r="D74" s="27">
        <v>0.15277777777777776</v>
      </c>
      <c r="E74" s="24">
        <v>0.74305555555555547</v>
      </c>
      <c r="F74" s="25" t="s">
        <v>37</v>
      </c>
      <c r="G74" s="25">
        <v>45</v>
      </c>
      <c r="H74" s="122"/>
      <c r="I74" s="26" t="s">
        <v>34</v>
      </c>
    </row>
    <row r="75" spans="1:9" x14ac:dyDescent="0.3">
      <c r="A75" s="124"/>
      <c r="B75" s="122"/>
      <c r="C75" s="21">
        <v>36</v>
      </c>
      <c r="D75" s="27">
        <v>0.15277777777777776</v>
      </c>
      <c r="E75" s="24">
        <v>0.74305555555555547</v>
      </c>
      <c r="F75" s="25" t="s">
        <v>37</v>
      </c>
      <c r="G75" s="25">
        <v>45</v>
      </c>
      <c r="H75" s="122"/>
      <c r="I75" s="26" t="s">
        <v>34</v>
      </c>
    </row>
    <row r="76" spans="1:9" x14ac:dyDescent="0.3">
      <c r="A76" s="124"/>
      <c r="B76" s="122"/>
      <c r="C76" s="21">
        <v>37</v>
      </c>
      <c r="D76" s="27">
        <v>0.15277777777777776</v>
      </c>
      <c r="E76" s="24">
        <v>0.74305555555555547</v>
      </c>
      <c r="F76" s="25" t="s">
        <v>37</v>
      </c>
      <c r="G76" s="25">
        <v>55</v>
      </c>
      <c r="H76" s="122"/>
      <c r="I76" s="26" t="s">
        <v>34</v>
      </c>
    </row>
    <row r="77" spans="1:9" x14ac:dyDescent="0.3">
      <c r="A77" s="124"/>
      <c r="B77" s="122"/>
      <c r="C77" s="21">
        <v>38</v>
      </c>
      <c r="D77" s="27">
        <v>0.15277777777777776</v>
      </c>
      <c r="E77" s="24">
        <v>0.74305555555555547</v>
      </c>
      <c r="F77" s="25" t="s">
        <v>37</v>
      </c>
      <c r="G77" s="25">
        <v>45</v>
      </c>
      <c r="H77" s="122"/>
      <c r="I77" s="26" t="s">
        <v>34</v>
      </c>
    </row>
    <row r="78" spans="1:9" x14ac:dyDescent="0.3">
      <c r="A78" s="124"/>
      <c r="B78" s="122"/>
      <c r="C78" s="21">
        <v>39</v>
      </c>
      <c r="D78" s="27">
        <v>0.15277777777777776</v>
      </c>
      <c r="E78" s="24">
        <v>0.74305555555555547</v>
      </c>
      <c r="F78" s="25" t="s">
        <v>37</v>
      </c>
      <c r="G78" s="25">
        <v>45</v>
      </c>
      <c r="H78" s="122"/>
      <c r="I78" s="26" t="s">
        <v>34</v>
      </c>
    </row>
    <row r="79" spans="1:9" x14ac:dyDescent="0.3">
      <c r="A79" s="124"/>
      <c r="B79" s="122"/>
      <c r="C79" s="21">
        <v>40</v>
      </c>
      <c r="D79" s="27">
        <v>0.15277777777777776</v>
      </c>
      <c r="E79" s="24">
        <v>0.74305555555555547</v>
      </c>
      <c r="F79" s="25" t="s">
        <v>37</v>
      </c>
      <c r="G79" s="25">
        <v>55</v>
      </c>
      <c r="H79" s="122"/>
      <c r="I79" s="26" t="s">
        <v>34</v>
      </c>
    </row>
    <row r="80" spans="1:9" x14ac:dyDescent="0.3">
      <c r="A80" s="124"/>
      <c r="B80" s="122"/>
      <c r="C80" s="21">
        <v>41</v>
      </c>
      <c r="D80" s="27">
        <v>0.15277777777777776</v>
      </c>
      <c r="E80" s="24">
        <v>0.74305555555555547</v>
      </c>
      <c r="F80" s="25" t="s">
        <v>37</v>
      </c>
      <c r="G80" s="25">
        <v>50</v>
      </c>
      <c r="H80" s="122"/>
      <c r="I80" s="26" t="s">
        <v>34</v>
      </c>
    </row>
    <row r="81" spans="1:9" x14ac:dyDescent="0.3">
      <c r="A81" s="124"/>
      <c r="B81" s="122"/>
      <c r="C81" s="21">
        <v>42</v>
      </c>
      <c r="D81" s="27">
        <v>0.15277777777777776</v>
      </c>
      <c r="E81" s="24">
        <v>0.74305555555555547</v>
      </c>
      <c r="F81" s="25" t="s">
        <v>37</v>
      </c>
      <c r="G81" s="25">
        <v>60</v>
      </c>
      <c r="H81" s="122"/>
      <c r="I81" s="26" t="s">
        <v>34</v>
      </c>
    </row>
    <row r="82" spans="1:9" x14ac:dyDescent="0.3">
      <c r="A82" s="124"/>
      <c r="B82" s="122"/>
      <c r="C82" s="21">
        <v>43</v>
      </c>
      <c r="D82" s="27">
        <v>0.15277777777777776</v>
      </c>
      <c r="E82" s="24">
        <v>0.74305555555555547</v>
      </c>
      <c r="F82" s="25" t="s">
        <v>37</v>
      </c>
      <c r="G82" s="25">
        <v>55</v>
      </c>
      <c r="H82" s="122"/>
      <c r="I82" s="26" t="s">
        <v>34</v>
      </c>
    </row>
    <row r="83" spans="1:9" x14ac:dyDescent="0.3">
      <c r="A83" s="124"/>
      <c r="B83" s="122"/>
      <c r="C83" s="21">
        <v>44</v>
      </c>
      <c r="D83" s="24"/>
      <c r="E83" s="24">
        <v>0.75694444444444453</v>
      </c>
      <c r="F83" s="25" t="s">
        <v>38</v>
      </c>
      <c r="G83" s="25">
        <v>45</v>
      </c>
      <c r="H83" s="122"/>
      <c r="I83" s="26" t="s">
        <v>34</v>
      </c>
    </row>
    <row r="84" spans="1:9" x14ac:dyDescent="0.3">
      <c r="A84" s="124"/>
      <c r="B84" s="122"/>
      <c r="C84" s="21">
        <v>45</v>
      </c>
      <c r="D84" s="24"/>
      <c r="E84" s="24">
        <v>0.75694444444444453</v>
      </c>
      <c r="F84" s="25" t="s">
        <v>38</v>
      </c>
      <c r="G84" s="25">
        <v>45</v>
      </c>
      <c r="H84" s="122"/>
      <c r="I84" s="26" t="s">
        <v>34</v>
      </c>
    </row>
    <row r="85" spans="1:9" x14ac:dyDescent="0.3">
      <c r="A85" s="124"/>
      <c r="B85" s="122"/>
      <c r="C85" s="21">
        <v>46</v>
      </c>
      <c r="D85" s="24"/>
      <c r="E85" s="24">
        <v>0.75694444444444453</v>
      </c>
      <c r="F85" s="25" t="s">
        <v>38</v>
      </c>
      <c r="G85" s="25">
        <v>45</v>
      </c>
      <c r="H85" s="122"/>
      <c r="I85" s="26" t="s">
        <v>34</v>
      </c>
    </row>
    <row r="86" spans="1:9" x14ac:dyDescent="0.3">
      <c r="A86" s="124"/>
      <c r="B86" s="122"/>
      <c r="C86" s="21">
        <v>47</v>
      </c>
      <c r="D86" s="24"/>
      <c r="E86" s="24">
        <v>0.75694444444444453</v>
      </c>
      <c r="F86" s="25" t="s">
        <v>38</v>
      </c>
      <c r="G86" s="25">
        <v>45</v>
      </c>
      <c r="H86" s="122"/>
      <c r="I86" s="26" t="s">
        <v>34</v>
      </c>
    </row>
    <row r="87" spans="1:9" x14ac:dyDescent="0.3">
      <c r="A87" s="124"/>
      <c r="B87" s="122"/>
      <c r="C87" s="21">
        <v>48</v>
      </c>
      <c r="D87" s="25"/>
      <c r="E87" s="24">
        <v>0.75694444444444453</v>
      </c>
      <c r="F87" s="25" t="s">
        <v>38</v>
      </c>
      <c r="G87" s="25">
        <v>50</v>
      </c>
      <c r="H87" s="122"/>
      <c r="I87" s="26" t="s">
        <v>34</v>
      </c>
    </row>
    <row r="88" spans="1:9" x14ac:dyDescent="0.3">
      <c r="A88" s="124"/>
      <c r="B88" s="122"/>
      <c r="C88" s="21">
        <v>49</v>
      </c>
      <c r="D88" s="25"/>
      <c r="E88" s="24">
        <v>0.75694444444444453</v>
      </c>
      <c r="F88" s="25" t="s">
        <v>38</v>
      </c>
      <c r="G88" s="25">
        <v>50</v>
      </c>
      <c r="H88" s="122"/>
      <c r="I88" s="26" t="s">
        <v>34</v>
      </c>
    </row>
    <row r="89" spans="1:9" x14ac:dyDescent="0.3">
      <c r="A89" s="124"/>
      <c r="B89" s="122"/>
      <c r="C89" s="21">
        <v>50</v>
      </c>
      <c r="D89" s="25"/>
      <c r="E89" s="24">
        <v>0.75694444444444453</v>
      </c>
      <c r="F89" s="25" t="s">
        <v>38</v>
      </c>
      <c r="G89" s="25">
        <v>45</v>
      </c>
      <c r="H89" s="122"/>
      <c r="I89" s="26" t="s">
        <v>34</v>
      </c>
    </row>
    <row r="90" spans="1:9" x14ac:dyDescent="0.3">
      <c r="A90" s="124"/>
      <c r="B90" s="122"/>
      <c r="C90" s="21">
        <v>51</v>
      </c>
      <c r="D90" s="25"/>
      <c r="E90" s="24">
        <v>0.75694444444444453</v>
      </c>
      <c r="F90" s="25" t="s">
        <v>38</v>
      </c>
      <c r="G90" s="25">
        <v>60</v>
      </c>
      <c r="H90" s="122"/>
      <c r="I90" s="26" t="s">
        <v>34</v>
      </c>
    </row>
    <row r="91" spans="1:9" x14ac:dyDescent="0.3">
      <c r="A91" s="124"/>
      <c r="B91" s="122"/>
      <c r="C91" s="21">
        <v>52</v>
      </c>
      <c r="D91" s="25"/>
      <c r="E91" s="24">
        <v>0.75694444444444453</v>
      </c>
      <c r="F91" s="25" t="s">
        <v>38</v>
      </c>
      <c r="G91" s="25">
        <v>55</v>
      </c>
      <c r="H91" s="122"/>
      <c r="I91" s="26" t="s">
        <v>34</v>
      </c>
    </row>
    <row r="92" spans="1:9" x14ac:dyDescent="0.3">
      <c r="A92" s="124"/>
      <c r="B92" s="122"/>
      <c r="C92" s="21">
        <v>53</v>
      </c>
      <c r="D92" s="27">
        <v>0.8125</v>
      </c>
      <c r="E92" s="27">
        <v>0.90972222222222221</v>
      </c>
      <c r="F92" s="29" t="s">
        <v>37</v>
      </c>
      <c r="G92" s="25">
        <v>45</v>
      </c>
      <c r="H92" s="122"/>
      <c r="I92" s="26" t="s">
        <v>34</v>
      </c>
    </row>
    <row r="93" spans="1:9" x14ac:dyDescent="0.3">
      <c r="A93" s="124"/>
      <c r="B93" s="122"/>
      <c r="C93" s="21">
        <v>54</v>
      </c>
      <c r="D93" s="27">
        <v>0.8125</v>
      </c>
      <c r="E93" s="27">
        <v>0.90972222222222221</v>
      </c>
      <c r="F93" s="29" t="s">
        <v>37</v>
      </c>
      <c r="G93" s="25">
        <v>45</v>
      </c>
      <c r="H93" s="122"/>
      <c r="I93" s="26" t="s">
        <v>34</v>
      </c>
    </row>
    <row r="94" spans="1:9" x14ac:dyDescent="0.3">
      <c r="A94" s="124"/>
      <c r="B94" s="122"/>
      <c r="C94" s="21">
        <v>55</v>
      </c>
      <c r="D94" s="29"/>
      <c r="E94" s="27">
        <v>0.92361111111111116</v>
      </c>
      <c r="F94" s="29" t="s">
        <v>38</v>
      </c>
      <c r="G94" s="25">
        <v>45</v>
      </c>
      <c r="H94" s="122"/>
      <c r="I94" s="26" t="s">
        <v>34</v>
      </c>
    </row>
    <row r="95" spans="1:9" x14ac:dyDescent="0.3">
      <c r="A95" s="124"/>
      <c r="B95" s="122"/>
      <c r="C95" s="21">
        <v>56</v>
      </c>
      <c r="D95" s="30"/>
      <c r="E95" s="27">
        <v>0.92361111111111116</v>
      </c>
      <c r="F95" s="29" t="s">
        <v>38</v>
      </c>
      <c r="G95" s="25">
        <v>45</v>
      </c>
      <c r="H95" s="122"/>
      <c r="I95" s="26" t="s">
        <v>34</v>
      </c>
    </row>
    <row r="96" spans="1:9" x14ac:dyDescent="0.3">
      <c r="A96" s="124"/>
      <c r="B96" s="122"/>
      <c r="C96" s="21">
        <v>57</v>
      </c>
      <c r="D96" s="29"/>
      <c r="E96" s="24" t="s">
        <v>36</v>
      </c>
      <c r="F96" s="29" t="s">
        <v>38</v>
      </c>
      <c r="G96" s="25">
        <v>45</v>
      </c>
      <c r="H96" s="122"/>
      <c r="I96" s="26" t="s">
        <v>34</v>
      </c>
    </row>
    <row r="97" spans="1:9" x14ac:dyDescent="0.3">
      <c r="A97" s="124"/>
      <c r="B97" s="122"/>
      <c r="C97" s="21">
        <v>58</v>
      </c>
      <c r="D97" s="29"/>
      <c r="E97" s="24" t="s">
        <v>36</v>
      </c>
      <c r="F97" s="29" t="s">
        <v>38</v>
      </c>
      <c r="G97" s="25">
        <v>45</v>
      </c>
      <c r="H97" s="122"/>
      <c r="I97" s="26" t="s">
        <v>34</v>
      </c>
    </row>
    <row r="98" spans="1:9" ht="15" thickBot="1" x14ac:dyDescent="0.35"/>
    <row r="99" spans="1:9" ht="55.8" thickBot="1" x14ac:dyDescent="0.35">
      <c r="A99" s="19" t="s">
        <v>26</v>
      </c>
      <c r="B99" s="20" t="s">
        <v>19</v>
      </c>
      <c r="C99" s="20" t="s">
        <v>20</v>
      </c>
      <c r="D99" s="20" t="s">
        <v>21</v>
      </c>
      <c r="E99" s="20" t="s">
        <v>22</v>
      </c>
      <c r="F99" s="20" t="s">
        <v>23</v>
      </c>
      <c r="G99" s="20" t="s">
        <v>24</v>
      </c>
      <c r="H99" s="20" t="s">
        <v>25</v>
      </c>
      <c r="I99" s="20" t="s">
        <v>31</v>
      </c>
    </row>
    <row r="100" spans="1:9" x14ac:dyDescent="0.3">
      <c r="A100" s="53" t="s">
        <v>116</v>
      </c>
      <c r="B100" s="53">
        <v>2</v>
      </c>
      <c r="C100" s="37">
        <v>26</v>
      </c>
      <c r="D100" s="54">
        <v>0.23958333333333334</v>
      </c>
      <c r="E100" s="53" t="s">
        <v>117</v>
      </c>
      <c r="F100" s="53" t="s">
        <v>118</v>
      </c>
      <c r="G100" s="53">
        <v>5</v>
      </c>
      <c r="H100" s="53">
        <v>20</v>
      </c>
      <c r="I100" s="41" t="s">
        <v>34</v>
      </c>
    </row>
  </sheetData>
  <mergeCells count="37">
    <mergeCell ref="H34:H35"/>
    <mergeCell ref="H36:H37"/>
    <mergeCell ref="B40:B97"/>
    <mergeCell ref="A40:A97"/>
    <mergeCell ref="H40:H97"/>
    <mergeCell ref="H20:H21"/>
    <mergeCell ref="H22:H23"/>
    <mergeCell ref="H24:H25"/>
    <mergeCell ref="H26:H27"/>
    <mergeCell ref="H29:H30"/>
    <mergeCell ref="H32:H33"/>
    <mergeCell ref="G34:G35"/>
    <mergeCell ref="G36:G37"/>
    <mergeCell ref="H3:H4"/>
    <mergeCell ref="H5:H6"/>
    <mergeCell ref="H7:H8"/>
    <mergeCell ref="H9:H10"/>
    <mergeCell ref="H11:H12"/>
    <mergeCell ref="H13:H14"/>
    <mergeCell ref="H15:H16"/>
    <mergeCell ref="H18:H19"/>
    <mergeCell ref="G20:G21"/>
    <mergeCell ref="G22:G23"/>
    <mergeCell ref="G24:G25"/>
    <mergeCell ref="G26:G27"/>
    <mergeCell ref="G29:G30"/>
    <mergeCell ref="G32:G33"/>
    <mergeCell ref="A3:A37"/>
    <mergeCell ref="B3:B37"/>
    <mergeCell ref="G3:G4"/>
    <mergeCell ref="G5:G6"/>
    <mergeCell ref="G7:G8"/>
    <mergeCell ref="G9:G10"/>
    <mergeCell ref="G11:G12"/>
    <mergeCell ref="G13:G14"/>
    <mergeCell ref="G15:G16"/>
    <mergeCell ref="G18:G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6"/>
  <sheetViews>
    <sheetView topLeftCell="A133" zoomScale="90" zoomScaleNormal="90" workbookViewId="0">
      <selection activeCell="B144" sqref="B144:B145"/>
    </sheetView>
  </sheetViews>
  <sheetFormatPr baseColWidth="10" defaultColWidth="10.6640625" defaultRowHeight="14.4" x14ac:dyDescent="0.3"/>
  <cols>
    <col min="1" max="1" width="22" style="13" customWidth="1"/>
    <col min="2" max="2" width="20.88671875" style="46" customWidth="1"/>
    <col min="4" max="4" width="12.6640625" customWidth="1"/>
    <col min="5" max="5" width="20.6640625" customWidth="1"/>
    <col min="7" max="7" width="156.33203125" customWidth="1"/>
  </cols>
  <sheetData>
    <row r="1" spans="1:8" ht="15" thickBot="1" x14ac:dyDescent="0.35"/>
    <row r="2" spans="1:8" ht="47.25" customHeight="1" x14ac:dyDescent="0.3">
      <c r="A2" s="125" t="s">
        <v>40</v>
      </c>
      <c r="B2" s="125" t="s">
        <v>41</v>
      </c>
      <c r="C2" s="125" t="s">
        <v>42</v>
      </c>
      <c r="D2" s="125" t="s">
        <v>43</v>
      </c>
      <c r="E2" s="125" t="s">
        <v>44</v>
      </c>
      <c r="F2" s="125" t="s">
        <v>45</v>
      </c>
      <c r="G2" s="125" t="s">
        <v>46</v>
      </c>
      <c r="H2" s="42"/>
    </row>
    <row r="3" spans="1:8" ht="15" thickBot="1" x14ac:dyDescent="0.35">
      <c r="A3" s="126"/>
      <c r="B3" s="126"/>
      <c r="C3" s="126"/>
      <c r="D3" s="126"/>
      <c r="E3" s="126"/>
      <c r="F3" s="126"/>
      <c r="G3" s="126"/>
      <c r="H3" s="42"/>
    </row>
    <row r="4" spans="1:8" x14ac:dyDescent="0.3">
      <c r="A4" s="135" t="s">
        <v>84</v>
      </c>
      <c r="B4" s="121">
        <v>1</v>
      </c>
      <c r="C4" s="122">
        <v>40</v>
      </c>
      <c r="D4" s="135">
        <v>0.27777777777777779</v>
      </c>
      <c r="E4" s="127">
        <v>0.3263888888888889</v>
      </c>
      <c r="F4" s="127" t="s">
        <v>82</v>
      </c>
      <c r="G4" s="138" t="s">
        <v>48</v>
      </c>
    </row>
    <row r="5" spans="1:8" x14ac:dyDescent="0.3">
      <c r="A5" s="132"/>
      <c r="B5" s="122"/>
      <c r="C5" s="122"/>
      <c r="D5" s="128"/>
      <c r="E5" s="128"/>
      <c r="F5" s="128"/>
      <c r="G5" s="138"/>
    </row>
    <row r="6" spans="1:8" x14ac:dyDescent="0.3">
      <c r="A6" s="132"/>
      <c r="B6" s="122"/>
      <c r="C6" s="122"/>
      <c r="D6" s="129">
        <v>0.71527777777777779</v>
      </c>
      <c r="E6" s="129">
        <v>0.6875</v>
      </c>
      <c r="F6" s="129" t="s">
        <v>83</v>
      </c>
      <c r="G6" s="138" t="s">
        <v>49</v>
      </c>
    </row>
    <row r="7" spans="1:8" x14ac:dyDescent="0.3">
      <c r="A7" s="128"/>
      <c r="B7" s="122"/>
      <c r="C7" s="122"/>
      <c r="D7" s="130"/>
      <c r="E7" s="130"/>
      <c r="F7" s="130"/>
      <c r="G7" s="138"/>
    </row>
    <row r="8" spans="1:8" x14ac:dyDescent="0.3">
      <c r="A8" s="133" t="s">
        <v>84</v>
      </c>
      <c r="B8" s="133">
        <v>2</v>
      </c>
      <c r="C8" s="133">
        <v>40</v>
      </c>
      <c r="D8" s="127">
        <v>0.28125</v>
      </c>
      <c r="E8" s="127">
        <v>0.3263888888888889</v>
      </c>
      <c r="F8" s="127" t="s">
        <v>82</v>
      </c>
      <c r="G8" s="138" t="s">
        <v>50</v>
      </c>
    </row>
    <row r="9" spans="1:8" x14ac:dyDescent="0.3">
      <c r="A9" s="134"/>
      <c r="B9" s="134"/>
      <c r="C9" s="134"/>
      <c r="D9" s="132"/>
      <c r="E9" s="132"/>
      <c r="F9" s="132"/>
      <c r="G9" s="138"/>
    </row>
    <row r="10" spans="1:8" x14ac:dyDescent="0.3">
      <c r="A10" s="134"/>
      <c r="B10" s="134"/>
      <c r="C10" s="134"/>
      <c r="D10" s="128"/>
      <c r="E10" s="128"/>
      <c r="F10" s="128"/>
      <c r="G10" s="138"/>
    </row>
    <row r="11" spans="1:8" x14ac:dyDescent="0.3">
      <c r="A11" s="134"/>
      <c r="B11" s="134"/>
      <c r="C11" s="134"/>
      <c r="D11" s="129">
        <v>0.71527777777777779</v>
      </c>
      <c r="E11" s="129">
        <v>0.6875</v>
      </c>
      <c r="F11" s="129" t="s">
        <v>83</v>
      </c>
      <c r="G11" s="138" t="s">
        <v>51</v>
      </c>
    </row>
    <row r="12" spans="1:8" x14ac:dyDescent="0.3">
      <c r="A12" s="134"/>
      <c r="B12" s="134"/>
      <c r="C12" s="134"/>
      <c r="D12" s="131"/>
      <c r="E12" s="131"/>
      <c r="F12" s="131"/>
      <c r="G12" s="138"/>
    </row>
    <row r="13" spans="1:8" x14ac:dyDescent="0.3">
      <c r="A13" s="121"/>
      <c r="B13" s="121"/>
      <c r="C13" s="121"/>
      <c r="D13" s="130"/>
      <c r="E13" s="130"/>
      <c r="F13" s="130"/>
      <c r="G13" s="138"/>
    </row>
    <row r="14" spans="1:8" x14ac:dyDescent="0.3">
      <c r="A14" s="127" t="s">
        <v>84</v>
      </c>
      <c r="B14" s="133">
        <v>3</v>
      </c>
      <c r="C14" s="133">
        <v>40</v>
      </c>
      <c r="D14" s="127">
        <v>0.28125</v>
      </c>
      <c r="E14" s="127">
        <v>0.3263888888888889</v>
      </c>
      <c r="F14" s="127" t="s">
        <v>82</v>
      </c>
      <c r="G14" s="138" t="s">
        <v>52</v>
      </c>
    </row>
    <row r="15" spans="1:8" x14ac:dyDescent="0.3">
      <c r="A15" s="132"/>
      <c r="B15" s="134"/>
      <c r="C15" s="134"/>
      <c r="D15" s="128"/>
      <c r="E15" s="128"/>
      <c r="F15" s="128"/>
      <c r="G15" s="138"/>
    </row>
    <row r="16" spans="1:8" x14ac:dyDescent="0.3">
      <c r="A16" s="132"/>
      <c r="B16" s="134"/>
      <c r="C16" s="134"/>
      <c r="D16" s="129">
        <v>0.71527777777777779</v>
      </c>
      <c r="E16" s="129">
        <v>0.6875</v>
      </c>
      <c r="F16" s="129" t="s">
        <v>83</v>
      </c>
      <c r="G16" s="138" t="s">
        <v>53</v>
      </c>
    </row>
    <row r="17" spans="1:7" x14ac:dyDescent="0.3">
      <c r="A17" s="128"/>
      <c r="B17" s="121"/>
      <c r="C17" s="121"/>
      <c r="D17" s="130"/>
      <c r="E17" s="130"/>
      <c r="F17" s="130"/>
      <c r="G17" s="138"/>
    </row>
    <row r="18" spans="1:7" x14ac:dyDescent="0.3">
      <c r="A18" s="127" t="s">
        <v>84</v>
      </c>
      <c r="B18" s="133">
        <v>4</v>
      </c>
      <c r="C18" s="133">
        <v>40</v>
      </c>
      <c r="D18" s="127">
        <v>0.28125</v>
      </c>
      <c r="E18" s="127">
        <v>0.3263888888888889</v>
      </c>
      <c r="F18" s="127" t="s">
        <v>82</v>
      </c>
      <c r="G18" s="138" t="s">
        <v>54</v>
      </c>
    </row>
    <row r="19" spans="1:7" x14ac:dyDescent="0.3">
      <c r="A19" s="132"/>
      <c r="B19" s="134"/>
      <c r="C19" s="134"/>
      <c r="D19" s="132"/>
      <c r="E19" s="132"/>
      <c r="F19" s="132"/>
      <c r="G19" s="138"/>
    </row>
    <row r="20" spans="1:7" x14ac:dyDescent="0.3">
      <c r="A20" s="132"/>
      <c r="B20" s="134"/>
      <c r="C20" s="134"/>
      <c r="D20" s="132"/>
      <c r="E20" s="132"/>
      <c r="F20" s="132"/>
      <c r="G20" s="138"/>
    </row>
    <row r="21" spans="1:7" x14ac:dyDescent="0.3">
      <c r="A21" s="132"/>
      <c r="B21" s="134"/>
      <c r="C21" s="134"/>
      <c r="D21" s="128"/>
      <c r="E21" s="128"/>
      <c r="F21" s="128"/>
      <c r="G21" s="138"/>
    </row>
    <row r="22" spans="1:7" x14ac:dyDescent="0.3">
      <c r="A22" s="132"/>
      <c r="B22" s="134"/>
      <c r="C22" s="134"/>
      <c r="D22" s="129">
        <v>0.71527777777777779</v>
      </c>
      <c r="E22" s="129">
        <v>0.6875</v>
      </c>
      <c r="F22" s="129" t="s">
        <v>83</v>
      </c>
      <c r="G22" s="138" t="s">
        <v>55</v>
      </c>
    </row>
    <row r="23" spans="1:7" x14ac:dyDescent="0.3">
      <c r="A23" s="128"/>
      <c r="B23" s="121"/>
      <c r="C23" s="121"/>
      <c r="D23" s="130"/>
      <c r="E23" s="130"/>
      <c r="F23" s="130"/>
      <c r="G23" s="138"/>
    </row>
    <row r="24" spans="1:7" x14ac:dyDescent="0.3">
      <c r="A24" s="127" t="s">
        <v>84</v>
      </c>
      <c r="B24" s="133">
        <v>5</v>
      </c>
      <c r="C24" s="133">
        <v>40</v>
      </c>
      <c r="D24" s="127">
        <v>0.28125</v>
      </c>
      <c r="E24" s="127">
        <v>0.3263888888888889</v>
      </c>
      <c r="F24" s="127" t="s">
        <v>82</v>
      </c>
      <c r="G24" s="138" t="s">
        <v>56</v>
      </c>
    </row>
    <row r="25" spans="1:7" x14ac:dyDescent="0.3">
      <c r="A25" s="132"/>
      <c r="B25" s="134"/>
      <c r="C25" s="134"/>
      <c r="D25" s="132"/>
      <c r="E25" s="132"/>
      <c r="F25" s="132"/>
      <c r="G25" s="138"/>
    </row>
    <row r="26" spans="1:7" x14ac:dyDescent="0.3">
      <c r="A26" s="132"/>
      <c r="B26" s="134"/>
      <c r="C26" s="134"/>
      <c r="D26" s="128"/>
      <c r="E26" s="128"/>
      <c r="F26" s="128"/>
      <c r="G26" s="138"/>
    </row>
    <row r="27" spans="1:7" x14ac:dyDescent="0.3">
      <c r="A27" s="132"/>
      <c r="B27" s="134"/>
      <c r="C27" s="134"/>
      <c r="D27" s="129">
        <v>0.71527777777777779</v>
      </c>
      <c r="E27" s="129">
        <v>0.6875</v>
      </c>
      <c r="F27" s="129" t="s">
        <v>83</v>
      </c>
      <c r="G27" s="138" t="s">
        <v>57</v>
      </c>
    </row>
    <row r="28" spans="1:7" x14ac:dyDescent="0.3">
      <c r="A28" s="128"/>
      <c r="B28" s="121"/>
      <c r="C28" s="121"/>
      <c r="D28" s="130"/>
      <c r="E28" s="130"/>
      <c r="F28" s="130"/>
      <c r="G28" s="138"/>
    </row>
    <row r="29" spans="1:7" x14ac:dyDescent="0.3">
      <c r="A29" s="127" t="s">
        <v>84</v>
      </c>
      <c r="B29" s="133">
        <v>6</v>
      </c>
      <c r="C29" s="133">
        <v>40</v>
      </c>
      <c r="D29" s="127">
        <v>0.25</v>
      </c>
      <c r="E29" s="127">
        <v>0.3263888888888889</v>
      </c>
      <c r="F29" s="127" t="s">
        <v>82</v>
      </c>
      <c r="G29" s="138" t="s">
        <v>58</v>
      </c>
    </row>
    <row r="30" spans="1:7" x14ac:dyDescent="0.3">
      <c r="A30" s="132"/>
      <c r="B30" s="134"/>
      <c r="C30" s="134"/>
      <c r="D30" s="132"/>
      <c r="E30" s="132"/>
      <c r="F30" s="132"/>
      <c r="G30" s="138"/>
    </row>
    <row r="31" spans="1:7" x14ac:dyDescent="0.3">
      <c r="A31" s="132"/>
      <c r="B31" s="134"/>
      <c r="C31" s="134"/>
      <c r="D31" s="128"/>
      <c r="E31" s="128"/>
      <c r="F31" s="128"/>
      <c r="G31" s="138"/>
    </row>
    <row r="32" spans="1:7" x14ac:dyDescent="0.3">
      <c r="A32" s="132"/>
      <c r="B32" s="134"/>
      <c r="C32" s="134"/>
      <c r="D32" s="129">
        <v>0.71527777777777779</v>
      </c>
      <c r="E32" s="129">
        <v>0.6875</v>
      </c>
      <c r="F32" s="129" t="s">
        <v>83</v>
      </c>
      <c r="G32" s="138" t="s">
        <v>59</v>
      </c>
    </row>
    <row r="33" spans="1:7" x14ac:dyDescent="0.3">
      <c r="A33" s="128"/>
      <c r="B33" s="121"/>
      <c r="C33" s="121"/>
      <c r="D33" s="130"/>
      <c r="E33" s="130"/>
      <c r="F33" s="130"/>
      <c r="G33" s="138"/>
    </row>
    <row r="34" spans="1:7" x14ac:dyDescent="0.3">
      <c r="A34" s="127" t="s">
        <v>84</v>
      </c>
      <c r="B34" s="133">
        <v>7</v>
      </c>
      <c r="C34" s="133">
        <v>40</v>
      </c>
      <c r="D34" s="127">
        <v>0.27083333333333331</v>
      </c>
      <c r="E34" s="127">
        <v>0.3263888888888889</v>
      </c>
      <c r="F34" s="127" t="s">
        <v>82</v>
      </c>
      <c r="G34" s="138" t="s">
        <v>60</v>
      </c>
    </row>
    <row r="35" spans="1:7" x14ac:dyDescent="0.3">
      <c r="A35" s="132"/>
      <c r="B35" s="134"/>
      <c r="C35" s="134"/>
      <c r="D35" s="132"/>
      <c r="E35" s="132"/>
      <c r="F35" s="132"/>
      <c r="G35" s="138"/>
    </row>
    <row r="36" spans="1:7" x14ac:dyDescent="0.3">
      <c r="A36" s="132"/>
      <c r="B36" s="134"/>
      <c r="C36" s="134"/>
      <c r="D36" s="128"/>
      <c r="E36" s="128"/>
      <c r="F36" s="128"/>
      <c r="G36" s="138"/>
    </row>
    <row r="37" spans="1:7" x14ac:dyDescent="0.3">
      <c r="A37" s="132"/>
      <c r="B37" s="134"/>
      <c r="C37" s="134"/>
      <c r="D37" s="129">
        <v>0.71527777777777779</v>
      </c>
      <c r="E37" s="129">
        <v>0.6875</v>
      </c>
      <c r="F37" s="129" t="s">
        <v>83</v>
      </c>
      <c r="G37" s="138" t="s">
        <v>61</v>
      </c>
    </row>
    <row r="38" spans="1:7" x14ac:dyDescent="0.3">
      <c r="A38" s="128"/>
      <c r="B38" s="121"/>
      <c r="C38" s="121"/>
      <c r="D38" s="130"/>
      <c r="E38" s="130"/>
      <c r="F38" s="130"/>
      <c r="G38" s="138"/>
    </row>
    <row r="39" spans="1:7" ht="43.5" customHeight="1" x14ac:dyDescent="0.3">
      <c r="A39" s="61" t="s">
        <v>84</v>
      </c>
      <c r="B39" s="56" t="s">
        <v>85</v>
      </c>
      <c r="C39" s="56">
        <v>20</v>
      </c>
      <c r="D39" s="61">
        <v>0.2638888888888889</v>
      </c>
      <c r="E39" s="61">
        <v>0.3263888888888889</v>
      </c>
      <c r="F39" s="61" t="s">
        <v>82</v>
      </c>
      <c r="G39" s="57" t="s">
        <v>62</v>
      </c>
    </row>
    <row r="40" spans="1:7" x14ac:dyDescent="0.3">
      <c r="A40" s="127" t="s">
        <v>84</v>
      </c>
      <c r="B40" s="133">
        <v>8</v>
      </c>
      <c r="C40" s="133">
        <v>40</v>
      </c>
      <c r="D40" s="127">
        <v>0.28125</v>
      </c>
      <c r="E40" s="127">
        <v>0.3263888888888889</v>
      </c>
      <c r="F40" s="127" t="s">
        <v>82</v>
      </c>
      <c r="G40" s="138" t="s">
        <v>63</v>
      </c>
    </row>
    <row r="41" spans="1:7" x14ac:dyDescent="0.3">
      <c r="A41" s="132"/>
      <c r="B41" s="134"/>
      <c r="C41" s="134"/>
      <c r="D41" s="132"/>
      <c r="E41" s="132"/>
      <c r="F41" s="132"/>
      <c r="G41" s="138"/>
    </row>
    <row r="42" spans="1:7" x14ac:dyDescent="0.3">
      <c r="A42" s="132"/>
      <c r="B42" s="134"/>
      <c r="C42" s="134"/>
      <c r="D42" s="128"/>
      <c r="E42" s="128"/>
      <c r="F42" s="128"/>
      <c r="G42" s="138"/>
    </row>
    <row r="43" spans="1:7" x14ac:dyDescent="0.3">
      <c r="A43" s="132"/>
      <c r="B43" s="134"/>
      <c r="C43" s="134"/>
      <c r="D43" s="129">
        <v>0.71527777777777779</v>
      </c>
      <c r="E43" s="129">
        <v>0.6875</v>
      </c>
      <c r="F43" s="129" t="s">
        <v>83</v>
      </c>
      <c r="G43" s="138" t="s">
        <v>64</v>
      </c>
    </row>
    <row r="44" spans="1:7" x14ac:dyDescent="0.3">
      <c r="A44" s="128"/>
      <c r="B44" s="121"/>
      <c r="C44" s="121"/>
      <c r="D44" s="130"/>
      <c r="E44" s="130"/>
      <c r="F44" s="130"/>
      <c r="G44" s="138"/>
    </row>
    <row r="45" spans="1:7" x14ac:dyDescent="0.3">
      <c r="A45" s="127" t="s">
        <v>84</v>
      </c>
      <c r="B45" s="133">
        <v>9</v>
      </c>
      <c r="C45" s="133">
        <v>40</v>
      </c>
      <c r="D45" s="127">
        <v>0.27083333333333331</v>
      </c>
      <c r="E45" s="127">
        <v>0.3263888888888889</v>
      </c>
      <c r="F45" s="127" t="s">
        <v>82</v>
      </c>
      <c r="G45" s="138" t="s">
        <v>65</v>
      </c>
    </row>
    <row r="46" spans="1:7" x14ac:dyDescent="0.3">
      <c r="A46" s="132"/>
      <c r="B46" s="134"/>
      <c r="C46" s="134"/>
      <c r="D46" s="128"/>
      <c r="E46" s="128"/>
      <c r="F46" s="128"/>
      <c r="G46" s="138"/>
    </row>
    <row r="47" spans="1:7" x14ac:dyDescent="0.3">
      <c r="A47" s="132"/>
      <c r="B47" s="134"/>
      <c r="C47" s="134"/>
      <c r="D47" s="129">
        <v>0.71527777777777779</v>
      </c>
      <c r="E47" s="129">
        <v>0.6875</v>
      </c>
      <c r="F47" s="129" t="s">
        <v>83</v>
      </c>
      <c r="G47" s="138" t="s">
        <v>66</v>
      </c>
    </row>
    <row r="48" spans="1:7" x14ac:dyDescent="0.3">
      <c r="A48" s="128"/>
      <c r="B48" s="121"/>
      <c r="C48" s="121"/>
      <c r="D48" s="130"/>
      <c r="E48" s="130"/>
      <c r="F48" s="130"/>
      <c r="G48" s="138"/>
    </row>
    <row r="49" spans="1:7" x14ac:dyDescent="0.3">
      <c r="A49" s="127" t="s">
        <v>84</v>
      </c>
      <c r="B49" s="122">
        <v>10</v>
      </c>
      <c r="C49" s="122">
        <v>40</v>
      </c>
      <c r="D49" s="127">
        <v>0.2638888888888889</v>
      </c>
      <c r="E49" s="127">
        <v>0.3263888888888889</v>
      </c>
      <c r="F49" s="127" t="s">
        <v>82</v>
      </c>
      <c r="G49" s="138" t="s">
        <v>86</v>
      </c>
    </row>
    <row r="50" spans="1:7" x14ac:dyDescent="0.3">
      <c r="A50" s="132"/>
      <c r="B50" s="122"/>
      <c r="C50" s="122"/>
      <c r="D50" s="132"/>
      <c r="E50" s="132"/>
      <c r="F50" s="132"/>
      <c r="G50" s="138"/>
    </row>
    <row r="51" spans="1:7" x14ac:dyDescent="0.3">
      <c r="A51" s="128"/>
      <c r="B51" s="122"/>
      <c r="C51" s="122"/>
      <c r="D51" s="128"/>
      <c r="E51" s="128"/>
      <c r="F51" s="128"/>
      <c r="G51" s="138"/>
    </row>
    <row r="52" spans="1:7" x14ac:dyDescent="0.3">
      <c r="A52" s="136" t="s">
        <v>84</v>
      </c>
      <c r="B52" s="122">
        <v>11</v>
      </c>
      <c r="C52" s="122">
        <v>40</v>
      </c>
      <c r="D52" s="129">
        <v>0.28125</v>
      </c>
      <c r="E52" s="129">
        <v>0.6875</v>
      </c>
      <c r="F52" s="129" t="s">
        <v>83</v>
      </c>
      <c r="G52" s="138" t="s">
        <v>67</v>
      </c>
    </row>
    <row r="53" spans="1:7" x14ac:dyDescent="0.3">
      <c r="A53" s="136"/>
      <c r="B53" s="122"/>
      <c r="C53" s="122"/>
      <c r="D53" s="130"/>
      <c r="E53" s="130"/>
      <c r="F53" s="130"/>
      <c r="G53" s="138"/>
    </row>
    <row r="54" spans="1:7" x14ac:dyDescent="0.3">
      <c r="A54" s="136"/>
      <c r="B54" s="122"/>
      <c r="C54" s="122"/>
      <c r="D54" s="127">
        <v>0.71527777777777779</v>
      </c>
      <c r="E54" s="127">
        <v>0.3263888888888889</v>
      </c>
      <c r="F54" s="127" t="s">
        <v>82</v>
      </c>
      <c r="G54" s="138" t="s">
        <v>68</v>
      </c>
    </row>
    <row r="55" spans="1:7" x14ac:dyDescent="0.3">
      <c r="A55" s="136"/>
      <c r="B55" s="122"/>
      <c r="C55" s="122"/>
      <c r="D55" s="132"/>
      <c r="E55" s="132"/>
      <c r="F55" s="132"/>
      <c r="G55" s="138"/>
    </row>
    <row r="56" spans="1:7" x14ac:dyDescent="0.3">
      <c r="A56" s="136"/>
      <c r="B56" s="122"/>
      <c r="C56" s="122"/>
      <c r="D56" s="128"/>
      <c r="E56" s="128"/>
      <c r="F56" s="128"/>
      <c r="G56" s="138"/>
    </row>
    <row r="57" spans="1:7" x14ac:dyDescent="0.3">
      <c r="A57" s="136"/>
      <c r="B57" s="122"/>
      <c r="C57" s="122"/>
      <c r="D57" s="129">
        <v>0.71527777777777779</v>
      </c>
      <c r="E57" s="129">
        <v>0.6875</v>
      </c>
      <c r="F57" s="129" t="s">
        <v>83</v>
      </c>
      <c r="G57" s="138" t="s">
        <v>69</v>
      </c>
    </row>
    <row r="58" spans="1:7" x14ac:dyDescent="0.3">
      <c r="A58" s="136"/>
      <c r="B58" s="122"/>
      <c r="C58" s="122"/>
      <c r="D58" s="131"/>
      <c r="E58" s="131"/>
      <c r="F58" s="131"/>
      <c r="G58" s="138"/>
    </row>
    <row r="59" spans="1:7" x14ac:dyDescent="0.3">
      <c r="A59" s="136"/>
      <c r="B59" s="122"/>
      <c r="C59" s="122"/>
      <c r="D59" s="130"/>
      <c r="E59" s="130"/>
      <c r="F59" s="130"/>
      <c r="G59" s="138"/>
    </row>
    <row r="60" spans="1:7" x14ac:dyDescent="0.3">
      <c r="A60" s="136" t="s">
        <v>84</v>
      </c>
      <c r="B60" s="122">
        <v>12</v>
      </c>
      <c r="C60" s="122">
        <v>40</v>
      </c>
      <c r="D60" s="127">
        <v>0.27430555555555552</v>
      </c>
      <c r="E60" s="127">
        <v>0.3263888888888889</v>
      </c>
      <c r="F60" s="127" t="s">
        <v>82</v>
      </c>
      <c r="G60" s="138" t="s">
        <v>70</v>
      </c>
    </row>
    <row r="61" spans="1:7" x14ac:dyDescent="0.3">
      <c r="A61" s="136"/>
      <c r="B61" s="122"/>
      <c r="C61" s="122"/>
      <c r="D61" s="132"/>
      <c r="E61" s="132"/>
      <c r="F61" s="132"/>
      <c r="G61" s="138"/>
    </row>
    <row r="62" spans="1:7" x14ac:dyDescent="0.3">
      <c r="A62" s="136"/>
      <c r="B62" s="122"/>
      <c r="C62" s="122"/>
      <c r="D62" s="128"/>
      <c r="E62" s="128"/>
      <c r="F62" s="128"/>
      <c r="G62" s="138"/>
    </row>
    <row r="63" spans="1:7" x14ac:dyDescent="0.3">
      <c r="A63" s="136"/>
      <c r="B63" s="122"/>
      <c r="C63" s="122"/>
      <c r="D63" s="129">
        <v>0.71527777777777779</v>
      </c>
      <c r="E63" s="129">
        <v>0.6875</v>
      </c>
      <c r="F63" s="129" t="s">
        <v>83</v>
      </c>
      <c r="G63" s="138" t="s">
        <v>71</v>
      </c>
    </row>
    <row r="64" spans="1:7" x14ac:dyDescent="0.3">
      <c r="A64" s="136"/>
      <c r="B64" s="122"/>
      <c r="C64" s="122"/>
      <c r="D64" s="130"/>
      <c r="E64" s="130"/>
      <c r="F64" s="130"/>
      <c r="G64" s="138"/>
    </row>
    <row r="65" spans="1:7" x14ac:dyDescent="0.3">
      <c r="A65" s="59" t="s">
        <v>84</v>
      </c>
      <c r="B65" s="55" t="s">
        <v>47</v>
      </c>
      <c r="C65" s="55">
        <v>20</v>
      </c>
      <c r="D65" s="44">
        <v>0.71527777777777779</v>
      </c>
      <c r="E65" s="44">
        <v>0.6875</v>
      </c>
      <c r="F65" s="44" t="s">
        <v>83</v>
      </c>
      <c r="G65" s="45" t="s">
        <v>72</v>
      </c>
    </row>
    <row r="66" spans="1:7" x14ac:dyDescent="0.3">
      <c r="A66" s="137" t="s">
        <v>84</v>
      </c>
      <c r="B66" s="122">
        <v>13</v>
      </c>
      <c r="C66" s="122">
        <v>40</v>
      </c>
      <c r="D66" s="127">
        <v>0.28125</v>
      </c>
      <c r="E66" s="127">
        <v>0.3263888888888889</v>
      </c>
      <c r="F66" s="127" t="s">
        <v>82</v>
      </c>
      <c r="G66" s="138" t="s">
        <v>73</v>
      </c>
    </row>
    <row r="67" spans="1:7" x14ac:dyDescent="0.3">
      <c r="A67" s="137"/>
      <c r="B67" s="122"/>
      <c r="C67" s="122"/>
      <c r="D67" s="132"/>
      <c r="E67" s="132"/>
      <c r="F67" s="132"/>
      <c r="G67" s="138"/>
    </row>
    <row r="68" spans="1:7" x14ac:dyDescent="0.3">
      <c r="A68" s="137"/>
      <c r="B68" s="122"/>
      <c r="C68" s="122"/>
      <c r="D68" s="128"/>
      <c r="E68" s="128"/>
      <c r="F68" s="128"/>
      <c r="G68" s="138"/>
    </row>
    <row r="69" spans="1:7" x14ac:dyDescent="0.3">
      <c r="A69" s="137"/>
      <c r="B69" s="122"/>
      <c r="C69" s="122"/>
      <c r="D69" s="129">
        <v>0.71527777777777779</v>
      </c>
      <c r="E69" s="129">
        <v>0.6875</v>
      </c>
      <c r="F69" s="129" t="s">
        <v>83</v>
      </c>
      <c r="G69" s="138" t="s">
        <v>74</v>
      </c>
    </row>
    <row r="70" spans="1:7" x14ac:dyDescent="0.3">
      <c r="A70" s="137"/>
      <c r="B70" s="122"/>
      <c r="C70" s="122"/>
      <c r="D70" s="130"/>
      <c r="E70" s="130"/>
      <c r="F70" s="130"/>
      <c r="G70" s="138"/>
    </row>
    <row r="71" spans="1:7" x14ac:dyDescent="0.3">
      <c r="A71" s="58" t="s">
        <v>84</v>
      </c>
      <c r="B71" s="55" t="s">
        <v>87</v>
      </c>
      <c r="C71" s="55">
        <v>20</v>
      </c>
      <c r="D71" s="61">
        <v>0.28125</v>
      </c>
      <c r="E71" s="61">
        <v>0.3263888888888889</v>
      </c>
      <c r="F71" s="61" t="s">
        <v>82</v>
      </c>
      <c r="G71" s="57" t="s">
        <v>75</v>
      </c>
    </row>
    <row r="72" spans="1:7" x14ac:dyDescent="0.3">
      <c r="A72" s="127" t="s">
        <v>84</v>
      </c>
      <c r="B72" s="133">
        <v>14</v>
      </c>
      <c r="C72" s="133">
        <v>40</v>
      </c>
      <c r="D72" s="127">
        <v>0.28819444444444448</v>
      </c>
      <c r="E72" s="127">
        <v>0.3263888888888889</v>
      </c>
      <c r="F72" s="127" t="s">
        <v>82</v>
      </c>
      <c r="G72" s="138" t="s">
        <v>76</v>
      </c>
    </row>
    <row r="73" spans="1:7" x14ac:dyDescent="0.3">
      <c r="A73" s="132"/>
      <c r="B73" s="134"/>
      <c r="C73" s="134"/>
      <c r="D73" s="128"/>
      <c r="E73" s="128"/>
      <c r="F73" s="128"/>
      <c r="G73" s="138"/>
    </row>
    <row r="74" spans="1:7" x14ac:dyDescent="0.3">
      <c r="A74" s="132"/>
      <c r="B74" s="134"/>
      <c r="C74" s="134"/>
      <c r="D74" s="129">
        <v>0.71527777777777779</v>
      </c>
      <c r="E74" s="129">
        <v>0.6875</v>
      </c>
      <c r="F74" s="129" t="s">
        <v>83</v>
      </c>
      <c r="G74" s="138" t="s">
        <v>77</v>
      </c>
    </row>
    <row r="75" spans="1:7" x14ac:dyDescent="0.3">
      <c r="A75" s="128"/>
      <c r="B75" s="121"/>
      <c r="C75" s="121"/>
      <c r="D75" s="130"/>
      <c r="E75" s="130"/>
      <c r="F75" s="130"/>
      <c r="G75" s="138"/>
    </row>
    <row r="76" spans="1:7" x14ac:dyDescent="0.3">
      <c r="A76" s="127" t="s">
        <v>84</v>
      </c>
      <c r="B76" s="133">
        <v>15</v>
      </c>
      <c r="C76" s="133">
        <v>40</v>
      </c>
      <c r="D76" s="127">
        <v>0.27430555555555552</v>
      </c>
      <c r="E76" s="127">
        <v>0.3263888888888889</v>
      </c>
      <c r="F76" s="127" t="s">
        <v>82</v>
      </c>
      <c r="G76" s="138" t="s">
        <v>78</v>
      </c>
    </row>
    <row r="77" spans="1:7" x14ac:dyDescent="0.3">
      <c r="A77" s="132"/>
      <c r="B77" s="134"/>
      <c r="C77" s="134"/>
      <c r="D77" s="128"/>
      <c r="E77" s="128"/>
      <c r="F77" s="128"/>
      <c r="G77" s="138"/>
    </row>
    <row r="78" spans="1:7" x14ac:dyDescent="0.3">
      <c r="A78" s="128"/>
      <c r="B78" s="121"/>
      <c r="C78" s="121"/>
      <c r="D78" s="61">
        <v>0.71527777777777779</v>
      </c>
      <c r="E78" s="61">
        <v>0.6875</v>
      </c>
      <c r="F78" s="61" t="s">
        <v>83</v>
      </c>
      <c r="G78" s="60" t="s">
        <v>79</v>
      </c>
    </row>
    <row r="79" spans="1:7" x14ac:dyDescent="0.3">
      <c r="A79" s="127" t="s">
        <v>84</v>
      </c>
      <c r="B79" s="133">
        <v>16</v>
      </c>
      <c r="C79" s="133">
        <v>40</v>
      </c>
      <c r="D79" s="127">
        <v>0.27083333333333331</v>
      </c>
      <c r="E79" s="127">
        <v>0.3263888888888889</v>
      </c>
      <c r="F79" s="127" t="s">
        <v>82</v>
      </c>
      <c r="G79" s="139" t="s">
        <v>80</v>
      </c>
    </row>
    <row r="80" spans="1:7" x14ac:dyDescent="0.3">
      <c r="A80" s="132"/>
      <c r="B80" s="134"/>
      <c r="C80" s="134"/>
      <c r="D80" s="128"/>
      <c r="E80" s="128"/>
      <c r="F80" s="128"/>
      <c r="G80" s="139"/>
    </row>
    <row r="81" spans="1:7" x14ac:dyDescent="0.3">
      <c r="A81" s="128"/>
      <c r="B81" s="121"/>
      <c r="C81" s="121"/>
      <c r="D81" s="61">
        <v>0.71527777777777779</v>
      </c>
      <c r="E81" s="61">
        <v>0.6875</v>
      </c>
      <c r="F81" s="61" t="s">
        <v>83</v>
      </c>
      <c r="G81" s="43" t="s">
        <v>81</v>
      </c>
    </row>
    <row r="82" spans="1:7" ht="15" thickBot="1" x14ac:dyDescent="0.35"/>
    <row r="83" spans="1:7" x14ac:dyDescent="0.3">
      <c r="A83" s="125" t="s">
        <v>40</v>
      </c>
      <c r="B83" s="125" t="s">
        <v>41</v>
      </c>
      <c r="C83" s="125" t="s">
        <v>42</v>
      </c>
      <c r="D83" s="125" t="s">
        <v>43</v>
      </c>
      <c r="E83" s="125" t="s">
        <v>44</v>
      </c>
      <c r="F83" s="125" t="s">
        <v>45</v>
      </c>
      <c r="G83" s="125" t="s">
        <v>46</v>
      </c>
    </row>
    <row r="84" spans="1:7" ht="56.25" customHeight="1" thickBot="1" x14ac:dyDescent="0.35">
      <c r="A84" s="126"/>
      <c r="B84" s="126"/>
      <c r="C84" s="126"/>
      <c r="D84" s="126"/>
      <c r="E84" s="126"/>
      <c r="F84" s="126"/>
      <c r="G84" s="126"/>
    </row>
    <row r="85" spans="1:7" s="64" customFormat="1" ht="13.2" x14ac:dyDescent="0.25">
      <c r="A85" s="48" t="s">
        <v>127</v>
      </c>
      <c r="B85" s="49" t="s">
        <v>139</v>
      </c>
      <c r="C85" s="50">
        <v>15</v>
      </c>
      <c r="D85" s="62">
        <v>0.14583333333333334</v>
      </c>
      <c r="E85" s="62">
        <v>0.20833333333333334</v>
      </c>
      <c r="F85" s="48" t="s">
        <v>37</v>
      </c>
      <c r="G85" s="47" t="s">
        <v>115</v>
      </c>
    </row>
    <row r="86" spans="1:7" s="64" customFormat="1" ht="13.2" x14ac:dyDescent="0.25">
      <c r="A86" s="48" t="s">
        <v>127</v>
      </c>
      <c r="B86" s="49" t="s">
        <v>139</v>
      </c>
      <c r="C86" s="50">
        <v>15</v>
      </c>
      <c r="D86" s="62">
        <v>0.14583333333333334</v>
      </c>
      <c r="E86" s="62">
        <v>0.20833333333333334</v>
      </c>
      <c r="F86" s="48" t="s">
        <v>37</v>
      </c>
      <c r="G86" s="47" t="s">
        <v>104</v>
      </c>
    </row>
    <row r="87" spans="1:7" s="64" customFormat="1" ht="13.2" x14ac:dyDescent="0.25">
      <c r="A87" s="48" t="s">
        <v>127</v>
      </c>
      <c r="B87" s="49" t="s">
        <v>139</v>
      </c>
      <c r="C87" s="50">
        <v>15</v>
      </c>
      <c r="D87" s="62"/>
      <c r="E87" s="62">
        <v>0.92361111111111116</v>
      </c>
      <c r="F87" s="48" t="s">
        <v>38</v>
      </c>
      <c r="G87" s="47" t="s">
        <v>140</v>
      </c>
    </row>
    <row r="88" spans="1:7" s="64" customFormat="1" ht="13.2" x14ac:dyDescent="0.25">
      <c r="A88" s="48" t="s">
        <v>127</v>
      </c>
      <c r="B88" s="49" t="s">
        <v>139</v>
      </c>
      <c r="C88" s="50">
        <v>15</v>
      </c>
      <c r="D88" s="62"/>
      <c r="E88" s="62">
        <v>0.92361111111111116</v>
      </c>
      <c r="F88" s="48" t="s">
        <v>38</v>
      </c>
      <c r="G88" s="47" t="s">
        <v>138</v>
      </c>
    </row>
    <row r="89" spans="1:7" s="64" customFormat="1" ht="13.2" x14ac:dyDescent="0.25">
      <c r="A89" s="48" t="s">
        <v>127</v>
      </c>
      <c r="B89" s="49" t="s">
        <v>94</v>
      </c>
      <c r="C89" s="50">
        <v>15</v>
      </c>
      <c r="D89" s="62">
        <v>0.1875</v>
      </c>
      <c r="E89" s="62">
        <v>0.24305555555555555</v>
      </c>
      <c r="F89" s="48" t="s">
        <v>37</v>
      </c>
      <c r="G89" s="47" t="s">
        <v>105</v>
      </c>
    </row>
    <row r="90" spans="1:7" s="64" customFormat="1" ht="13.2" x14ac:dyDescent="0.25">
      <c r="A90" s="48" t="s">
        <v>127</v>
      </c>
      <c r="B90" s="49" t="s">
        <v>95</v>
      </c>
      <c r="C90" s="50">
        <v>15</v>
      </c>
      <c r="D90" s="62">
        <v>0.1875</v>
      </c>
      <c r="E90" s="62">
        <v>0.24305555555555555</v>
      </c>
      <c r="F90" s="48" t="s">
        <v>37</v>
      </c>
      <c r="G90" s="47" t="s">
        <v>106</v>
      </c>
    </row>
    <row r="91" spans="1:7" s="64" customFormat="1" ht="13.2" x14ac:dyDescent="0.25">
      <c r="A91" s="48" t="s">
        <v>127</v>
      </c>
      <c r="B91" s="49" t="s">
        <v>96</v>
      </c>
      <c r="C91" s="50">
        <v>15</v>
      </c>
      <c r="D91" s="62">
        <v>0.1875</v>
      </c>
      <c r="E91" s="62">
        <v>0.24305555555555555</v>
      </c>
      <c r="F91" s="48" t="s">
        <v>37</v>
      </c>
      <c r="G91" s="47" t="s">
        <v>107</v>
      </c>
    </row>
    <row r="92" spans="1:7" s="64" customFormat="1" ht="13.2" x14ac:dyDescent="0.25">
      <c r="A92" s="48" t="s">
        <v>127</v>
      </c>
      <c r="B92" s="49" t="s">
        <v>97</v>
      </c>
      <c r="C92" s="50">
        <v>15</v>
      </c>
      <c r="D92" s="62">
        <v>0.1875</v>
      </c>
      <c r="E92" s="62">
        <v>0.24305555555555555</v>
      </c>
      <c r="F92" s="48" t="s">
        <v>37</v>
      </c>
      <c r="G92" s="47" t="s">
        <v>108</v>
      </c>
    </row>
    <row r="93" spans="1:7" s="64" customFormat="1" ht="13.2" x14ac:dyDescent="0.25">
      <c r="A93" s="48" t="s">
        <v>127</v>
      </c>
      <c r="B93" s="49" t="s">
        <v>98</v>
      </c>
      <c r="C93" s="50">
        <v>15</v>
      </c>
      <c r="D93" s="62">
        <v>0.1875</v>
      </c>
      <c r="E93" s="62">
        <v>0.24305555555555555</v>
      </c>
      <c r="F93" s="48" t="s">
        <v>37</v>
      </c>
      <c r="G93" s="47" t="s">
        <v>109</v>
      </c>
    </row>
    <row r="94" spans="1:7" s="64" customFormat="1" ht="13.2" x14ac:dyDescent="0.25">
      <c r="A94" s="48" t="s">
        <v>127</v>
      </c>
      <c r="B94" s="49" t="s">
        <v>99</v>
      </c>
      <c r="C94" s="50">
        <v>15</v>
      </c>
      <c r="D94" s="62">
        <v>0.1875</v>
      </c>
      <c r="E94" s="62">
        <v>0.24305555555555555</v>
      </c>
      <c r="F94" s="48" t="s">
        <v>37</v>
      </c>
      <c r="G94" s="47" t="s">
        <v>110</v>
      </c>
    </row>
    <row r="95" spans="1:7" s="64" customFormat="1" ht="13.2" x14ac:dyDescent="0.25">
      <c r="A95" s="48" t="s">
        <v>127</v>
      </c>
      <c r="B95" s="49" t="s">
        <v>100</v>
      </c>
      <c r="C95" s="50">
        <v>15</v>
      </c>
      <c r="D95" s="62">
        <v>0.1875</v>
      </c>
      <c r="E95" s="62">
        <v>0.24305555555555555</v>
      </c>
      <c r="F95" s="48" t="s">
        <v>37</v>
      </c>
      <c r="G95" s="47" t="s">
        <v>111</v>
      </c>
    </row>
    <row r="96" spans="1:7" s="64" customFormat="1" ht="13.2" x14ac:dyDescent="0.25">
      <c r="A96" s="48" t="s">
        <v>127</v>
      </c>
      <c r="B96" s="49" t="s">
        <v>101</v>
      </c>
      <c r="C96" s="50">
        <v>15</v>
      </c>
      <c r="D96" s="62">
        <v>0.1875</v>
      </c>
      <c r="E96" s="62">
        <v>0.24305555555555555</v>
      </c>
      <c r="F96" s="48" t="s">
        <v>37</v>
      </c>
      <c r="G96" s="47" t="s">
        <v>112</v>
      </c>
    </row>
    <row r="97" spans="1:7" s="64" customFormat="1" ht="13.2" x14ac:dyDescent="0.25">
      <c r="A97" s="48" t="s">
        <v>127</v>
      </c>
      <c r="B97" s="49" t="s">
        <v>102</v>
      </c>
      <c r="C97" s="50">
        <v>15</v>
      </c>
      <c r="D97" s="62">
        <v>0.1875</v>
      </c>
      <c r="E97" s="62">
        <v>0.24305555555555555</v>
      </c>
      <c r="F97" s="48" t="s">
        <v>37</v>
      </c>
      <c r="G97" s="47" t="s">
        <v>113</v>
      </c>
    </row>
    <row r="98" spans="1:7" s="64" customFormat="1" ht="13.2" x14ac:dyDescent="0.25">
      <c r="A98" s="48" t="s">
        <v>127</v>
      </c>
      <c r="B98" s="49" t="s">
        <v>103</v>
      </c>
      <c r="C98" s="50">
        <v>15</v>
      </c>
      <c r="D98" s="62">
        <v>0.1875</v>
      </c>
      <c r="E98" s="62">
        <v>0.24305555555555555</v>
      </c>
      <c r="F98" s="48" t="s">
        <v>39</v>
      </c>
      <c r="G98" s="47" t="s">
        <v>114</v>
      </c>
    </row>
    <row r="99" spans="1:7" s="64" customFormat="1" ht="13.2" x14ac:dyDescent="0.25">
      <c r="A99" s="48" t="s">
        <v>127</v>
      </c>
      <c r="B99" s="49" t="s">
        <v>131</v>
      </c>
      <c r="C99" s="50">
        <v>15</v>
      </c>
      <c r="D99" s="62">
        <v>0.1875</v>
      </c>
      <c r="E99" s="62">
        <v>0.24305555555555555</v>
      </c>
      <c r="F99" s="48" t="s">
        <v>37</v>
      </c>
      <c r="G99" s="47" t="s">
        <v>130</v>
      </c>
    </row>
    <row r="100" spans="1:7" s="64" customFormat="1" ht="13.2" x14ac:dyDescent="0.25">
      <c r="A100" s="48" t="s">
        <v>127</v>
      </c>
      <c r="B100" s="49" t="s">
        <v>129</v>
      </c>
      <c r="C100" s="50">
        <v>15</v>
      </c>
      <c r="D100" s="62">
        <v>0.1875</v>
      </c>
      <c r="E100" s="62">
        <v>0.24305555555555555</v>
      </c>
      <c r="F100" s="48" t="s">
        <v>37</v>
      </c>
      <c r="G100" s="47" t="s">
        <v>128</v>
      </c>
    </row>
    <row r="101" spans="1:7" s="64" customFormat="1" ht="13.2" x14ac:dyDescent="0.3">
      <c r="A101" s="48" t="s">
        <v>127</v>
      </c>
      <c r="B101" s="49" t="s">
        <v>96</v>
      </c>
      <c r="C101" s="50">
        <v>15</v>
      </c>
      <c r="D101" s="67"/>
      <c r="E101" s="51">
        <v>0.25694444444444448</v>
      </c>
      <c r="F101" s="67" t="s">
        <v>38</v>
      </c>
      <c r="G101" s="47" t="s">
        <v>107</v>
      </c>
    </row>
    <row r="102" spans="1:7" s="64" customFormat="1" ht="13.2" x14ac:dyDescent="0.3">
      <c r="A102" s="48" t="s">
        <v>127</v>
      </c>
      <c r="B102" s="49" t="s">
        <v>137</v>
      </c>
      <c r="C102" s="50">
        <v>15</v>
      </c>
      <c r="D102" s="67"/>
      <c r="E102" s="51">
        <v>0.25694444444444448</v>
      </c>
      <c r="F102" s="67" t="s">
        <v>38</v>
      </c>
      <c r="G102" s="47" t="s">
        <v>108</v>
      </c>
    </row>
    <row r="103" spans="1:7" s="64" customFormat="1" ht="13.2" x14ac:dyDescent="0.3">
      <c r="A103" s="48" t="s">
        <v>127</v>
      </c>
      <c r="B103" s="49" t="s">
        <v>132</v>
      </c>
      <c r="C103" s="50">
        <v>15</v>
      </c>
      <c r="D103" s="67"/>
      <c r="E103" s="51">
        <v>0.25694444444444448</v>
      </c>
      <c r="F103" s="67" t="s">
        <v>38</v>
      </c>
      <c r="G103" s="47" t="s">
        <v>113</v>
      </c>
    </row>
    <row r="104" spans="1:7" s="64" customFormat="1" ht="13.2" x14ac:dyDescent="0.3">
      <c r="A104" s="48" t="s">
        <v>127</v>
      </c>
      <c r="B104" s="49" t="s">
        <v>88</v>
      </c>
      <c r="C104" s="50">
        <v>15</v>
      </c>
      <c r="D104" s="51"/>
      <c r="E104" s="51">
        <v>0.25694444444444448</v>
      </c>
      <c r="F104" s="67" t="s">
        <v>37</v>
      </c>
      <c r="G104" s="47" t="s">
        <v>105</v>
      </c>
    </row>
    <row r="105" spans="1:7" s="64" customFormat="1" ht="13.2" x14ac:dyDescent="0.3">
      <c r="A105" s="48" t="s">
        <v>127</v>
      </c>
      <c r="B105" s="49" t="s">
        <v>89</v>
      </c>
      <c r="C105" s="50">
        <v>15</v>
      </c>
      <c r="D105" s="51"/>
      <c r="E105" s="51">
        <v>0.25694444444444448</v>
      </c>
      <c r="F105" s="67" t="s">
        <v>37</v>
      </c>
      <c r="G105" s="47" t="s">
        <v>104</v>
      </c>
    </row>
    <row r="106" spans="1:7" s="64" customFormat="1" ht="13.2" x14ac:dyDescent="0.3">
      <c r="A106" s="48" t="s">
        <v>127</v>
      </c>
      <c r="B106" s="49" t="s">
        <v>90</v>
      </c>
      <c r="C106" s="50">
        <v>15</v>
      </c>
      <c r="D106" s="51"/>
      <c r="E106" s="51">
        <v>0.25694444444444448</v>
      </c>
      <c r="F106" s="67" t="s">
        <v>37</v>
      </c>
      <c r="G106" s="47" t="s">
        <v>109</v>
      </c>
    </row>
    <row r="107" spans="1:7" s="64" customFormat="1" ht="13.2" x14ac:dyDescent="0.3">
      <c r="A107" s="48" t="s">
        <v>127</v>
      </c>
      <c r="B107" s="49" t="s">
        <v>131</v>
      </c>
      <c r="C107" s="50">
        <v>15</v>
      </c>
      <c r="D107" s="67"/>
      <c r="E107" s="51">
        <v>0.25694444444444448</v>
      </c>
      <c r="F107" s="67" t="s">
        <v>38</v>
      </c>
      <c r="G107" s="47" t="s">
        <v>130</v>
      </c>
    </row>
    <row r="108" spans="1:7" s="64" customFormat="1" ht="13.2" x14ac:dyDescent="0.3">
      <c r="A108" s="48" t="s">
        <v>127</v>
      </c>
      <c r="B108" s="49" t="s">
        <v>129</v>
      </c>
      <c r="C108" s="50">
        <v>15</v>
      </c>
      <c r="D108" s="67"/>
      <c r="E108" s="51">
        <v>0.25694444444444448</v>
      </c>
      <c r="F108" s="67" t="s">
        <v>38</v>
      </c>
      <c r="G108" s="47" t="s">
        <v>128</v>
      </c>
    </row>
    <row r="109" spans="1:7" s="64" customFormat="1" ht="13.2" x14ac:dyDescent="0.3">
      <c r="A109" s="48" t="s">
        <v>127</v>
      </c>
      <c r="B109" s="49" t="s">
        <v>91</v>
      </c>
      <c r="C109" s="50">
        <v>15</v>
      </c>
      <c r="D109" s="62">
        <v>0.375</v>
      </c>
      <c r="E109" s="68">
        <v>0.49305555555555558</v>
      </c>
      <c r="F109" s="67" t="s">
        <v>37</v>
      </c>
      <c r="G109" s="47" t="s">
        <v>105</v>
      </c>
    </row>
    <row r="110" spans="1:7" s="64" customFormat="1" ht="13.2" x14ac:dyDescent="0.3">
      <c r="A110" s="48" t="s">
        <v>127</v>
      </c>
      <c r="B110" s="49" t="s">
        <v>92</v>
      </c>
      <c r="C110" s="50">
        <v>15</v>
      </c>
      <c r="D110" s="62">
        <v>0.375</v>
      </c>
      <c r="E110" s="68">
        <v>0.49305555555555558</v>
      </c>
      <c r="F110" s="67" t="s">
        <v>37</v>
      </c>
      <c r="G110" s="47" t="s">
        <v>109</v>
      </c>
    </row>
    <row r="111" spans="1:7" s="64" customFormat="1" ht="13.2" x14ac:dyDescent="0.3">
      <c r="A111" s="48" t="s">
        <v>127</v>
      </c>
      <c r="B111" s="49" t="s">
        <v>136</v>
      </c>
      <c r="C111" s="50">
        <v>15</v>
      </c>
      <c r="D111" s="62">
        <v>0.375</v>
      </c>
      <c r="E111" s="68">
        <v>0.49305555555555558</v>
      </c>
      <c r="F111" s="67" t="s">
        <v>37</v>
      </c>
      <c r="G111" s="47" t="s">
        <v>104</v>
      </c>
    </row>
    <row r="112" spans="1:7" s="64" customFormat="1" ht="13.2" x14ac:dyDescent="0.3">
      <c r="A112" s="48" t="s">
        <v>127</v>
      </c>
      <c r="B112" s="49" t="s">
        <v>131</v>
      </c>
      <c r="C112" s="50">
        <v>15</v>
      </c>
      <c r="D112" s="62">
        <v>0.375</v>
      </c>
      <c r="E112" s="68">
        <v>0.49305555555555558</v>
      </c>
      <c r="F112" s="67" t="s">
        <v>37</v>
      </c>
      <c r="G112" s="47" t="s">
        <v>130</v>
      </c>
    </row>
    <row r="113" spans="1:7" s="64" customFormat="1" ht="13.2" x14ac:dyDescent="0.3">
      <c r="A113" s="48" t="s">
        <v>127</v>
      </c>
      <c r="B113" s="49" t="s">
        <v>129</v>
      </c>
      <c r="C113" s="50">
        <v>15</v>
      </c>
      <c r="D113" s="62">
        <v>0.375</v>
      </c>
      <c r="E113" s="68">
        <v>0.49305555555555558</v>
      </c>
      <c r="F113" s="67" t="s">
        <v>37</v>
      </c>
      <c r="G113" s="47" t="s">
        <v>128</v>
      </c>
    </row>
    <row r="114" spans="1:7" s="64" customFormat="1" ht="13.2" x14ac:dyDescent="0.3">
      <c r="A114" s="48" t="s">
        <v>127</v>
      </c>
      <c r="B114" s="49" t="s">
        <v>91</v>
      </c>
      <c r="C114" s="50">
        <v>15</v>
      </c>
      <c r="D114" s="48"/>
      <c r="E114" s="51" t="s">
        <v>36</v>
      </c>
      <c r="F114" s="67" t="s">
        <v>38</v>
      </c>
      <c r="G114" s="47" t="s">
        <v>105</v>
      </c>
    </row>
    <row r="115" spans="1:7" s="64" customFormat="1" ht="13.2" x14ac:dyDescent="0.3">
      <c r="A115" s="48" t="s">
        <v>127</v>
      </c>
      <c r="B115" s="49" t="s">
        <v>92</v>
      </c>
      <c r="C115" s="50">
        <v>15</v>
      </c>
      <c r="D115" s="48"/>
      <c r="E115" s="51" t="s">
        <v>36</v>
      </c>
      <c r="F115" s="67" t="s">
        <v>38</v>
      </c>
      <c r="G115" s="47" t="s">
        <v>104</v>
      </c>
    </row>
    <row r="116" spans="1:7" s="64" customFormat="1" ht="13.2" x14ac:dyDescent="0.3">
      <c r="A116" s="48" t="s">
        <v>127</v>
      </c>
      <c r="B116" s="49" t="s">
        <v>136</v>
      </c>
      <c r="C116" s="50">
        <v>15</v>
      </c>
      <c r="D116" s="67"/>
      <c r="E116" s="51" t="s">
        <v>36</v>
      </c>
      <c r="F116" s="67" t="s">
        <v>38</v>
      </c>
      <c r="G116" s="47" t="s">
        <v>109</v>
      </c>
    </row>
    <row r="117" spans="1:7" s="64" customFormat="1" ht="13.2" x14ac:dyDescent="0.3">
      <c r="A117" s="48" t="s">
        <v>127</v>
      </c>
      <c r="B117" s="49" t="s">
        <v>131</v>
      </c>
      <c r="C117" s="50">
        <v>15</v>
      </c>
      <c r="D117" s="67"/>
      <c r="E117" s="51" t="s">
        <v>36</v>
      </c>
      <c r="F117" s="67" t="s">
        <v>38</v>
      </c>
      <c r="G117" s="47" t="s">
        <v>130</v>
      </c>
    </row>
    <row r="118" spans="1:7" s="64" customFormat="1" ht="13.2" x14ac:dyDescent="0.3">
      <c r="A118" s="48" t="s">
        <v>127</v>
      </c>
      <c r="B118" s="49" t="s">
        <v>129</v>
      </c>
      <c r="C118" s="50">
        <v>15</v>
      </c>
      <c r="D118" s="67"/>
      <c r="E118" s="51" t="s">
        <v>36</v>
      </c>
      <c r="F118" s="67" t="s">
        <v>38</v>
      </c>
      <c r="G118" s="47" t="s">
        <v>128</v>
      </c>
    </row>
    <row r="119" spans="1:7" s="64" customFormat="1" ht="13.2" x14ac:dyDescent="0.3">
      <c r="A119" s="48" t="s">
        <v>127</v>
      </c>
      <c r="B119" s="49" t="s">
        <v>133</v>
      </c>
      <c r="C119" s="50">
        <v>15</v>
      </c>
      <c r="D119" s="51">
        <v>0.6875</v>
      </c>
      <c r="E119" s="51">
        <v>0.74305555555555547</v>
      </c>
      <c r="F119" s="67" t="s">
        <v>37</v>
      </c>
      <c r="G119" s="47" t="s">
        <v>109</v>
      </c>
    </row>
    <row r="120" spans="1:7" s="64" customFormat="1" ht="13.2" x14ac:dyDescent="0.3">
      <c r="A120" s="48" t="s">
        <v>127</v>
      </c>
      <c r="B120" s="49" t="s">
        <v>135</v>
      </c>
      <c r="C120" s="50">
        <v>15</v>
      </c>
      <c r="D120" s="51">
        <v>0.6875</v>
      </c>
      <c r="E120" s="51">
        <v>0.74305555555555547</v>
      </c>
      <c r="F120" s="67" t="s">
        <v>37</v>
      </c>
      <c r="G120" s="47" t="s">
        <v>104</v>
      </c>
    </row>
    <row r="121" spans="1:7" s="64" customFormat="1" ht="13.2" x14ac:dyDescent="0.3">
      <c r="A121" s="48" t="s">
        <v>127</v>
      </c>
      <c r="B121" s="49" t="s">
        <v>134</v>
      </c>
      <c r="C121" s="50">
        <v>15</v>
      </c>
      <c r="D121" s="51">
        <v>0.6875</v>
      </c>
      <c r="E121" s="51">
        <v>0.74305555555555547</v>
      </c>
      <c r="F121" s="67" t="s">
        <v>37</v>
      </c>
      <c r="G121" s="47" t="s">
        <v>107</v>
      </c>
    </row>
    <row r="122" spans="1:7" s="64" customFormat="1" ht="13.2" x14ac:dyDescent="0.3">
      <c r="A122" s="48" t="s">
        <v>127</v>
      </c>
      <c r="B122" s="49" t="s">
        <v>97</v>
      </c>
      <c r="C122" s="50">
        <v>15</v>
      </c>
      <c r="D122" s="51">
        <v>0.6875</v>
      </c>
      <c r="E122" s="51">
        <v>0.74305555555555547</v>
      </c>
      <c r="F122" s="67" t="s">
        <v>37</v>
      </c>
      <c r="G122" s="47" t="s">
        <v>108</v>
      </c>
    </row>
    <row r="123" spans="1:7" s="64" customFormat="1" ht="13.2" x14ac:dyDescent="0.3">
      <c r="A123" s="48" t="s">
        <v>127</v>
      </c>
      <c r="B123" s="49" t="s">
        <v>132</v>
      </c>
      <c r="C123" s="50">
        <v>15</v>
      </c>
      <c r="D123" s="51">
        <v>0.6875</v>
      </c>
      <c r="E123" s="51">
        <v>0.74305555555555547</v>
      </c>
      <c r="F123" s="67" t="s">
        <v>37</v>
      </c>
      <c r="G123" s="47" t="s">
        <v>113</v>
      </c>
    </row>
    <row r="124" spans="1:7" s="64" customFormat="1" ht="13.2" x14ac:dyDescent="0.3">
      <c r="A124" s="48" t="s">
        <v>127</v>
      </c>
      <c r="B124" s="49" t="s">
        <v>88</v>
      </c>
      <c r="C124" s="50">
        <v>15</v>
      </c>
      <c r="D124" s="51">
        <v>0.6875</v>
      </c>
      <c r="E124" s="51">
        <v>0.74305555555555547</v>
      </c>
      <c r="F124" s="67" t="s">
        <v>37</v>
      </c>
      <c r="G124" s="47" t="s">
        <v>105</v>
      </c>
    </row>
    <row r="125" spans="1:7" s="64" customFormat="1" ht="13.2" x14ac:dyDescent="0.3">
      <c r="A125" s="48" t="s">
        <v>127</v>
      </c>
      <c r="B125" s="49" t="s">
        <v>90</v>
      </c>
      <c r="C125" s="50">
        <v>15</v>
      </c>
      <c r="D125" s="51">
        <v>0.6875</v>
      </c>
      <c r="E125" s="51">
        <v>0.74305555555555547</v>
      </c>
      <c r="F125" s="67" t="s">
        <v>37</v>
      </c>
      <c r="G125" s="47" t="s">
        <v>109</v>
      </c>
    </row>
    <row r="126" spans="1:7" s="64" customFormat="1" ht="13.2" x14ac:dyDescent="0.3">
      <c r="A126" s="48" t="s">
        <v>127</v>
      </c>
      <c r="B126" s="49" t="s">
        <v>131</v>
      </c>
      <c r="C126" s="50">
        <v>15</v>
      </c>
      <c r="D126" s="51">
        <v>0.6875</v>
      </c>
      <c r="E126" s="51">
        <v>0.74305555555555547</v>
      </c>
      <c r="F126" s="67" t="s">
        <v>37</v>
      </c>
      <c r="G126" s="47" t="s">
        <v>130</v>
      </c>
    </row>
    <row r="127" spans="1:7" s="64" customFormat="1" ht="13.2" x14ac:dyDescent="0.3">
      <c r="A127" s="48" t="s">
        <v>127</v>
      </c>
      <c r="B127" s="49" t="s">
        <v>129</v>
      </c>
      <c r="C127" s="50">
        <v>15</v>
      </c>
      <c r="D127" s="51">
        <v>0.6875</v>
      </c>
      <c r="E127" s="51">
        <v>0.74305555555555547</v>
      </c>
      <c r="F127" s="67" t="s">
        <v>37</v>
      </c>
      <c r="G127" s="47" t="s">
        <v>128</v>
      </c>
    </row>
    <row r="128" spans="1:7" s="64" customFormat="1" ht="13.2" x14ac:dyDescent="0.3">
      <c r="A128" s="48" t="s">
        <v>127</v>
      </c>
      <c r="B128" s="49" t="s">
        <v>133</v>
      </c>
      <c r="C128" s="50">
        <v>15</v>
      </c>
      <c r="D128" s="51"/>
      <c r="E128" s="51">
        <v>0.75694444444444453</v>
      </c>
      <c r="F128" s="67" t="s">
        <v>38</v>
      </c>
      <c r="G128" s="47" t="s">
        <v>104</v>
      </c>
    </row>
    <row r="129" spans="1:7" s="64" customFormat="1" ht="13.2" x14ac:dyDescent="0.3">
      <c r="A129" s="48" t="s">
        <v>127</v>
      </c>
      <c r="B129" s="49" t="s">
        <v>96</v>
      </c>
      <c r="C129" s="50">
        <v>15</v>
      </c>
      <c r="D129" s="51"/>
      <c r="E129" s="51">
        <v>0.75694444444444453</v>
      </c>
      <c r="F129" s="67" t="s">
        <v>38</v>
      </c>
      <c r="G129" s="47" t="s">
        <v>107</v>
      </c>
    </row>
    <row r="130" spans="1:7" s="64" customFormat="1" ht="13.2" x14ac:dyDescent="0.3">
      <c r="A130" s="48" t="s">
        <v>127</v>
      </c>
      <c r="B130" s="49" t="s">
        <v>97</v>
      </c>
      <c r="C130" s="50">
        <v>15</v>
      </c>
      <c r="D130" s="51"/>
      <c r="E130" s="51">
        <v>0.75694444444444453</v>
      </c>
      <c r="F130" s="67" t="s">
        <v>38</v>
      </c>
      <c r="G130" s="47" t="s">
        <v>108</v>
      </c>
    </row>
    <row r="131" spans="1:7" s="64" customFormat="1" ht="13.2" x14ac:dyDescent="0.3">
      <c r="A131" s="48" t="s">
        <v>127</v>
      </c>
      <c r="B131" s="49" t="s">
        <v>132</v>
      </c>
      <c r="C131" s="50">
        <v>15</v>
      </c>
      <c r="D131" s="51"/>
      <c r="E131" s="51">
        <v>0.75694444444444453</v>
      </c>
      <c r="F131" s="67" t="s">
        <v>38</v>
      </c>
      <c r="G131" s="47" t="s">
        <v>113</v>
      </c>
    </row>
    <row r="132" spans="1:7" s="64" customFormat="1" ht="13.2" x14ac:dyDescent="0.3">
      <c r="A132" s="48" t="s">
        <v>127</v>
      </c>
      <c r="B132" s="49" t="s">
        <v>88</v>
      </c>
      <c r="C132" s="50">
        <v>15</v>
      </c>
      <c r="D132" s="67"/>
      <c r="E132" s="51">
        <v>0.75694444444444453</v>
      </c>
      <c r="F132" s="67" t="s">
        <v>38</v>
      </c>
      <c r="G132" s="47" t="s">
        <v>115</v>
      </c>
    </row>
    <row r="133" spans="1:7" s="64" customFormat="1" ht="13.2" x14ac:dyDescent="0.3">
      <c r="A133" s="48" t="s">
        <v>127</v>
      </c>
      <c r="B133" s="49" t="s">
        <v>89</v>
      </c>
      <c r="C133" s="50">
        <v>15</v>
      </c>
      <c r="D133" s="67"/>
      <c r="E133" s="51">
        <v>0.75694444444444453</v>
      </c>
      <c r="F133" s="67" t="s">
        <v>38</v>
      </c>
      <c r="G133" s="47" t="s">
        <v>104</v>
      </c>
    </row>
    <row r="134" spans="1:7" s="64" customFormat="1" ht="13.2" x14ac:dyDescent="0.3">
      <c r="A134" s="48" t="s">
        <v>127</v>
      </c>
      <c r="B134" s="49" t="s">
        <v>90</v>
      </c>
      <c r="C134" s="50">
        <v>15</v>
      </c>
      <c r="D134" s="67"/>
      <c r="E134" s="51">
        <v>0.75694444444444453</v>
      </c>
      <c r="F134" s="67" t="s">
        <v>38</v>
      </c>
      <c r="G134" s="47" t="s">
        <v>109</v>
      </c>
    </row>
    <row r="135" spans="1:7" s="64" customFormat="1" ht="13.2" x14ac:dyDescent="0.3">
      <c r="A135" s="48" t="s">
        <v>127</v>
      </c>
      <c r="B135" s="49" t="s">
        <v>131</v>
      </c>
      <c r="C135" s="50">
        <v>15</v>
      </c>
      <c r="D135" s="67"/>
      <c r="E135" s="51">
        <v>0.75694444444444453</v>
      </c>
      <c r="F135" s="67" t="s">
        <v>38</v>
      </c>
      <c r="G135" s="47" t="s">
        <v>130</v>
      </c>
    </row>
    <row r="136" spans="1:7" s="64" customFormat="1" ht="13.2" x14ac:dyDescent="0.3">
      <c r="A136" s="48" t="s">
        <v>127</v>
      </c>
      <c r="B136" s="49" t="s">
        <v>129</v>
      </c>
      <c r="C136" s="50">
        <v>15</v>
      </c>
      <c r="D136" s="67"/>
      <c r="E136" s="51">
        <v>0.75694444444444453</v>
      </c>
      <c r="F136" s="67" t="s">
        <v>38</v>
      </c>
      <c r="G136" s="47" t="s">
        <v>128</v>
      </c>
    </row>
    <row r="137" spans="1:7" s="64" customFormat="1" ht="13.2" x14ac:dyDescent="0.25">
      <c r="A137" s="48" t="s">
        <v>127</v>
      </c>
      <c r="B137" s="49" t="s">
        <v>91</v>
      </c>
      <c r="C137" s="50">
        <v>15</v>
      </c>
      <c r="D137" s="62">
        <v>0.83333333333333337</v>
      </c>
      <c r="E137" s="62">
        <v>0.90972222222222221</v>
      </c>
      <c r="F137" s="48" t="s">
        <v>37</v>
      </c>
      <c r="G137" s="47" t="s">
        <v>105</v>
      </c>
    </row>
    <row r="138" spans="1:7" s="64" customFormat="1" ht="13.2" x14ac:dyDescent="0.25">
      <c r="A138" s="48" t="s">
        <v>127</v>
      </c>
      <c r="B138" s="49" t="s">
        <v>93</v>
      </c>
      <c r="C138" s="50">
        <v>15</v>
      </c>
      <c r="D138" s="62">
        <v>0.83333333333333337</v>
      </c>
      <c r="E138" s="62">
        <v>0.90972222222222221</v>
      </c>
      <c r="F138" s="48" t="s">
        <v>37</v>
      </c>
      <c r="G138" s="47" t="s">
        <v>104</v>
      </c>
    </row>
    <row r="139" spans="1:7" s="64" customFormat="1" ht="13.2" x14ac:dyDescent="0.25">
      <c r="A139" s="48" t="s">
        <v>127</v>
      </c>
      <c r="B139" s="49" t="s">
        <v>91</v>
      </c>
      <c r="C139" s="50">
        <v>15</v>
      </c>
      <c r="D139" s="48"/>
      <c r="E139" s="62">
        <v>0.92361111111111116</v>
      </c>
      <c r="F139" s="48" t="s">
        <v>38</v>
      </c>
      <c r="G139" s="47" t="s">
        <v>105</v>
      </c>
    </row>
    <row r="140" spans="1:7" s="64" customFormat="1" ht="13.2" x14ac:dyDescent="0.25">
      <c r="A140" s="48" t="s">
        <v>127</v>
      </c>
      <c r="B140" s="49" t="s">
        <v>92</v>
      </c>
      <c r="C140" s="50">
        <v>15</v>
      </c>
      <c r="D140" s="52"/>
      <c r="E140" s="62">
        <v>0.92361111111111116</v>
      </c>
      <c r="F140" s="48" t="s">
        <v>38</v>
      </c>
      <c r="G140" s="47" t="s">
        <v>104</v>
      </c>
    </row>
    <row r="141" spans="1:7" s="64" customFormat="1" ht="13.2" x14ac:dyDescent="0.3">
      <c r="A141" s="48" t="s">
        <v>127</v>
      </c>
      <c r="B141" s="49" t="s">
        <v>91</v>
      </c>
      <c r="C141" s="50">
        <v>15</v>
      </c>
      <c r="D141" s="48"/>
      <c r="E141" s="51" t="s">
        <v>36</v>
      </c>
      <c r="F141" s="48" t="s">
        <v>38</v>
      </c>
      <c r="G141" s="47" t="s">
        <v>105</v>
      </c>
    </row>
    <row r="142" spans="1:7" s="64" customFormat="1" ht="13.2" x14ac:dyDescent="0.3">
      <c r="A142" s="48" t="s">
        <v>127</v>
      </c>
      <c r="B142" s="49" t="s">
        <v>92</v>
      </c>
      <c r="C142" s="50">
        <v>15</v>
      </c>
      <c r="D142" s="48"/>
      <c r="E142" s="51" t="s">
        <v>36</v>
      </c>
      <c r="F142" s="48" t="s">
        <v>38</v>
      </c>
      <c r="G142" s="47" t="s">
        <v>104</v>
      </c>
    </row>
    <row r="143" spans="1:7" s="64" customFormat="1" ht="12.6" thickBot="1" x14ac:dyDescent="0.3">
      <c r="A143" s="66"/>
      <c r="B143" s="65"/>
    </row>
    <row r="144" spans="1:7" s="64" customFormat="1" ht="12" x14ac:dyDescent="0.25">
      <c r="A144" s="125" t="s">
        <v>40</v>
      </c>
      <c r="B144" s="125" t="s">
        <v>41</v>
      </c>
      <c r="C144" s="125" t="s">
        <v>42</v>
      </c>
      <c r="D144" s="125" t="s">
        <v>43</v>
      </c>
      <c r="E144" s="125" t="s">
        <v>44</v>
      </c>
      <c r="F144" s="125" t="s">
        <v>45</v>
      </c>
      <c r="G144" s="125" t="s">
        <v>46</v>
      </c>
    </row>
    <row r="145" spans="1:7" ht="36" customHeight="1" thickBot="1" x14ac:dyDescent="0.35">
      <c r="A145" s="126"/>
      <c r="B145" s="126"/>
      <c r="C145" s="126"/>
      <c r="D145" s="126"/>
      <c r="E145" s="126"/>
      <c r="F145" s="126"/>
      <c r="G145" s="126"/>
    </row>
    <row r="146" spans="1:7" ht="23.25" customHeight="1" x14ac:dyDescent="0.3">
      <c r="A146" s="48" t="s">
        <v>119</v>
      </c>
      <c r="B146" s="49" t="s">
        <v>121</v>
      </c>
      <c r="C146" s="50">
        <v>15</v>
      </c>
      <c r="D146" s="62">
        <v>0.14583333333333334</v>
      </c>
      <c r="E146" s="62" t="s">
        <v>141</v>
      </c>
      <c r="F146" s="48" t="s">
        <v>120</v>
      </c>
      <c r="G146" s="47" t="s">
        <v>118</v>
      </c>
    </row>
  </sheetData>
  <mergeCells count="189">
    <mergeCell ref="A2:A3"/>
    <mergeCell ref="B2:B3"/>
    <mergeCell ref="C2:C3"/>
    <mergeCell ref="D2:D3"/>
    <mergeCell ref="E2:E3"/>
    <mergeCell ref="F2:F3"/>
    <mergeCell ref="F4:F5"/>
    <mergeCell ref="F6:F7"/>
    <mergeCell ref="F8:F10"/>
    <mergeCell ref="C4:C7"/>
    <mergeCell ref="C8:C13"/>
    <mergeCell ref="E4:E5"/>
    <mergeCell ref="E6:E7"/>
    <mergeCell ref="E8:E10"/>
    <mergeCell ref="E11:E13"/>
    <mergeCell ref="F11:F13"/>
    <mergeCell ref="G4:G5"/>
    <mergeCell ref="G6:G7"/>
    <mergeCell ref="G8:G10"/>
    <mergeCell ref="G11:G13"/>
    <mergeCell ref="G2:G3"/>
    <mergeCell ref="F72:F73"/>
    <mergeCell ref="F74:F75"/>
    <mergeCell ref="F45:F46"/>
    <mergeCell ref="F47:F48"/>
    <mergeCell ref="F49:F51"/>
    <mergeCell ref="F52:F53"/>
    <mergeCell ref="F54:F56"/>
    <mergeCell ref="F57:F59"/>
    <mergeCell ref="G72:G73"/>
    <mergeCell ref="G74:G75"/>
    <mergeCell ref="G60:G62"/>
    <mergeCell ref="G45:G46"/>
    <mergeCell ref="G47:G48"/>
    <mergeCell ref="G63:G64"/>
    <mergeCell ref="G24:G26"/>
    <mergeCell ref="G27:G28"/>
    <mergeCell ref="G29:G31"/>
    <mergeCell ref="G32:G33"/>
    <mergeCell ref="G34:G36"/>
    <mergeCell ref="A45:A48"/>
    <mergeCell ref="D34:D36"/>
    <mergeCell ref="F76:F77"/>
    <mergeCell ref="F79:F80"/>
    <mergeCell ref="G14:G15"/>
    <mergeCell ref="G16:G17"/>
    <mergeCell ref="G18:G21"/>
    <mergeCell ref="G22:G23"/>
    <mergeCell ref="F60:F62"/>
    <mergeCell ref="F63:F64"/>
    <mergeCell ref="F66:F68"/>
    <mergeCell ref="F69:F70"/>
    <mergeCell ref="F14:F15"/>
    <mergeCell ref="F16:F17"/>
    <mergeCell ref="F18:F21"/>
    <mergeCell ref="F22:F23"/>
    <mergeCell ref="F24:F26"/>
    <mergeCell ref="F27:F28"/>
    <mergeCell ref="G76:G77"/>
    <mergeCell ref="G79:G80"/>
    <mergeCell ref="G66:G68"/>
    <mergeCell ref="G69:G70"/>
    <mergeCell ref="G40:G42"/>
    <mergeCell ref="G43:G44"/>
    <mergeCell ref="B66:B70"/>
    <mergeCell ref="B49:B51"/>
    <mergeCell ref="B24:B28"/>
    <mergeCell ref="B29:B33"/>
    <mergeCell ref="F34:F36"/>
    <mergeCell ref="F37:F38"/>
    <mergeCell ref="F40:F42"/>
    <mergeCell ref="F43:F44"/>
    <mergeCell ref="B34:B38"/>
    <mergeCell ref="B40:B44"/>
    <mergeCell ref="F29:F31"/>
    <mergeCell ref="F32:F33"/>
    <mergeCell ref="B45:B48"/>
    <mergeCell ref="D32:D33"/>
    <mergeCell ref="D63:D64"/>
    <mergeCell ref="D66:D68"/>
    <mergeCell ref="D69:D70"/>
    <mergeCell ref="G37:G38"/>
    <mergeCell ref="D52:D53"/>
    <mergeCell ref="D54:D56"/>
    <mergeCell ref="D57:D59"/>
    <mergeCell ref="G49:G51"/>
    <mergeCell ref="G52:G53"/>
    <mergeCell ref="G54:G56"/>
    <mergeCell ref="G57:G59"/>
    <mergeCell ref="D45:D46"/>
    <mergeCell ref="D47:D48"/>
    <mergeCell ref="E54:E56"/>
    <mergeCell ref="D37:D38"/>
    <mergeCell ref="D40:D42"/>
    <mergeCell ref="D43:D44"/>
    <mergeCell ref="D49:D51"/>
    <mergeCell ref="B79:B81"/>
    <mergeCell ref="A79:A81"/>
    <mergeCell ref="B52:B59"/>
    <mergeCell ref="A52:A59"/>
    <mergeCell ref="B60:B64"/>
    <mergeCell ref="A60:A64"/>
    <mergeCell ref="A66:A70"/>
    <mergeCell ref="B4:B7"/>
    <mergeCell ref="A34:A38"/>
    <mergeCell ref="A72:A75"/>
    <mergeCell ref="B72:B75"/>
    <mergeCell ref="B76:B78"/>
    <mergeCell ref="A76:A78"/>
    <mergeCell ref="A4:A7"/>
    <mergeCell ref="A8:A13"/>
    <mergeCell ref="A14:A17"/>
    <mergeCell ref="A18:A23"/>
    <mergeCell ref="A24:A28"/>
    <mergeCell ref="A29:A33"/>
    <mergeCell ref="A49:A51"/>
    <mergeCell ref="B8:B13"/>
    <mergeCell ref="B14:B17"/>
    <mergeCell ref="B18:B23"/>
    <mergeCell ref="A40:A44"/>
    <mergeCell ref="C14:C17"/>
    <mergeCell ref="C18:C23"/>
    <mergeCell ref="C24:C28"/>
    <mergeCell ref="C29:C33"/>
    <mergeCell ref="C79:C81"/>
    <mergeCell ref="C34:C38"/>
    <mergeCell ref="C40:C44"/>
    <mergeCell ref="C45:C48"/>
    <mergeCell ref="C49:C51"/>
    <mergeCell ref="C52:C59"/>
    <mergeCell ref="C60:C64"/>
    <mergeCell ref="C66:C70"/>
    <mergeCell ref="C76:C78"/>
    <mergeCell ref="D18:D21"/>
    <mergeCell ref="D22:D23"/>
    <mergeCell ref="D24:D26"/>
    <mergeCell ref="D27:D28"/>
    <mergeCell ref="D29:D31"/>
    <mergeCell ref="D4:D5"/>
    <mergeCell ref="D6:D7"/>
    <mergeCell ref="D8:D10"/>
    <mergeCell ref="D11:D13"/>
    <mergeCell ref="D14:D15"/>
    <mergeCell ref="D16:D17"/>
    <mergeCell ref="E14:E15"/>
    <mergeCell ref="E16:E17"/>
    <mergeCell ref="E18:E21"/>
    <mergeCell ref="E22:E23"/>
    <mergeCell ref="E24:E26"/>
    <mergeCell ref="E79:E80"/>
    <mergeCell ref="A83:A84"/>
    <mergeCell ref="B83:B84"/>
    <mergeCell ref="C83:C84"/>
    <mergeCell ref="D83:D84"/>
    <mergeCell ref="E83:E84"/>
    <mergeCell ref="D79:D80"/>
    <mergeCell ref="C72:C75"/>
    <mergeCell ref="E27:E28"/>
    <mergeCell ref="E29:E31"/>
    <mergeCell ref="E32:E33"/>
    <mergeCell ref="E34:E36"/>
    <mergeCell ref="E37:E38"/>
    <mergeCell ref="E40:E42"/>
    <mergeCell ref="E43:E44"/>
    <mergeCell ref="E45:E46"/>
    <mergeCell ref="E47:E48"/>
    <mergeCell ref="E49:E51"/>
    <mergeCell ref="E52:E53"/>
    <mergeCell ref="D72:D73"/>
    <mergeCell ref="D74:D75"/>
    <mergeCell ref="D76:D77"/>
    <mergeCell ref="E57:E59"/>
    <mergeCell ref="E60:E62"/>
    <mergeCell ref="E63:E64"/>
    <mergeCell ref="E66:E68"/>
    <mergeCell ref="E69:E70"/>
    <mergeCell ref="E72:E73"/>
    <mergeCell ref="E74:E75"/>
    <mergeCell ref="E76:E77"/>
    <mergeCell ref="D60:D62"/>
    <mergeCell ref="F83:F84"/>
    <mergeCell ref="G83:G84"/>
    <mergeCell ref="A144:A145"/>
    <mergeCell ref="B144:B145"/>
    <mergeCell ref="C144:C145"/>
    <mergeCell ref="D144:D145"/>
    <mergeCell ref="E144:E145"/>
    <mergeCell ref="F144:F145"/>
    <mergeCell ref="G144:G1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7A CUADRO DE COSTOS</vt:lpstr>
      <vt:lpstr>ANEXO 2 - RUTAS Y RECORRIDOS </vt:lpstr>
      <vt:lpstr>ANEXO - DIAGRAMA DE RUTAS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</dc:creator>
  <cp:lastModifiedBy>Yackeline Moreno Fonseca</cp:lastModifiedBy>
  <dcterms:created xsi:type="dcterms:W3CDTF">2022-06-30T17:43:00Z</dcterms:created>
  <dcterms:modified xsi:type="dcterms:W3CDTF">2022-08-11T16:14:42Z</dcterms:modified>
</cp:coreProperties>
</file>