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nagovco-my.sharepoint.com/personal/luromerop_fna_gov_co/Documents/3 - PROCESOS DE SELECCION/4 - CONTRATACION DIRECTA/2 - PROCESO DE FUMIGACION/2 - PROCESO A INVITAR DEFINITIVO/"/>
    </mc:Choice>
  </mc:AlternateContent>
  <xr:revisionPtr revIDLastSave="45" documentId="13_ncr:1_{977A14D5-A04A-427B-AFC1-6D080C4A6E24}" xr6:coauthVersionLast="47" xr6:coauthVersionMax="47" xr10:uidLastSave="{F083A9C4-8505-4945-B181-552856DE3BE6}"/>
  <bookViews>
    <workbookView xWindow="-120" yWindow="-120" windowWidth="20730" windowHeight="11160" xr2:uid="{00000000-000D-0000-FFFF-FFFF00000000}"/>
  </bookViews>
  <sheets>
    <sheet name="Oferta econòmica" sheetId="1" r:id="rId1"/>
    <sheet name="sedes" sheetId="2" r:id="rId2"/>
  </sheets>
  <definedNames>
    <definedName name="_xlnm.Print_Area" localSheetId="0">'Oferta econòmica'!$A$1:$P$174</definedName>
    <definedName name="OLE_LINK1" localSheetId="0">'Oferta econòmica'!#REF!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5" i="1" l="1"/>
  <c r="L121" i="1"/>
  <c r="M121" i="1"/>
  <c r="M145" i="1"/>
  <c r="L145" i="1"/>
  <c r="K145" i="1"/>
  <c r="J121" i="1"/>
  <c r="J65" i="1"/>
  <c r="N127" i="1"/>
  <c r="O127" i="1" s="1"/>
  <c r="P127" i="1" s="1"/>
  <c r="N128" i="1"/>
  <c r="O128" i="1" s="1"/>
  <c r="P128" i="1" s="1"/>
  <c r="N129" i="1"/>
  <c r="O129" i="1" s="1"/>
  <c r="P129" i="1" s="1"/>
  <c r="N130" i="1"/>
  <c r="O130" i="1" s="1"/>
  <c r="P130" i="1" s="1"/>
  <c r="N131" i="1"/>
  <c r="O131" i="1" s="1"/>
  <c r="P131" i="1" s="1"/>
  <c r="N132" i="1"/>
  <c r="O132" i="1" s="1"/>
  <c r="P132" i="1" s="1"/>
  <c r="N133" i="1"/>
  <c r="O133" i="1" s="1"/>
  <c r="P133" i="1" s="1"/>
  <c r="N134" i="1"/>
  <c r="O134" i="1" s="1"/>
  <c r="P134" i="1" s="1"/>
  <c r="N135" i="1"/>
  <c r="O135" i="1" s="1"/>
  <c r="P135" i="1" s="1"/>
  <c r="N136" i="1"/>
  <c r="O136" i="1" s="1"/>
  <c r="P136" i="1" s="1"/>
  <c r="N137" i="1"/>
  <c r="O137" i="1" s="1"/>
  <c r="P137" i="1" s="1"/>
  <c r="N138" i="1"/>
  <c r="O138" i="1" s="1"/>
  <c r="P138" i="1" s="1"/>
  <c r="N139" i="1"/>
  <c r="O139" i="1" s="1"/>
  <c r="P139" i="1" s="1"/>
  <c r="N140" i="1"/>
  <c r="O140" i="1" s="1"/>
  <c r="P140" i="1" s="1"/>
  <c r="N141" i="1"/>
  <c r="O141" i="1" s="1"/>
  <c r="P141" i="1" s="1"/>
  <c r="N142" i="1"/>
  <c r="O142" i="1" s="1"/>
  <c r="P142" i="1" s="1"/>
  <c r="N143" i="1"/>
  <c r="O143" i="1" s="1"/>
  <c r="P143" i="1" s="1"/>
  <c r="N144" i="1"/>
  <c r="O144" i="1" s="1"/>
  <c r="P144" i="1" s="1"/>
  <c r="N126" i="1"/>
  <c r="O126" i="1" s="1"/>
  <c r="P126" i="1" s="1"/>
  <c r="N70" i="1"/>
  <c r="O70" i="1" s="1"/>
  <c r="P70" i="1" s="1"/>
  <c r="N71" i="1"/>
  <c r="O71" i="1" s="1"/>
  <c r="P71" i="1" s="1"/>
  <c r="N72" i="1"/>
  <c r="O72" i="1" s="1"/>
  <c r="P72" i="1" s="1"/>
  <c r="N73" i="1"/>
  <c r="O73" i="1" s="1"/>
  <c r="P73" i="1" s="1"/>
  <c r="N74" i="1"/>
  <c r="O74" i="1" s="1"/>
  <c r="P74" i="1" s="1"/>
  <c r="N75" i="1"/>
  <c r="O75" i="1" s="1"/>
  <c r="P75" i="1" s="1"/>
  <c r="N76" i="1"/>
  <c r="O76" i="1" s="1"/>
  <c r="P76" i="1" s="1"/>
  <c r="N77" i="1"/>
  <c r="O77" i="1" s="1"/>
  <c r="P77" i="1" s="1"/>
  <c r="N78" i="1"/>
  <c r="O78" i="1" s="1"/>
  <c r="P78" i="1" s="1"/>
  <c r="N79" i="1"/>
  <c r="O79" i="1" s="1"/>
  <c r="P79" i="1" s="1"/>
  <c r="N80" i="1"/>
  <c r="O80" i="1" s="1"/>
  <c r="P80" i="1" s="1"/>
  <c r="N81" i="1"/>
  <c r="O81" i="1" s="1"/>
  <c r="P81" i="1" s="1"/>
  <c r="N82" i="1"/>
  <c r="O82" i="1" s="1"/>
  <c r="P82" i="1" s="1"/>
  <c r="N83" i="1"/>
  <c r="O83" i="1" s="1"/>
  <c r="P83" i="1" s="1"/>
  <c r="N84" i="1"/>
  <c r="O84" i="1" s="1"/>
  <c r="P84" i="1" s="1"/>
  <c r="N85" i="1"/>
  <c r="O85" i="1" s="1"/>
  <c r="P85" i="1" s="1"/>
  <c r="N86" i="1"/>
  <c r="O86" i="1" s="1"/>
  <c r="P86" i="1" s="1"/>
  <c r="N87" i="1"/>
  <c r="O87" i="1" s="1"/>
  <c r="P87" i="1" s="1"/>
  <c r="N88" i="1"/>
  <c r="O88" i="1" s="1"/>
  <c r="P88" i="1" s="1"/>
  <c r="N89" i="1"/>
  <c r="O89" i="1" s="1"/>
  <c r="P89" i="1" s="1"/>
  <c r="N90" i="1"/>
  <c r="O90" i="1" s="1"/>
  <c r="P90" i="1" s="1"/>
  <c r="N91" i="1"/>
  <c r="O91" i="1" s="1"/>
  <c r="P91" i="1" s="1"/>
  <c r="N92" i="1"/>
  <c r="O92" i="1" s="1"/>
  <c r="P92" i="1" s="1"/>
  <c r="N93" i="1"/>
  <c r="O93" i="1" s="1"/>
  <c r="P93" i="1" s="1"/>
  <c r="N94" i="1"/>
  <c r="O94" i="1" s="1"/>
  <c r="P94" i="1" s="1"/>
  <c r="N95" i="1"/>
  <c r="O95" i="1" s="1"/>
  <c r="P95" i="1" s="1"/>
  <c r="N96" i="1"/>
  <c r="O96" i="1" s="1"/>
  <c r="P96" i="1" s="1"/>
  <c r="N97" i="1"/>
  <c r="O97" i="1" s="1"/>
  <c r="P97" i="1" s="1"/>
  <c r="N98" i="1"/>
  <c r="O98" i="1" s="1"/>
  <c r="P98" i="1" s="1"/>
  <c r="N99" i="1"/>
  <c r="O99" i="1" s="1"/>
  <c r="P99" i="1" s="1"/>
  <c r="N100" i="1"/>
  <c r="O100" i="1" s="1"/>
  <c r="P100" i="1" s="1"/>
  <c r="N101" i="1"/>
  <c r="O101" i="1" s="1"/>
  <c r="P101" i="1" s="1"/>
  <c r="N102" i="1"/>
  <c r="O102" i="1" s="1"/>
  <c r="P102" i="1" s="1"/>
  <c r="N103" i="1"/>
  <c r="O103" i="1" s="1"/>
  <c r="P103" i="1" s="1"/>
  <c r="N104" i="1"/>
  <c r="O104" i="1" s="1"/>
  <c r="P104" i="1" s="1"/>
  <c r="N105" i="1"/>
  <c r="O105" i="1" s="1"/>
  <c r="P105" i="1" s="1"/>
  <c r="N106" i="1"/>
  <c r="O106" i="1" s="1"/>
  <c r="P106" i="1" s="1"/>
  <c r="N107" i="1"/>
  <c r="O107" i="1" s="1"/>
  <c r="P107" i="1" s="1"/>
  <c r="N108" i="1"/>
  <c r="O108" i="1" s="1"/>
  <c r="P108" i="1" s="1"/>
  <c r="N109" i="1"/>
  <c r="O109" i="1" s="1"/>
  <c r="P109" i="1" s="1"/>
  <c r="N110" i="1"/>
  <c r="O110" i="1" s="1"/>
  <c r="P110" i="1" s="1"/>
  <c r="N111" i="1"/>
  <c r="O111" i="1" s="1"/>
  <c r="P111" i="1" s="1"/>
  <c r="N112" i="1"/>
  <c r="O112" i="1" s="1"/>
  <c r="P112" i="1" s="1"/>
  <c r="N113" i="1"/>
  <c r="O113" i="1" s="1"/>
  <c r="P113" i="1" s="1"/>
  <c r="N114" i="1"/>
  <c r="O114" i="1" s="1"/>
  <c r="P114" i="1" s="1"/>
  <c r="N115" i="1"/>
  <c r="O115" i="1" s="1"/>
  <c r="P115" i="1" s="1"/>
  <c r="N116" i="1"/>
  <c r="O116" i="1" s="1"/>
  <c r="P116" i="1" s="1"/>
  <c r="N117" i="1"/>
  <c r="O117" i="1" s="1"/>
  <c r="P117" i="1" s="1"/>
  <c r="N118" i="1"/>
  <c r="O118" i="1" s="1"/>
  <c r="P118" i="1" s="1"/>
  <c r="N119" i="1"/>
  <c r="O119" i="1" s="1"/>
  <c r="P119" i="1" s="1"/>
  <c r="N120" i="1"/>
  <c r="O120" i="1" s="1"/>
  <c r="P120" i="1" s="1"/>
  <c r="N69" i="1"/>
  <c r="O69" i="1" s="1"/>
  <c r="P69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40" i="1"/>
  <c r="O40" i="1" s="1"/>
  <c r="P40" i="1" s="1"/>
  <c r="N41" i="1"/>
  <c r="O41" i="1" s="1"/>
  <c r="P41" i="1" s="1"/>
  <c r="N42" i="1"/>
  <c r="O42" i="1" s="1"/>
  <c r="P42" i="1" s="1"/>
  <c r="N43" i="1"/>
  <c r="O43" i="1" s="1"/>
  <c r="P43" i="1" s="1"/>
  <c r="N44" i="1"/>
  <c r="O44" i="1" s="1"/>
  <c r="P44" i="1" s="1"/>
  <c r="N45" i="1"/>
  <c r="O45" i="1" s="1"/>
  <c r="P45" i="1" s="1"/>
  <c r="N46" i="1"/>
  <c r="O46" i="1" s="1"/>
  <c r="P46" i="1" s="1"/>
  <c r="N49" i="1"/>
  <c r="O49" i="1" s="1"/>
  <c r="P49" i="1" s="1"/>
  <c r="N50" i="1"/>
  <c r="O50" i="1" s="1"/>
  <c r="P50" i="1" s="1"/>
  <c r="N51" i="1"/>
  <c r="O51" i="1" s="1"/>
  <c r="P51" i="1" s="1"/>
  <c r="N52" i="1"/>
  <c r="O52" i="1" s="1"/>
  <c r="P52" i="1" s="1"/>
  <c r="N53" i="1"/>
  <c r="O53" i="1" s="1"/>
  <c r="P53" i="1" s="1"/>
  <c r="N54" i="1"/>
  <c r="O54" i="1" s="1"/>
  <c r="P54" i="1" s="1"/>
  <c r="N55" i="1"/>
  <c r="O55" i="1" s="1"/>
  <c r="P55" i="1" s="1"/>
  <c r="N56" i="1"/>
  <c r="O56" i="1" s="1"/>
  <c r="P56" i="1" s="1"/>
  <c r="N57" i="1"/>
  <c r="O57" i="1" s="1"/>
  <c r="P57" i="1" s="1"/>
  <c r="N58" i="1"/>
  <c r="O58" i="1" s="1"/>
  <c r="P58" i="1" s="1"/>
  <c r="N59" i="1"/>
  <c r="O59" i="1" s="1"/>
  <c r="P59" i="1" s="1"/>
  <c r="N60" i="1"/>
  <c r="O60" i="1" s="1"/>
  <c r="P60" i="1" s="1"/>
  <c r="N61" i="1"/>
  <c r="O61" i="1" s="1"/>
  <c r="P61" i="1" s="1"/>
  <c r="N62" i="1"/>
  <c r="O62" i="1" s="1"/>
  <c r="P62" i="1" s="1"/>
  <c r="N64" i="1"/>
  <c r="O64" i="1" s="1"/>
  <c r="P64" i="1" s="1"/>
  <c r="N15" i="1"/>
  <c r="O15" i="1" s="1"/>
  <c r="P15" i="1" s="1"/>
  <c r="N31" i="1"/>
  <c r="O31" i="1" s="1"/>
  <c r="P31" i="1" s="1"/>
  <c r="N47" i="1"/>
  <c r="O47" i="1" s="1"/>
  <c r="P47" i="1" s="1"/>
  <c r="N48" i="1"/>
  <c r="O48" i="1" s="1"/>
  <c r="P48" i="1" s="1"/>
  <c r="N63" i="1"/>
  <c r="O63" i="1" s="1"/>
  <c r="P63" i="1" s="1"/>
  <c r="N13" i="1"/>
  <c r="O13" i="1" s="1"/>
  <c r="L65" i="1"/>
  <c r="P121" i="1" l="1"/>
  <c r="P145" i="1"/>
  <c r="O121" i="1"/>
  <c r="N121" i="1"/>
  <c r="O145" i="1"/>
  <c r="N145" i="1"/>
  <c r="M146" i="1"/>
  <c r="P13" i="1"/>
  <c r="N14" i="1"/>
  <c r="O14" i="1" s="1"/>
  <c r="P14" i="1" s="1"/>
  <c r="P65" i="1" l="1"/>
  <c r="P146" i="1" s="1"/>
  <c r="N65" i="1"/>
  <c r="N146" i="1" s="1"/>
  <c r="O65" i="1"/>
  <c r="O146" i="1" s="1"/>
</calcChain>
</file>

<file path=xl/sharedStrings.xml><?xml version="1.0" encoding="utf-8"?>
<sst xmlns="http://schemas.openxmlformats.org/spreadsheetml/2006/main" count="623" uniqueCount="266">
  <si>
    <t>FONDO NACIONAL DEL AHORRO</t>
  </si>
  <si>
    <t>FORMATO 10 - PROPUESTA ECONOMICA</t>
  </si>
  <si>
    <t>Número del Proceso</t>
  </si>
  <si>
    <t>FNA-VGHA-CD-050-2022</t>
  </si>
  <si>
    <t>Descripción del Proceso:</t>
  </si>
  <si>
    <t>Servicio fumigación, manejo integral de control de plagas, lavado y desinfección de tanques de almacenamiento de agua potable para las sedes del FNA a nivel nacional.</t>
  </si>
  <si>
    <r>
      <rPr>
        <b/>
        <sz val="11"/>
        <color theme="1"/>
        <rFont val="Arial Narrow"/>
        <family val="2"/>
      </rPr>
      <t>1</t>
    </r>
    <r>
      <rPr>
        <sz val="11"/>
        <color theme="1"/>
        <rFont val="Arial Narrow"/>
        <family val="2"/>
      </rPr>
      <t xml:space="preserve">. Presentar su oferta con valores sin decimales y en Pesos Colombianos.
</t>
    </r>
    <r>
      <rPr>
        <b/>
        <sz val="11"/>
        <color theme="1"/>
        <rFont val="Arial Narrow"/>
        <family val="2"/>
      </rPr>
      <t>2.</t>
    </r>
    <r>
      <rPr>
        <sz val="11"/>
        <color theme="1"/>
        <rFont val="Arial Narrow"/>
        <family val="2"/>
      </rPr>
      <t xml:space="preserve"> Asignar precio en la columna </t>
    </r>
    <r>
      <rPr>
        <b/>
        <sz val="11"/>
        <color theme="1"/>
        <rFont val="Arial Narrow"/>
        <family val="2"/>
      </rPr>
      <t>"Precio antes de IVA".</t>
    </r>
    <r>
      <rPr>
        <sz val="11"/>
        <color theme="1"/>
        <rFont val="Arial Narrow"/>
        <family val="2"/>
      </rPr>
      <t xml:space="preserve"> 
</t>
    </r>
    <r>
      <rPr>
        <b/>
        <sz val="11"/>
        <color theme="1"/>
        <rFont val="Arial Narrow"/>
        <family val="2"/>
      </rPr>
      <t>3.</t>
    </r>
    <r>
      <rPr>
        <sz val="11"/>
        <color theme="1"/>
        <rFont val="Arial Narrow"/>
        <family val="2"/>
      </rPr>
      <t xml:space="preserve"> El oferente deberá tener en cuenta todos los gravámenes, impuestos tasas y demás contribuciones.
</t>
    </r>
    <r>
      <rPr>
        <b/>
        <sz val="11"/>
        <color theme="1"/>
        <rFont val="Arial Narrow"/>
        <family val="2"/>
      </rPr>
      <t>4.</t>
    </r>
    <r>
      <rPr>
        <sz val="11"/>
        <color theme="1"/>
        <rFont val="Arial Narrow"/>
        <family val="2"/>
      </rPr>
      <t xml:space="preserve"> No modificar, agregar o quitar ningún ítem o sub-ítem.</t>
    </r>
  </si>
  <si>
    <t>Nombre del Oferente</t>
  </si>
  <si>
    <t>NIT</t>
  </si>
  <si>
    <t>Representante Legal</t>
  </si>
  <si>
    <t>C.C</t>
  </si>
  <si>
    <t>A. FUMIGACIÓN</t>
  </si>
  <si>
    <t>Regionales</t>
  </si>
  <si>
    <t>Departamentos</t>
  </si>
  <si>
    <t>Puntos de atención</t>
  </si>
  <si>
    <t>Unidad de medidad</t>
  </si>
  <si>
    <t>Cantidad</t>
  </si>
  <si>
    <t xml:space="preserve">Precios Ofertados </t>
  </si>
  <si>
    <t>Precio unitario
antes de  IVA</t>
  </si>
  <si>
    <t>Valor del IVA</t>
  </si>
  <si>
    <t>Precio unitario 
IVA incluido</t>
  </si>
  <si>
    <t>Valor Total Incluido IVA</t>
  </si>
  <si>
    <t>BOGOTA CENTRO ZONA 1</t>
  </si>
  <si>
    <t xml:space="preserve">Bogotá d.c. </t>
  </si>
  <si>
    <t>CNA</t>
  </si>
  <si>
    <t>Número de veces al año</t>
  </si>
  <si>
    <t>CAFAM</t>
  </si>
  <si>
    <t>Suba</t>
  </si>
  <si>
    <t xml:space="preserve">Boyaca </t>
  </si>
  <si>
    <t xml:space="preserve">Tunja </t>
  </si>
  <si>
    <t>Cundinamarca</t>
  </si>
  <si>
    <t>Chía</t>
  </si>
  <si>
    <t>Girardot</t>
  </si>
  <si>
    <t>Zipaquirá</t>
  </si>
  <si>
    <t>BOGOTA CENTRO ZONA 2</t>
  </si>
  <si>
    <t>Ángel</t>
  </si>
  <si>
    <t>Bogota d.c</t>
  </si>
  <si>
    <t>CAN</t>
  </si>
  <si>
    <t>Paseo Villa del Rio</t>
  </si>
  <si>
    <t xml:space="preserve">Cundinamarca </t>
  </si>
  <si>
    <t>Soacha</t>
  </si>
  <si>
    <t>Huila</t>
  </si>
  <si>
    <t>Neiva</t>
  </si>
  <si>
    <t>Tolima</t>
  </si>
  <si>
    <t>Ibagué</t>
  </si>
  <si>
    <t>ANTIOQUIA - EJE CAFETERO</t>
  </si>
  <si>
    <t>Antioquia</t>
  </si>
  <si>
    <t>Apartado</t>
  </si>
  <si>
    <t>Mayorca</t>
  </si>
  <si>
    <t>Medellín</t>
  </si>
  <si>
    <t>Rio Negro</t>
  </si>
  <si>
    <t>Caldas</t>
  </si>
  <si>
    <t>La Dorada</t>
  </si>
  <si>
    <t>Manizales</t>
  </si>
  <si>
    <t>Quindio</t>
  </si>
  <si>
    <t>Armenia</t>
  </si>
  <si>
    <t>Risaralda</t>
  </si>
  <si>
    <t>Pereira</t>
  </si>
  <si>
    <t>NORTE</t>
  </si>
  <si>
    <t>Atlántico</t>
  </si>
  <si>
    <t>Soledad</t>
  </si>
  <si>
    <t>Viva Barranquilla</t>
  </si>
  <si>
    <t>Bolivar</t>
  </si>
  <si>
    <t>Cartagena</t>
  </si>
  <si>
    <t>Éxito Cartagena</t>
  </si>
  <si>
    <t>Cesar</t>
  </si>
  <si>
    <t>Valledupar</t>
  </si>
  <si>
    <t>Córdoba</t>
  </si>
  <si>
    <t>Montería</t>
  </si>
  <si>
    <t>Guajira</t>
  </si>
  <si>
    <t>Riohacha</t>
  </si>
  <si>
    <t>Magdalena</t>
  </si>
  <si>
    <t>Santa Marta</t>
  </si>
  <si>
    <t>San andrés</t>
  </si>
  <si>
    <t>San Andrés</t>
  </si>
  <si>
    <t>Sucre</t>
  </si>
  <si>
    <t>Sincelejo</t>
  </si>
  <si>
    <t>SANTANDERES</t>
  </si>
  <si>
    <t>Norte de santader</t>
  </si>
  <si>
    <t>Cúcuta</t>
  </si>
  <si>
    <t>Santander</t>
  </si>
  <si>
    <t>Bucaramanga</t>
  </si>
  <si>
    <t>Piedecuesta</t>
  </si>
  <si>
    <t>Viva Barrancabermeja</t>
  </si>
  <si>
    <t>SUR</t>
  </si>
  <si>
    <t>Cauca</t>
  </si>
  <si>
    <t>Popayán</t>
  </si>
  <si>
    <t>Nariño</t>
  </si>
  <si>
    <t>Ipiales</t>
  </si>
  <si>
    <t>Pasto</t>
  </si>
  <si>
    <t>Valle del cauca</t>
  </si>
  <si>
    <t>Cali Av. Guadalupe</t>
  </si>
  <si>
    <t>Cali Av. Las Américas</t>
  </si>
  <si>
    <t>Viva Buenaventura</t>
  </si>
  <si>
    <t>TERRITORIOS NACIONALES</t>
  </si>
  <si>
    <t>Amazonas</t>
  </si>
  <si>
    <t>Leticia</t>
  </si>
  <si>
    <t xml:space="preserve">Arauca </t>
  </si>
  <si>
    <t>Arauca</t>
  </si>
  <si>
    <t>Caqueta</t>
  </si>
  <si>
    <t xml:space="preserve">Florencia </t>
  </si>
  <si>
    <t>Casanare</t>
  </si>
  <si>
    <t>Yopal</t>
  </si>
  <si>
    <t>Chocó</t>
  </si>
  <si>
    <t>Quibdó</t>
  </si>
  <si>
    <t>Guania</t>
  </si>
  <si>
    <t>Puerto Inírida</t>
  </si>
  <si>
    <t>Guaviare</t>
  </si>
  <si>
    <t>San José del Guaviare</t>
  </si>
  <si>
    <t>Meta</t>
  </si>
  <si>
    <t>Villavicencio</t>
  </si>
  <si>
    <t xml:space="preserve">Putumayo </t>
  </si>
  <si>
    <t>Mocoa</t>
  </si>
  <si>
    <t>Vaupés</t>
  </si>
  <si>
    <t>Mitú</t>
  </si>
  <si>
    <t>Vichada</t>
  </si>
  <si>
    <t>Puerto Carreño</t>
  </si>
  <si>
    <t>TOTAL FUMIGACIÓN</t>
  </si>
  <si>
    <t>B. DESINFECCION DE AMBIENTE</t>
  </si>
  <si>
    <t>TOTAL DESINFECCION DE AMBIENTE</t>
  </si>
  <si>
    <t>C. LAVADO Y DESINFECCIÓN DE TANQUES DE ALMACENAMIENTO DE AGUA POTABLE</t>
  </si>
  <si>
    <t>TIPO DE TANQUE</t>
  </si>
  <si>
    <t>Aéreo</t>
  </si>
  <si>
    <t>Superficial</t>
  </si>
  <si>
    <t>Subterráneo</t>
  </si>
  <si>
    <t>500 Lts</t>
  </si>
  <si>
    <t xml:space="preserve"> 1000 Lts</t>
  </si>
  <si>
    <t xml:space="preserve"> 0 – 15 Mts³</t>
  </si>
  <si>
    <t xml:space="preserve"> 90 – 120 Mts³</t>
  </si>
  <si>
    <t xml:space="preserve">BOGOTÁ  D.C. </t>
  </si>
  <si>
    <t>CUNDINAMARCA</t>
  </si>
  <si>
    <t>BOGOTA D.C</t>
  </si>
  <si>
    <t>HUILA</t>
  </si>
  <si>
    <t>TOLIMA</t>
  </si>
  <si>
    <t>BOLIVAR</t>
  </si>
  <si>
    <t>GUAJIRA</t>
  </si>
  <si>
    <t>MAGDALENA</t>
  </si>
  <si>
    <t>SUCRE</t>
  </si>
  <si>
    <t>SANTANDER</t>
  </si>
  <si>
    <t>NORTE DE SANTANDER</t>
  </si>
  <si>
    <t>NARIÑO</t>
  </si>
  <si>
    <t>CHOCÓ</t>
  </si>
  <si>
    <t>CAQUETA</t>
  </si>
  <si>
    <t>GUAVIARE</t>
  </si>
  <si>
    <t>META</t>
  </si>
  <si>
    <t>TOTAL LAVADO Y DESINFECCIÓN DE TANQUES DE ALMACENAMIENTO DE AGUA POTABLE</t>
  </si>
  <si>
    <t>TOTAL OFERTA ECONOMICA</t>
  </si>
  <si>
    <r>
      <rPr>
        <b/>
        <sz val="11"/>
        <color theme="1"/>
        <rFont val="Arial Narrow"/>
        <family val="2"/>
      </rPr>
      <t>Adicionalmente, declaro:
a.</t>
    </r>
    <r>
      <rPr>
        <sz val="11"/>
        <color theme="1"/>
        <rFont val="Arial Narrow"/>
        <family val="2"/>
      </rPr>
      <t xml:space="preserve"> Que los valores registrados en la presente oferta económica incluyen los demás costos, impuestos, gastos y erogaciones en los que incurra para el cumplimiento, cabal e íntegro cumplimiento de la presente propuesta, y por lo tanto EL FONDO NACIONAL DEL AHORRO no deberá reconocernos ningún valor adicional al que hemos registrado en la presente oferta, y por ningún concepto.
</t>
    </r>
    <r>
      <rPr>
        <b/>
        <sz val="11"/>
        <color theme="1"/>
        <rFont val="Arial Narrow"/>
        <family val="2"/>
      </rPr>
      <t>b.</t>
    </r>
    <r>
      <rPr>
        <sz val="11"/>
        <color theme="1"/>
        <rFont val="Arial Narrow"/>
        <family val="2"/>
      </rPr>
      <t xml:space="preserve"> Que los valores registrados en la presente oferta económica contienen las condiciones y especificaciones técnicas descritas en los documentos del proceso.
</t>
    </r>
    <r>
      <rPr>
        <b/>
        <sz val="11"/>
        <color theme="1"/>
        <rFont val="Arial Narrow"/>
        <family val="2"/>
      </rPr>
      <t>c.</t>
    </r>
    <r>
      <rPr>
        <sz val="11"/>
        <color theme="1"/>
        <rFont val="Arial Narrow"/>
        <family val="2"/>
      </rPr>
      <t xml:space="preserve"> Autorizo al FONDO NACIONAL DEL AHORRO a efectuar la verificación aritmética de las operaciones que se registran en la presente oferta económica, y en caso de presentarse error, le solicito que para todos los efectos legales asuma el valor corregido como valor propuesto.    
</t>
    </r>
    <r>
      <rPr>
        <b/>
        <sz val="11"/>
        <color theme="1"/>
        <rFont val="Arial Narrow"/>
        <family val="2"/>
      </rPr>
      <t>d.</t>
    </r>
    <r>
      <rPr>
        <sz val="11"/>
        <color theme="1"/>
        <rFont val="Arial Narrow"/>
        <family val="2"/>
      </rPr>
      <t xml:space="preserve"> Que el valor presentado en la oferta económica no serán aumentados en ninguna forma durante la ejecución del contrato .</t>
    </r>
  </si>
  <si>
    <t>Firma Representante legal</t>
  </si>
  <si>
    <t>Nombre:</t>
  </si>
  <si>
    <t>SEDES A NIVEL NACIONAL</t>
  </si>
  <si>
    <t>REGIONALES</t>
  </si>
  <si>
    <t>DEPARTAMENTOS</t>
  </si>
  <si>
    <t>PUNTOS DE ATENCIÓN</t>
  </si>
  <si>
    <t>DIRECCIÓN</t>
  </si>
  <si>
    <r>
      <t>ÁREA (m</t>
    </r>
    <r>
      <rPr>
        <b/>
        <vertAlign val="superscript"/>
        <sz val="11"/>
        <color theme="0"/>
        <rFont val="Arial Narrow"/>
        <family val="2"/>
      </rPr>
      <t>2</t>
    </r>
    <r>
      <rPr>
        <b/>
        <sz val="11"/>
        <color theme="0"/>
        <rFont val="Arial Narrow"/>
        <family val="2"/>
      </rPr>
      <t>)</t>
    </r>
  </si>
  <si>
    <t>Calle 12 No. 65 -11 - Zona Industrial Puente Aranda</t>
  </si>
  <si>
    <t>Cafam</t>
  </si>
  <si>
    <t>Crr 68 # 90-88 Local 2062 E 2062F</t>
  </si>
  <si>
    <t>SUBA</t>
  </si>
  <si>
    <t>Tv 60 No. 128a - 68</t>
  </si>
  <si>
    <t xml:space="preserve">BOYACA </t>
  </si>
  <si>
    <t xml:space="preserve">Carrera 6 No. 55 A - 33 </t>
  </si>
  <si>
    <t xml:space="preserve">CUNDINAMARCA </t>
  </si>
  <si>
    <t>CHÍA</t>
  </si>
  <si>
    <t>calle 10 # 11-36 - local 108  Centro comercial la libertad</t>
  </si>
  <si>
    <t>GIRARDOT</t>
  </si>
  <si>
    <t>CLL 20 No 12 -38 -Barrio Sucre</t>
  </si>
  <si>
    <t>Parque el brigar al lado del Sisben Calle 8 No 8 - 51 Piso 1</t>
  </si>
  <si>
    <t>ÁNGEL</t>
  </si>
  <si>
    <t>Calle 19 No 6 - 68</t>
  </si>
  <si>
    <t>Calle 44 No. 52 - 06</t>
  </si>
  <si>
    <t>Dg 57C sur # 62-60 Local 110K</t>
  </si>
  <si>
    <t>SOACHA</t>
  </si>
  <si>
    <r>
      <t>Cra 7 No 32-3</t>
    </r>
    <r>
      <rPr>
        <sz val="11"/>
        <rFont val="Arial Narrow"/>
        <family val="2"/>
      </rPr>
      <t xml:space="preserve">5- </t>
    </r>
    <r>
      <rPr>
        <sz val="11"/>
        <color rgb="FFFF0000"/>
        <rFont val="Arial Narrow"/>
        <family val="2"/>
      </rPr>
      <t xml:space="preserve"> </t>
    </r>
    <r>
      <rPr>
        <sz val="11"/>
        <color theme="1"/>
        <rFont val="Arial Narrow"/>
        <family val="2"/>
      </rPr>
      <t>Centro Comercial Mercurio
 Piso 3 Local 309 hasta el 314</t>
    </r>
  </si>
  <si>
    <t>NEIVA</t>
  </si>
  <si>
    <t>Cl. 10 No. 7 a-33  Centro</t>
  </si>
  <si>
    <t>IBAGUÉ</t>
  </si>
  <si>
    <t>CALLE 64#7-24 
Local  04</t>
  </si>
  <si>
    <t>ANTIOQUIA</t>
  </si>
  <si>
    <t>APARTADO</t>
  </si>
  <si>
    <t>CLL 95 No. 99-11 Barrio  Fundadores</t>
  </si>
  <si>
    <t>MAYORCA</t>
  </si>
  <si>
    <t>Calle 51 sur # 48 57 local 2192</t>
  </si>
  <si>
    <t>Cra 55 No. 42-90 
local 203-204 
Plaza la Libertad</t>
  </si>
  <si>
    <t>RIONEGRO</t>
  </si>
  <si>
    <t>Calle 49 n # 50 59 centro comercial ganadero local 108-110</t>
  </si>
  <si>
    <t>CALDAS</t>
  </si>
  <si>
    <t>LA DORADA</t>
  </si>
  <si>
    <t>Cra 3 No. 11-18  
Centro</t>
  </si>
  <si>
    <t>MANIZALES</t>
  </si>
  <si>
    <t>Cll 20 No 22-27 Local 2 
Edificio Cumanday</t>
  </si>
  <si>
    <t>QUINDIO</t>
  </si>
  <si>
    <t>ARMENIA</t>
  </si>
  <si>
    <t xml:space="preserve">Cra 14 No. 5-99   
Avenida  Bolivar </t>
  </si>
  <si>
    <t>RISARALDA</t>
  </si>
  <si>
    <t>PEREIRA</t>
  </si>
  <si>
    <t>CLL 19 # 6-48 LOCAL 211</t>
  </si>
  <si>
    <t>ATLANTICO</t>
  </si>
  <si>
    <t>SOLEDAD</t>
  </si>
  <si>
    <t xml:space="preserve">Autopista Aeropuerto 23 # 13-25 local 12 y 13 </t>
  </si>
  <si>
    <t>VIVA BARRANQUILLA</t>
  </si>
  <si>
    <t>Cr. 51 B No. 87-50</t>
  </si>
  <si>
    <t>CARTAGENA</t>
  </si>
  <si>
    <t>Calle Arsenal # 8B - 121</t>
  </si>
  <si>
    <t>ÉXITO CARTAGENA</t>
  </si>
  <si>
    <t xml:space="preserve">AV. HEREDIA No. 69-75 
Sector  Contador  </t>
  </si>
  <si>
    <t>CESAR</t>
  </si>
  <si>
    <t>VALLEDUPAR</t>
  </si>
  <si>
    <t>Cll 16 A No. 12 -67  Barrio Loperena Local 103,104 y 105</t>
  </si>
  <si>
    <t>CORDOBA</t>
  </si>
  <si>
    <t>MONTERÍA</t>
  </si>
  <si>
    <t>Cra 3 No. 25 -78 Barrio Centro</t>
  </si>
  <si>
    <t>RIOHACHA</t>
  </si>
  <si>
    <t>Cll 3 No. 6-73 Barrio Centro</t>
  </si>
  <si>
    <t>SANTA MARTA</t>
  </si>
  <si>
    <t xml:space="preserve">Cl. 15 No. 03-45 </t>
  </si>
  <si>
    <t>SAN ANDRES</t>
  </si>
  <si>
    <t>Av Providencia Centro Comercial New Point Local 201-202</t>
  </si>
  <si>
    <t>SINCELEJO</t>
  </si>
  <si>
    <t xml:space="preserve">Cra 20 No 19-59 Centro </t>
  </si>
  <si>
    <t>NORTE DE SANTADER</t>
  </si>
  <si>
    <t>Cll 12 A No 2E-48
 Quinta Velez Caobos</t>
  </si>
  <si>
    <t>BUCARAMANGA</t>
  </si>
  <si>
    <t>Carrera 36 # 51-48</t>
  </si>
  <si>
    <t>PIEDECUESTA</t>
  </si>
  <si>
    <t xml:space="preserve">Carrera 15 #3 an  - 10 
Centro  Comercial  de la  Cuesta  </t>
  </si>
  <si>
    <t>VIVA BARRANCABERMEJA</t>
  </si>
  <si>
    <t>Cr. 11 con Cl 50 Local 3-19B</t>
  </si>
  <si>
    <t>CAUCA</t>
  </si>
  <si>
    <t xml:space="preserve">Cra 7 No 1n-27 </t>
  </si>
  <si>
    <t>IPIALES</t>
  </si>
  <si>
    <t>Carrera 6 N° 8-29 Plaza 20 de julio 
Local 1</t>
  </si>
  <si>
    <t>PASTO</t>
  </si>
  <si>
    <t>Cll 20 No 26 -38 
Centro</t>
  </si>
  <si>
    <t>VALLE DEL CAUCA</t>
  </si>
  <si>
    <t>Av de la s Ameriaca No 22n-47</t>
  </si>
  <si>
    <t>Cr. 56 No. 5-80 Av. Guadalupe</t>
  </si>
  <si>
    <t>VIVA BUENAVENTURA</t>
  </si>
  <si>
    <t>Cl. 2 No. 66 - 86 Local 202</t>
  </si>
  <si>
    <t>AMAZONAS</t>
  </si>
  <si>
    <t>LETICIA</t>
  </si>
  <si>
    <t>Calle 10 No 6-62  local 2 diagonal abatuta</t>
  </si>
  <si>
    <t xml:space="preserve">ARAUCA </t>
  </si>
  <si>
    <t>ARAUCA</t>
  </si>
  <si>
    <t>Edificio Colpensiones de Arauca Calle 21 No 20 24</t>
  </si>
  <si>
    <t>Cra 13 No 11-72 
Barrio San Francisco</t>
  </si>
  <si>
    <t xml:space="preserve">CASANARE </t>
  </si>
  <si>
    <t>YOPAL</t>
  </si>
  <si>
    <t>Cr. 25 No. 12-35</t>
  </si>
  <si>
    <t>CHOCO</t>
  </si>
  <si>
    <t>Cra 3 No. 26-111  Piso 1 
Barrio Roma</t>
  </si>
  <si>
    <t>GUAINIA</t>
  </si>
  <si>
    <t>Carrera 7 # 18-21</t>
  </si>
  <si>
    <t>cra 23 n 10-132 barrio la esperanza</t>
  </si>
  <si>
    <t>VILLAVICENCIO</t>
  </si>
  <si>
    <t>Carrera 38 # 20 - 58</t>
  </si>
  <si>
    <t xml:space="preserve">PUTUMAYO </t>
  </si>
  <si>
    <t>MOCOA</t>
  </si>
  <si>
    <t>Calle 7 # 5-59 
Barrio Centro.</t>
  </si>
  <si>
    <t>VAUPES</t>
  </si>
  <si>
    <t>Cra 14 No.12-43 
Barrio Centro</t>
  </si>
  <si>
    <t>VICHADA</t>
  </si>
  <si>
    <t>PUERTO CARREÑO</t>
  </si>
  <si>
    <t>Cra 9° No 18-87 
Alcaldia Municipal</t>
  </si>
  <si>
    <t>Precio unitario techo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</si>
</sst>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(* #,##0.00_);_(* \(#,##0.00\);_(* &quot;-&quot;??_);_(@_)"/>
    <numFmt numFmtId="166" formatCode="&quot;$&quot;\ #,##0.00"/>
    <numFmt numFmtId="167" formatCode="&quot;$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indexed="9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2"/>
      <name val="Times New Roman"/>
      <family val="1"/>
    </font>
    <font>
      <sz val="11"/>
      <color rgb="FF000000"/>
      <name val="Arial Narrow"/>
      <family val="2"/>
    </font>
    <font>
      <b/>
      <sz val="11"/>
      <color rgb="FFFFFFFF"/>
      <name val="Arial Narrow"/>
      <family val="2"/>
    </font>
    <font>
      <sz val="11"/>
      <color theme="0"/>
      <name val="Arial Narrow"/>
      <family val="2"/>
    </font>
    <font>
      <b/>
      <sz val="11"/>
      <color rgb="FF000000"/>
      <name val="Arial Narrow"/>
      <family val="2"/>
    </font>
    <font>
      <b/>
      <sz val="18"/>
      <color rgb="FFFFFFFF"/>
      <name val="Arial Narrow"/>
      <family val="2"/>
    </font>
    <font>
      <b/>
      <sz val="16"/>
      <color theme="0"/>
      <name val="Arial Narrow"/>
      <family val="2"/>
    </font>
    <font>
      <b/>
      <sz val="16"/>
      <color theme="1"/>
      <name val="Arial Narrow"/>
      <family val="2"/>
    </font>
    <font>
      <b/>
      <vertAlign val="superscript"/>
      <sz val="11"/>
      <color theme="0"/>
      <name val="Arial Narrow"/>
      <family val="2"/>
    </font>
    <font>
      <sz val="11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0" borderId="0"/>
  </cellStyleXfs>
  <cellXfs count="271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6" fillId="4" borderId="4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horizontal="right" vertical="center" wrapText="1"/>
    </xf>
    <xf numFmtId="164" fontId="3" fillId="0" borderId="0" xfId="0" applyNumberFormat="1" applyFont="1" applyAlignment="1">
      <alignment horizontal="right" vertical="center"/>
    </xf>
    <xf numFmtId="166" fontId="4" fillId="2" borderId="0" xfId="0" applyNumberFormat="1" applyFont="1" applyFill="1" applyAlignment="1">
      <alignment horizontal="right" vertical="center" wrapText="1"/>
    </xf>
    <xf numFmtId="166" fontId="3" fillId="0" borderId="0" xfId="2" applyNumberFormat="1" applyFont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166" fontId="3" fillId="0" borderId="0" xfId="3" applyNumberFormat="1" applyFont="1" applyAlignment="1">
      <alignment horizontal="right" vertical="center"/>
    </xf>
    <xf numFmtId="166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0" borderId="0" xfId="0" applyNumberFormat="1" applyFont="1" applyAlignment="1">
      <alignment horizontal="right" vertical="center" wrapText="1"/>
    </xf>
    <xf numFmtId="164" fontId="3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166" fontId="4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8" fillId="6" borderId="4" xfId="0" applyNumberFormat="1" applyFont="1" applyFill="1" applyBorder="1" applyAlignment="1">
      <alignment horizontal="right" vertical="center"/>
    </xf>
    <xf numFmtId="164" fontId="9" fillId="0" borderId="14" xfId="0" applyNumberFormat="1" applyFont="1" applyBorder="1" applyAlignment="1">
      <alignment horizontal="right" vertical="center"/>
    </xf>
    <xf numFmtId="164" fontId="9" fillId="0" borderId="20" xfId="0" applyNumberFormat="1" applyFont="1" applyBorder="1" applyAlignment="1">
      <alignment horizontal="right" vertical="center"/>
    </xf>
    <xf numFmtId="164" fontId="9" fillId="0" borderId="21" xfId="0" applyNumberFormat="1" applyFont="1" applyBorder="1" applyAlignment="1">
      <alignment horizontal="right" vertical="center"/>
    </xf>
    <xf numFmtId="164" fontId="9" fillId="0" borderId="14" xfId="0" applyNumberFormat="1" applyFont="1" applyBorder="1" applyAlignment="1">
      <alignment horizontal="right" vertical="center" wrapText="1"/>
    </xf>
    <xf numFmtId="164" fontId="9" fillId="0" borderId="20" xfId="0" applyNumberFormat="1" applyFont="1" applyBorder="1" applyAlignment="1">
      <alignment horizontal="right" vertical="center" wrapText="1"/>
    </xf>
    <xf numFmtId="164" fontId="9" fillId="0" borderId="21" xfId="0" applyNumberFormat="1" applyFont="1" applyBorder="1" applyAlignment="1">
      <alignment horizontal="right" vertical="center" wrapText="1"/>
    </xf>
    <xf numFmtId="166" fontId="9" fillId="6" borderId="14" xfId="0" applyNumberFormat="1" applyFont="1" applyFill="1" applyBorder="1" applyAlignment="1">
      <alignment horizontal="center" vertical="center"/>
    </xf>
    <xf numFmtId="166" fontId="9" fillId="6" borderId="20" xfId="0" applyNumberFormat="1" applyFont="1" applyFill="1" applyBorder="1" applyAlignment="1">
      <alignment horizontal="center" vertical="center" wrapText="1"/>
    </xf>
    <xf numFmtId="166" fontId="9" fillId="6" borderId="21" xfId="0" applyNumberFormat="1" applyFont="1" applyFill="1" applyBorder="1" applyAlignment="1">
      <alignment horizontal="center" vertical="center" wrapText="1"/>
    </xf>
    <xf numFmtId="166" fontId="9" fillId="6" borderId="14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Border="1" applyAlignment="1">
      <alignment horizontal="center" vertical="center" wrapText="1"/>
    </xf>
    <xf numFmtId="166" fontId="9" fillId="0" borderId="20" xfId="0" applyNumberFormat="1" applyFont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6" fontId="9" fillId="0" borderId="52" xfId="0" applyNumberFormat="1" applyFont="1" applyBorder="1" applyAlignment="1">
      <alignment horizontal="center" vertical="center" wrapText="1"/>
    </xf>
    <xf numFmtId="166" fontId="9" fillId="0" borderId="22" xfId="0" applyNumberFormat="1" applyFont="1" applyBorder="1" applyAlignment="1">
      <alignment horizontal="center" vertical="center" wrapText="1"/>
    </xf>
    <xf numFmtId="166" fontId="9" fillId="0" borderId="2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7" fontId="3" fillId="0" borderId="14" xfId="4" applyNumberFormat="1" applyFont="1" applyBorder="1" applyAlignment="1" applyProtection="1">
      <alignment vertical="center" wrapText="1"/>
    </xf>
    <xf numFmtId="167" fontId="3" fillId="0" borderId="20" xfId="4" applyNumberFormat="1" applyFont="1" applyBorder="1" applyAlignment="1" applyProtection="1">
      <alignment vertical="center" wrapText="1"/>
    </xf>
    <xf numFmtId="167" fontId="3" fillId="0" borderId="21" xfId="4" applyNumberFormat="1" applyFont="1" applyBorder="1" applyAlignment="1" applyProtection="1">
      <alignment vertical="center" wrapText="1"/>
    </xf>
    <xf numFmtId="167" fontId="3" fillId="0" borderId="53" xfId="4" applyNumberFormat="1" applyFont="1" applyBorder="1" applyAlignment="1" applyProtection="1">
      <alignment vertical="center" wrapText="1"/>
    </xf>
    <xf numFmtId="166" fontId="9" fillId="6" borderId="20" xfId="0" applyNumberFormat="1" applyFont="1" applyFill="1" applyBorder="1" applyAlignment="1">
      <alignment horizontal="center" vertical="center"/>
    </xf>
    <xf numFmtId="166" fontId="9" fillId="6" borderId="21" xfId="0" applyNumberFormat="1" applyFont="1" applyFill="1" applyBorder="1" applyAlignment="1">
      <alignment horizontal="center" vertical="center"/>
    </xf>
    <xf numFmtId="166" fontId="9" fillId="6" borderId="53" xfId="0" applyNumberFormat="1" applyFont="1" applyFill="1" applyBorder="1" applyAlignment="1">
      <alignment horizontal="center" vertical="center"/>
    </xf>
    <xf numFmtId="166" fontId="9" fillId="0" borderId="53" xfId="0" applyNumberFormat="1" applyFont="1" applyBorder="1" applyAlignment="1">
      <alignment horizontal="center" vertical="center" wrapText="1"/>
    </xf>
    <xf numFmtId="166" fontId="4" fillId="6" borderId="17" xfId="0" applyNumberFormat="1" applyFont="1" applyFill="1" applyBorder="1" applyAlignment="1">
      <alignment horizontal="center" vertical="center"/>
    </xf>
    <xf numFmtId="166" fontId="4" fillId="6" borderId="26" xfId="0" applyNumberFormat="1" applyFont="1" applyFill="1" applyBorder="1" applyAlignment="1">
      <alignment horizontal="center" vertical="center"/>
    </xf>
    <xf numFmtId="166" fontId="4" fillId="6" borderId="10" xfId="0" applyNumberFormat="1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2" borderId="21" xfId="0" applyFont="1" applyFill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2" borderId="20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166" fontId="8" fillId="6" borderId="3" xfId="0" applyNumberFormat="1" applyFont="1" applyFill="1" applyBorder="1" applyAlignment="1">
      <alignment horizontal="center" vertical="center" wrapText="1"/>
    </xf>
    <xf numFmtId="1" fontId="9" fillId="0" borderId="14" xfId="0" applyNumberFormat="1" applyFont="1" applyBorder="1" applyAlignment="1">
      <alignment horizontal="center" vertical="center"/>
    </xf>
    <xf numFmtId="1" fontId="9" fillId="0" borderId="20" xfId="0" applyNumberFormat="1" applyFont="1" applyBorder="1" applyAlignment="1">
      <alignment horizontal="center" vertical="center"/>
    </xf>
    <xf numFmtId="1" fontId="9" fillId="0" borderId="21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1" fontId="8" fillId="6" borderId="4" xfId="0" applyNumberFormat="1" applyFont="1" applyFill="1" applyBorder="1" applyAlignment="1">
      <alignment horizontal="center" vertical="center"/>
    </xf>
    <xf numFmtId="167" fontId="3" fillId="0" borderId="4" xfId="4" applyNumberFormat="1" applyFont="1" applyBorder="1" applyAlignment="1" applyProtection="1">
      <alignment vertical="center" wrapText="1"/>
    </xf>
    <xf numFmtId="166" fontId="8" fillId="6" borderId="4" xfId="0" applyNumberFormat="1" applyFont="1" applyFill="1" applyBorder="1" applyAlignment="1">
      <alignment horizontal="center" vertical="center" wrapText="1"/>
    </xf>
    <xf numFmtId="166" fontId="9" fillId="6" borderId="4" xfId="0" applyNumberFormat="1" applyFont="1" applyFill="1" applyBorder="1" applyAlignment="1">
      <alignment horizontal="center" vertical="center"/>
    </xf>
    <xf numFmtId="166" fontId="9" fillId="0" borderId="4" xfId="0" applyNumberFormat="1" applyFont="1" applyBorder="1" applyAlignment="1">
      <alignment horizontal="center" vertical="center" wrapText="1"/>
    </xf>
    <xf numFmtId="166" fontId="9" fillId="0" borderId="3" xfId="0" applyNumberFormat="1" applyFont="1" applyBorder="1" applyAlignment="1">
      <alignment horizontal="center" vertical="center" wrapText="1"/>
    </xf>
    <xf numFmtId="166" fontId="16" fillId="4" borderId="4" xfId="0" applyNumberFormat="1" applyFont="1" applyFill="1" applyBorder="1" applyAlignment="1">
      <alignment horizontal="center" vertical="center"/>
    </xf>
    <xf numFmtId="166" fontId="16" fillId="4" borderId="24" xfId="0" applyNumberFormat="1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9" fillId="7" borderId="1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4" fontId="3" fillId="0" borderId="33" xfId="0" applyNumberFormat="1" applyFont="1" applyBorder="1" applyAlignment="1">
      <alignment vertical="center"/>
    </xf>
    <xf numFmtId="0" fontId="11" fillId="0" borderId="33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5" borderId="32" xfId="0" applyFont="1" applyFill="1" applyBorder="1" applyAlignment="1">
      <alignment horizontal="left" vertical="center"/>
    </xf>
    <xf numFmtId="0" fontId="11" fillId="5" borderId="34" xfId="0" applyFont="1" applyFill="1" applyBorder="1" applyAlignment="1">
      <alignment horizontal="left" vertical="center"/>
    </xf>
    <xf numFmtId="0" fontId="11" fillId="5" borderId="35" xfId="0" applyFont="1" applyFill="1" applyBorder="1" applyAlignment="1">
      <alignment horizontal="left" vertical="center"/>
    </xf>
    <xf numFmtId="0" fontId="11" fillId="5" borderId="38" xfId="0" applyFont="1" applyFill="1" applyBorder="1" applyAlignment="1">
      <alignment horizontal="left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11" fillId="5" borderId="30" xfId="0" applyFont="1" applyFill="1" applyBorder="1" applyAlignment="1">
      <alignment horizontal="left" vertical="center"/>
    </xf>
    <xf numFmtId="0" fontId="11" fillId="5" borderId="37" xfId="0" applyFont="1" applyFill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left" vertical="center"/>
    </xf>
    <xf numFmtId="0" fontId="11" fillId="5" borderId="46" xfId="0" applyFont="1" applyFill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1" fontId="3" fillId="0" borderId="37" xfId="0" applyNumberFormat="1" applyFont="1" applyBorder="1" applyAlignment="1">
      <alignment horizontal="center" vertical="center"/>
    </xf>
    <xf numFmtId="1" fontId="3" fillId="0" borderId="32" xfId="0" applyNumberFormat="1" applyFont="1" applyBorder="1" applyAlignment="1">
      <alignment horizontal="center" vertical="center"/>
    </xf>
    <xf numFmtId="1" fontId="3" fillId="0" borderId="34" xfId="0" applyNumberFormat="1" applyFont="1" applyBorder="1" applyAlignment="1">
      <alignment horizontal="center" vertical="center"/>
    </xf>
    <xf numFmtId="1" fontId="3" fillId="0" borderId="35" xfId="0" applyNumberFormat="1" applyFont="1" applyBorder="1" applyAlignment="1">
      <alignment horizontal="center" vertical="center"/>
    </xf>
    <xf numFmtId="1" fontId="3" fillId="0" borderId="38" xfId="0" applyNumberFormat="1" applyFont="1" applyBorder="1" applyAlignment="1">
      <alignment horizontal="center" vertical="center"/>
    </xf>
    <xf numFmtId="0" fontId="11" fillId="0" borderId="39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14" fontId="8" fillId="6" borderId="16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15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1" fontId="9" fillId="0" borderId="32" xfId="0" applyNumberFormat="1" applyFont="1" applyBorder="1" applyAlignment="1">
      <alignment horizontal="center" vertical="center"/>
    </xf>
    <xf numFmtId="1" fontId="9" fillId="0" borderId="34" xfId="0" applyNumberFormat="1" applyFont="1" applyBorder="1" applyAlignment="1">
      <alignment horizontal="center" vertical="center"/>
    </xf>
    <xf numFmtId="1" fontId="9" fillId="0" borderId="35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/>
    </xf>
    <xf numFmtId="0" fontId="9" fillId="0" borderId="38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7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164" fontId="6" fillId="4" borderId="14" xfId="0" applyNumberFormat="1" applyFont="1" applyFill="1" applyBorder="1" applyAlignment="1">
      <alignment horizontal="center" vertical="center" wrapText="1"/>
    </xf>
    <xf numFmtId="164" fontId="6" fillId="4" borderId="21" xfId="0" applyNumberFormat="1" applyFont="1" applyFill="1" applyBorder="1" applyAlignment="1">
      <alignment horizontal="center" vertical="center" wrapText="1"/>
    </xf>
    <xf numFmtId="14" fontId="8" fillId="6" borderId="5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6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51" xfId="0" applyNumberFormat="1" applyFont="1" applyFill="1" applyBorder="1" applyAlignment="1" applyProtection="1">
      <alignment horizontal="center" vertical="center" wrapText="1"/>
      <protection locked="0"/>
    </xf>
    <xf numFmtId="14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16" fillId="4" borderId="6" xfId="0" applyNumberFormat="1" applyFont="1" applyFill="1" applyBorder="1" applyAlignment="1" applyProtection="1">
      <alignment horizontal="center" vertical="center" wrapText="1"/>
      <protection locked="0"/>
    </xf>
    <xf numFmtId="14" fontId="16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4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166" fontId="6" fillId="4" borderId="14" xfId="0" applyNumberFormat="1" applyFont="1" applyFill="1" applyBorder="1" applyAlignment="1">
      <alignment horizontal="center" vertical="center" wrapText="1"/>
    </xf>
    <xf numFmtId="166" fontId="6" fillId="4" borderId="21" xfId="0" applyNumberFormat="1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1" fontId="3" fillId="0" borderId="45" xfId="0" applyNumberFormat="1" applyFont="1" applyBorder="1" applyAlignment="1">
      <alignment horizontal="center" vertical="center"/>
    </xf>
    <xf numFmtId="1" fontId="3" fillId="0" borderId="46" xfId="0" applyNumberFormat="1" applyFont="1" applyBorder="1" applyAlignment="1">
      <alignment horizontal="center" vertical="center"/>
    </xf>
    <xf numFmtId="0" fontId="11" fillId="2" borderId="44" xfId="0" applyFont="1" applyFill="1" applyBorder="1" applyAlignment="1">
      <alignment horizontal="left" vertical="center" wrapText="1"/>
    </xf>
    <xf numFmtId="0" fontId="11" fillId="2" borderId="3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4" borderId="4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5" fillId="4" borderId="5" xfId="0" applyFont="1" applyFill="1" applyBorder="1" applyAlignment="1">
      <alignment horizontal="left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8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2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15" fillId="4" borderId="8" xfId="0" applyFont="1" applyFill="1" applyBorder="1" applyAlignment="1">
      <alignment horizontal="left" vertical="center" wrapText="1"/>
    </xf>
    <xf numFmtId="0" fontId="15" fillId="4" borderId="9" xfId="0" applyFont="1" applyFill="1" applyBorder="1" applyAlignment="1">
      <alignment horizontal="left" vertical="center" wrapText="1"/>
    </xf>
    <xf numFmtId="0" fontId="15" fillId="4" borderId="10" xfId="0" applyFont="1" applyFill="1" applyBorder="1" applyAlignment="1">
      <alignment horizontal="left" vertical="center" wrapText="1"/>
    </xf>
    <xf numFmtId="1" fontId="8" fillId="6" borderId="5" xfId="0" applyNumberFormat="1" applyFont="1" applyFill="1" applyBorder="1" applyAlignment="1">
      <alignment horizontal="center" vertical="center"/>
    </xf>
    <xf numFmtId="1" fontId="8" fillId="6" borderId="7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9" fillId="0" borderId="4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1" fontId="4" fillId="6" borderId="8" xfId="0" applyNumberFormat="1" applyFont="1" applyFill="1" applyBorder="1" applyAlignment="1">
      <alignment horizontal="center" vertical="center"/>
    </xf>
    <xf numFmtId="1" fontId="4" fillId="6" borderId="10" xfId="0" applyNumberFormat="1" applyFont="1" applyFill="1" applyBorder="1" applyAlignment="1">
      <alignment horizontal="center" vertical="center"/>
    </xf>
    <xf numFmtId="14" fontId="8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9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7">
    <cellStyle name="Estilo 1" xfId="6" xr:uid="{4829E5D7-88DD-411E-96BA-DC1C021E33EE}"/>
    <cellStyle name="Millares" xfId="2" builtinId="3"/>
    <cellStyle name="Millares 2" xfId="5" xr:uid="{2ADB04EB-CCBB-4D6C-87A5-509B389CE539}"/>
    <cellStyle name="Moneda" xfId="4" builtinId="4"/>
    <cellStyle name="Normal" xfId="0" builtinId="0"/>
    <cellStyle name="Normal 2" xfId="1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155217</xdr:colOff>
      <xdr:row>0</xdr:row>
      <xdr:rowOff>74761</xdr:rowOff>
    </xdr:from>
    <xdr:to>
      <xdr:col>1</xdr:col>
      <xdr:colOff>1333500</xdr:colOff>
      <xdr:row>0</xdr:row>
      <xdr:rowOff>476250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BB01-5BDC-4EC2-A164-7071CCFFE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611181" y="74761"/>
          <a:ext cx="1178283" cy="4014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0"/>
  <sheetViews>
    <sheetView showGridLines="0" tabSelected="1" topLeftCell="A7" zoomScale="70" zoomScaleNormal="70" zoomScaleSheetLayoutView="85" workbookViewId="0">
      <selection activeCell="M13" sqref="M13"/>
    </sheetView>
  </sheetViews>
  <sheetFormatPr baseColWidth="10" defaultColWidth="11.42578125" defaultRowHeight="16.5" x14ac:dyDescent="0.25"/>
  <cols>
    <col min="1" max="1" width="15.140625" style="5" customWidth="1"/>
    <col min="2" max="2" width="13.85546875" style="5" customWidth="1"/>
    <col min="3" max="3" width="11.42578125" style="2" customWidth="1"/>
    <col min="4" max="4" width="16.85546875" style="2" customWidth="1"/>
    <col min="5" max="5" width="8" style="14" customWidth="1"/>
    <col min="6" max="6" width="8.5703125" style="14" customWidth="1"/>
    <col min="7" max="7" width="8.140625" style="2" customWidth="1"/>
    <col min="8" max="8" width="8.42578125" style="2" customWidth="1"/>
    <col min="9" max="9" width="12" style="2" customWidth="1"/>
    <col min="10" max="10" width="13.85546875" style="2" customWidth="1"/>
    <col min="11" max="11" width="12" style="2" customWidth="1"/>
    <col min="12" max="12" width="19.7109375" style="2" customWidth="1"/>
    <col min="13" max="15" width="22.5703125" style="11" customWidth="1"/>
    <col min="16" max="16" width="22.5703125" style="8" customWidth="1"/>
    <col min="17" max="16384" width="11.42578125" style="3"/>
  </cols>
  <sheetData>
    <row r="1" spans="1:16" ht="45" customHeight="1" thickBot="1" x14ac:dyDescent="0.3">
      <c r="A1" s="215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7"/>
    </row>
    <row r="2" spans="1:16" ht="30" customHeight="1" x14ac:dyDescent="0.25">
      <c r="A2" s="225" t="s">
        <v>1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7"/>
      <c r="P2" s="228"/>
    </row>
    <row r="3" spans="1:16" ht="30" customHeight="1" thickBot="1" x14ac:dyDescent="0.3">
      <c r="A3" s="229" t="s">
        <v>2</v>
      </c>
      <c r="B3" s="230"/>
      <c r="C3" s="251" t="s">
        <v>3</v>
      </c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2"/>
    </row>
    <row r="4" spans="1:16" ht="30" customHeight="1" thickBot="1" x14ac:dyDescent="0.3">
      <c r="A4" s="231" t="s">
        <v>4</v>
      </c>
      <c r="B4" s="232"/>
      <c r="C4" s="249" t="s">
        <v>5</v>
      </c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50"/>
    </row>
    <row r="5" spans="1:16" ht="80.25" customHeight="1" thickBot="1" x14ac:dyDescent="0.3">
      <c r="A5" s="233" t="s">
        <v>6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5"/>
    </row>
    <row r="6" spans="1:16" s="1" customFormat="1" ht="27.75" customHeight="1" thickBot="1" x14ac:dyDescent="0.3">
      <c r="A6" s="236" t="s">
        <v>7</v>
      </c>
      <c r="B6" s="237"/>
      <c r="C6" s="251"/>
      <c r="D6" s="251"/>
      <c r="E6" s="251"/>
      <c r="F6" s="251"/>
      <c r="G6" s="251"/>
      <c r="H6" s="251"/>
      <c r="I6" s="251"/>
      <c r="J6" s="251"/>
      <c r="K6" s="251"/>
      <c r="L6" s="251"/>
      <c r="M6" s="251"/>
      <c r="N6" s="251"/>
      <c r="O6" s="251"/>
      <c r="P6" s="252"/>
    </row>
    <row r="7" spans="1:16" s="1" customFormat="1" ht="27.75" customHeight="1" thickBot="1" x14ac:dyDescent="0.3">
      <c r="A7" s="236" t="s">
        <v>8</v>
      </c>
      <c r="B7" s="237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2"/>
    </row>
    <row r="8" spans="1:16" s="1" customFormat="1" ht="27.75" customHeight="1" thickBot="1" x14ac:dyDescent="0.3">
      <c r="A8" s="236" t="s">
        <v>9</v>
      </c>
      <c r="B8" s="237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2"/>
    </row>
    <row r="9" spans="1:16" s="1" customFormat="1" ht="27.75" customHeight="1" thickBot="1" x14ac:dyDescent="0.3">
      <c r="A9" s="238" t="s">
        <v>10</v>
      </c>
      <c r="B9" s="239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254"/>
    </row>
    <row r="10" spans="1:16" s="2" customFormat="1" ht="27" customHeight="1" thickBot="1" x14ac:dyDescent="0.3">
      <c r="A10" s="222" t="s">
        <v>11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  <c r="L10" s="223"/>
      <c r="M10" s="223"/>
      <c r="N10" s="223"/>
      <c r="O10" s="223"/>
      <c r="P10" s="224"/>
    </row>
    <row r="11" spans="1:16" ht="17.25" thickBot="1" x14ac:dyDescent="0.3">
      <c r="A11" s="128" t="s">
        <v>12</v>
      </c>
      <c r="B11" s="129"/>
      <c r="C11" s="128" t="s">
        <v>13</v>
      </c>
      <c r="D11" s="129"/>
      <c r="E11" s="128" t="s">
        <v>14</v>
      </c>
      <c r="F11" s="129"/>
      <c r="G11" s="128" t="s">
        <v>15</v>
      </c>
      <c r="H11" s="154"/>
      <c r="I11" s="129"/>
      <c r="J11" s="128" t="s">
        <v>16</v>
      </c>
      <c r="K11" s="129"/>
      <c r="L11" s="194" t="s">
        <v>265</v>
      </c>
      <c r="M11" s="212" t="s">
        <v>17</v>
      </c>
      <c r="N11" s="213"/>
      <c r="O11" s="213"/>
      <c r="P11" s="214"/>
    </row>
    <row r="12" spans="1:16" s="2" customFormat="1" ht="63" customHeight="1" thickBot="1" x14ac:dyDescent="0.3">
      <c r="A12" s="130"/>
      <c r="B12" s="131"/>
      <c r="C12" s="130"/>
      <c r="D12" s="131"/>
      <c r="E12" s="130"/>
      <c r="F12" s="131"/>
      <c r="G12" s="130"/>
      <c r="H12" s="155"/>
      <c r="I12" s="131"/>
      <c r="J12" s="130"/>
      <c r="K12" s="131"/>
      <c r="L12" s="196"/>
      <c r="M12" s="13" t="s">
        <v>18</v>
      </c>
      <c r="N12" s="13" t="s">
        <v>19</v>
      </c>
      <c r="O12" s="13" t="s">
        <v>20</v>
      </c>
      <c r="P12" s="35" t="s">
        <v>21</v>
      </c>
    </row>
    <row r="13" spans="1:16" s="19" customFormat="1" x14ac:dyDescent="0.25">
      <c r="A13" s="180" t="s">
        <v>22</v>
      </c>
      <c r="B13" s="181"/>
      <c r="C13" s="178" t="s">
        <v>23</v>
      </c>
      <c r="D13" s="179"/>
      <c r="E13" s="174" t="s">
        <v>24</v>
      </c>
      <c r="F13" s="175"/>
      <c r="G13" s="161" t="s">
        <v>25</v>
      </c>
      <c r="H13" s="162"/>
      <c r="I13" s="163"/>
      <c r="J13" s="168">
        <v>12</v>
      </c>
      <c r="K13" s="169"/>
      <c r="L13" s="22">
        <v>800986</v>
      </c>
      <c r="M13" s="28"/>
      <c r="N13" s="32">
        <f>+ROUND((M13*19%),0)</f>
        <v>0</v>
      </c>
      <c r="O13" s="32">
        <f>+N13+M13</f>
        <v>0</v>
      </c>
      <c r="P13" s="36">
        <f t="shared" ref="P13:P44" si="0">+O13*J13</f>
        <v>0</v>
      </c>
    </row>
    <row r="14" spans="1:16" s="19" customFormat="1" x14ac:dyDescent="0.25">
      <c r="A14" s="182"/>
      <c r="B14" s="183"/>
      <c r="C14" s="159" t="s">
        <v>23</v>
      </c>
      <c r="D14" s="160"/>
      <c r="E14" s="170" t="s">
        <v>26</v>
      </c>
      <c r="F14" s="171"/>
      <c r="G14" s="146" t="s">
        <v>25</v>
      </c>
      <c r="H14" s="147"/>
      <c r="I14" s="148"/>
      <c r="J14" s="164">
        <v>6</v>
      </c>
      <c r="K14" s="165"/>
      <c r="L14" s="23">
        <v>203145</v>
      </c>
      <c r="M14" s="29"/>
      <c r="N14" s="33">
        <f t="shared" ref="N14:N64" si="1">+ROUND((M14*19%),0)</f>
        <v>0</v>
      </c>
      <c r="O14" s="33">
        <f t="shared" ref="O14:O64" si="2">+N14+M14</f>
        <v>0</v>
      </c>
      <c r="P14" s="37">
        <f t="shared" si="0"/>
        <v>0</v>
      </c>
    </row>
    <row r="15" spans="1:16" s="19" customFormat="1" x14ac:dyDescent="0.25">
      <c r="A15" s="182"/>
      <c r="B15" s="183"/>
      <c r="C15" s="159" t="s">
        <v>23</v>
      </c>
      <c r="D15" s="160"/>
      <c r="E15" s="170" t="s">
        <v>27</v>
      </c>
      <c r="F15" s="171"/>
      <c r="G15" s="146" t="s">
        <v>25</v>
      </c>
      <c r="H15" s="147"/>
      <c r="I15" s="148"/>
      <c r="J15" s="164">
        <v>8</v>
      </c>
      <c r="K15" s="165"/>
      <c r="L15" s="23">
        <v>343875</v>
      </c>
      <c r="M15" s="29"/>
      <c r="N15" s="33">
        <f t="shared" si="1"/>
        <v>0</v>
      </c>
      <c r="O15" s="33">
        <f t="shared" si="2"/>
        <v>0</v>
      </c>
      <c r="P15" s="37">
        <f t="shared" si="0"/>
        <v>0</v>
      </c>
    </row>
    <row r="16" spans="1:16" s="19" customFormat="1" x14ac:dyDescent="0.25">
      <c r="A16" s="182"/>
      <c r="B16" s="183"/>
      <c r="C16" s="159" t="s">
        <v>28</v>
      </c>
      <c r="D16" s="160"/>
      <c r="E16" s="170" t="s">
        <v>29</v>
      </c>
      <c r="F16" s="171"/>
      <c r="G16" s="146" t="s">
        <v>25</v>
      </c>
      <c r="H16" s="147"/>
      <c r="I16" s="148"/>
      <c r="J16" s="164">
        <v>6</v>
      </c>
      <c r="K16" s="165"/>
      <c r="L16" s="23">
        <v>278972</v>
      </c>
      <c r="M16" s="29"/>
      <c r="N16" s="33">
        <f t="shared" si="1"/>
        <v>0</v>
      </c>
      <c r="O16" s="33">
        <f t="shared" si="2"/>
        <v>0</v>
      </c>
      <c r="P16" s="37">
        <f t="shared" si="0"/>
        <v>0</v>
      </c>
    </row>
    <row r="17" spans="1:16" s="19" customFormat="1" x14ac:dyDescent="0.25">
      <c r="A17" s="182"/>
      <c r="B17" s="183"/>
      <c r="C17" s="159" t="s">
        <v>30</v>
      </c>
      <c r="D17" s="160"/>
      <c r="E17" s="170" t="s">
        <v>31</v>
      </c>
      <c r="F17" s="171"/>
      <c r="G17" s="146" t="s">
        <v>25</v>
      </c>
      <c r="H17" s="147"/>
      <c r="I17" s="148"/>
      <c r="J17" s="164">
        <v>6</v>
      </c>
      <c r="K17" s="165"/>
      <c r="L17" s="23">
        <v>154008</v>
      </c>
      <c r="M17" s="29"/>
      <c r="N17" s="33">
        <f t="shared" si="1"/>
        <v>0</v>
      </c>
      <c r="O17" s="33">
        <f t="shared" si="2"/>
        <v>0</v>
      </c>
      <c r="P17" s="37">
        <f t="shared" si="0"/>
        <v>0</v>
      </c>
    </row>
    <row r="18" spans="1:16" s="19" customFormat="1" x14ac:dyDescent="0.25">
      <c r="A18" s="182"/>
      <c r="B18" s="183"/>
      <c r="C18" s="159" t="s">
        <v>30</v>
      </c>
      <c r="D18" s="160"/>
      <c r="E18" s="170" t="s">
        <v>32</v>
      </c>
      <c r="F18" s="171"/>
      <c r="G18" s="146" t="s">
        <v>25</v>
      </c>
      <c r="H18" s="147"/>
      <c r="I18" s="148"/>
      <c r="J18" s="164">
        <v>8</v>
      </c>
      <c r="K18" s="165"/>
      <c r="L18" s="23">
        <v>265109</v>
      </c>
      <c r="M18" s="29"/>
      <c r="N18" s="33">
        <f t="shared" si="1"/>
        <v>0</v>
      </c>
      <c r="O18" s="33">
        <f t="shared" si="2"/>
        <v>0</v>
      </c>
      <c r="P18" s="37">
        <f t="shared" si="0"/>
        <v>0</v>
      </c>
    </row>
    <row r="19" spans="1:16" s="19" customFormat="1" x14ac:dyDescent="0.25">
      <c r="A19" s="184"/>
      <c r="B19" s="185"/>
      <c r="C19" s="176" t="s">
        <v>30</v>
      </c>
      <c r="D19" s="177"/>
      <c r="E19" s="172" t="s">
        <v>33</v>
      </c>
      <c r="F19" s="173"/>
      <c r="G19" s="149" t="s">
        <v>25</v>
      </c>
      <c r="H19" s="150"/>
      <c r="I19" s="151"/>
      <c r="J19" s="166">
        <v>6</v>
      </c>
      <c r="K19" s="167"/>
      <c r="L19" s="24">
        <v>187770</v>
      </c>
      <c r="M19" s="30"/>
      <c r="N19" s="34">
        <f t="shared" si="1"/>
        <v>0</v>
      </c>
      <c r="O19" s="34">
        <f t="shared" si="2"/>
        <v>0</v>
      </c>
      <c r="P19" s="38">
        <f t="shared" si="0"/>
        <v>0</v>
      </c>
    </row>
    <row r="20" spans="1:16" s="19" customFormat="1" x14ac:dyDescent="0.25">
      <c r="A20" s="180" t="s">
        <v>34</v>
      </c>
      <c r="B20" s="181"/>
      <c r="C20" s="178" t="s">
        <v>23</v>
      </c>
      <c r="D20" s="179"/>
      <c r="E20" s="174" t="s">
        <v>35</v>
      </c>
      <c r="F20" s="175"/>
      <c r="G20" s="161" t="s">
        <v>25</v>
      </c>
      <c r="H20" s="162"/>
      <c r="I20" s="163"/>
      <c r="J20" s="168">
        <v>8</v>
      </c>
      <c r="K20" s="169"/>
      <c r="L20" s="22">
        <v>484076</v>
      </c>
      <c r="M20" s="31"/>
      <c r="N20" s="32">
        <f t="shared" si="1"/>
        <v>0</v>
      </c>
      <c r="O20" s="32">
        <f t="shared" si="2"/>
        <v>0</v>
      </c>
      <c r="P20" s="36">
        <f t="shared" si="0"/>
        <v>0</v>
      </c>
    </row>
    <row r="21" spans="1:16" s="19" customFormat="1" x14ac:dyDescent="0.25">
      <c r="A21" s="182"/>
      <c r="B21" s="183"/>
      <c r="C21" s="159" t="s">
        <v>36</v>
      </c>
      <c r="D21" s="160"/>
      <c r="E21" s="170" t="s">
        <v>37</v>
      </c>
      <c r="F21" s="171"/>
      <c r="G21" s="146" t="s">
        <v>25</v>
      </c>
      <c r="H21" s="147"/>
      <c r="I21" s="148"/>
      <c r="J21" s="164">
        <v>8</v>
      </c>
      <c r="K21" s="165"/>
      <c r="L21" s="23">
        <v>284493</v>
      </c>
      <c r="M21" s="29"/>
      <c r="N21" s="33">
        <f t="shared" si="1"/>
        <v>0</v>
      </c>
      <c r="O21" s="33">
        <f t="shared" si="2"/>
        <v>0</v>
      </c>
      <c r="P21" s="37">
        <f t="shared" si="0"/>
        <v>0</v>
      </c>
    </row>
    <row r="22" spans="1:16" s="19" customFormat="1" x14ac:dyDescent="0.25">
      <c r="A22" s="182"/>
      <c r="B22" s="183"/>
      <c r="C22" s="159" t="s">
        <v>36</v>
      </c>
      <c r="D22" s="160"/>
      <c r="E22" s="170" t="s">
        <v>38</v>
      </c>
      <c r="F22" s="171"/>
      <c r="G22" s="146" t="s">
        <v>25</v>
      </c>
      <c r="H22" s="147"/>
      <c r="I22" s="148"/>
      <c r="J22" s="164">
        <v>6</v>
      </c>
      <c r="K22" s="165"/>
      <c r="L22" s="23">
        <v>184578</v>
      </c>
      <c r="M22" s="29"/>
      <c r="N22" s="33">
        <f t="shared" si="1"/>
        <v>0</v>
      </c>
      <c r="O22" s="33">
        <f t="shared" si="2"/>
        <v>0</v>
      </c>
      <c r="P22" s="37">
        <f t="shared" si="0"/>
        <v>0</v>
      </c>
    </row>
    <row r="23" spans="1:16" s="19" customFormat="1" x14ac:dyDescent="0.25">
      <c r="A23" s="182"/>
      <c r="B23" s="183"/>
      <c r="C23" s="159" t="s">
        <v>39</v>
      </c>
      <c r="D23" s="160"/>
      <c r="E23" s="170" t="s">
        <v>40</v>
      </c>
      <c r="F23" s="171"/>
      <c r="G23" s="146" t="s">
        <v>25</v>
      </c>
      <c r="H23" s="147"/>
      <c r="I23" s="148"/>
      <c r="J23" s="164">
        <v>8</v>
      </c>
      <c r="K23" s="165"/>
      <c r="L23" s="23">
        <v>275639</v>
      </c>
      <c r="M23" s="29"/>
      <c r="N23" s="33">
        <f t="shared" si="1"/>
        <v>0</v>
      </c>
      <c r="O23" s="33">
        <f t="shared" si="2"/>
        <v>0</v>
      </c>
      <c r="P23" s="37">
        <f t="shared" si="0"/>
        <v>0</v>
      </c>
    </row>
    <row r="24" spans="1:16" s="19" customFormat="1" x14ac:dyDescent="0.25">
      <c r="A24" s="182"/>
      <c r="B24" s="183"/>
      <c r="C24" s="159" t="s">
        <v>41</v>
      </c>
      <c r="D24" s="160"/>
      <c r="E24" s="170" t="s">
        <v>42</v>
      </c>
      <c r="F24" s="171"/>
      <c r="G24" s="146" t="s">
        <v>25</v>
      </c>
      <c r="H24" s="147"/>
      <c r="I24" s="148"/>
      <c r="J24" s="164">
        <v>8</v>
      </c>
      <c r="K24" s="165"/>
      <c r="L24" s="23">
        <v>311194</v>
      </c>
      <c r="M24" s="29"/>
      <c r="N24" s="33">
        <f t="shared" si="1"/>
        <v>0</v>
      </c>
      <c r="O24" s="33">
        <f t="shared" si="2"/>
        <v>0</v>
      </c>
      <c r="P24" s="37">
        <f t="shared" si="0"/>
        <v>0</v>
      </c>
    </row>
    <row r="25" spans="1:16" s="19" customFormat="1" x14ac:dyDescent="0.25">
      <c r="A25" s="184"/>
      <c r="B25" s="185"/>
      <c r="C25" s="176" t="s">
        <v>43</v>
      </c>
      <c r="D25" s="177"/>
      <c r="E25" s="172" t="s">
        <v>44</v>
      </c>
      <c r="F25" s="173"/>
      <c r="G25" s="149" t="s">
        <v>25</v>
      </c>
      <c r="H25" s="150"/>
      <c r="I25" s="151"/>
      <c r="J25" s="166">
        <v>8</v>
      </c>
      <c r="K25" s="167"/>
      <c r="L25" s="24">
        <v>311111</v>
      </c>
      <c r="M25" s="30"/>
      <c r="N25" s="34">
        <f t="shared" si="1"/>
        <v>0</v>
      </c>
      <c r="O25" s="34">
        <f t="shared" si="2"/>
        <v>0</v>
      </c>
      <c r="P25" s="38">
        <f t="shared" si="0"/>
        <v>0</v>
      </c>
    </row>
    <row r="26" spans="1:16" s="19" customFormat="1" x14ac:dyDescent="0.25">
      <c r="A26" s="180" t="s">
        <v>45</v>
      </c>
      <c r="B26" s="181"/>
      <c r="C26" s="178" t="s">
        <v>46</v>
      </c>
      <c r="D26" s="179"/>
      <c r="E26" s="174" t="s">
        <v>47</v>
      </c>
      <c r="F26" s="175"/>
      <c r="G26" s="161" t="s">
        <v>25</v>
      </c>
      <c r="H26" s="162"/>
      <c r="I26" s="163"/>
      <c r="J26" s="168">
        <v>6</v>
      </c>
      <c r="K26" s="169"/>
      <c r="L26" s="22">
        <v>241643</v>
      </c>
      <c r="M26" s="31"/>
      <c r="N26" s="32">
        <f t="shared" si="1"/>
        <v>0</v>
      </c>
      <c r="O26" s="32">
        <f t="shared" si="2"/>
        <v>0</v>
      </c>
      <c r="P26" s="36">
        <f t="shared" si="0"/>
        <v>0</v>
      </c>
    </row>
    <row r="27" spans="1:16" s="19" customFormat="1" x14ac:dyDescent="0.25">
      <c r="A27" s="182"/>
      <c r="B27" s="183"/>
      <c r="C27" s="159" t="s">
        <v>46</v>
      </c>
      <c r="D27" s="160"/>
      <c r="E27" s="170" t="s">
        <v>48</v>
      </c>
      <c r="F27" s="171"/>
      <c r="G27" s="146" t="s">
        <v>25</v>
      </c>
      <c r="H27" s="147"/>
      <c r="I27" s="148"/>
      <c r="J27" s="164">
        <v>6</v>
      </c>
      <c r="K27" s="165"/>
      <c r="L27" s="23">
        <v>198775</v>
      </c>
      <c r="M27" s="29"/>
      <c r="N27" s="33">
        <f t="shared" si="1"/>
        <v>0</v>
      </c>
      <c r="O27" s="33">
        <f t="shared" si="2"/>
        <v>0</v>
      </c>
      <c r="P27" s="37">
        <f t="shared" si="0"/>
        <v>0</v>
      </c>
    </row>
    <row r="28" spans="1:16" s="19" customFormat="1" x14ac:dyDescent="0.25">
      <c r="A28" s="182"/>
      <c r="B28" s="183"/>
      <c r="C28" s="159" t="s">
        <v>46</v>
      </c>
      <c r="D28" s="160"/>
      <c r="E28" s="170" t="s">
        <v>49</v>
      </c>
      <c r="F28" s="171"/>
      <c r="G28" s="146" t="s">
        <v>25</v>
      </c>
      <c r="H28" s="147"/>
      <c r="I28" s="148"/>
      <c r="J28" s="164">
        <v>6</v>
      </c>
      <c r="K28" s="165"/>
      <c r="L28" s="23">
        <v>378011</v>
      </c>
      <c r="M28" s="29"/>
      <c r="N28" s="33">
        <f t="shared" si="1"/>
        <v>0</v>
      </c>
      <c r="O28" s="33">
        <f t="shared" si="2"/>
        <v>0</v>
      </c>
      <c r="P28" s="37">
        <f t="shared" si="0"/>
        <v>0</v>
      </c>
    </row>
    <row r="29" spans="1:16" s="19" customFormat="1" x14ac:dyDescent="0.25">
      <c r="A29" s="182"/>
      <c r="B29" s="183"/>
      <c r="C29" s="159" t="s">
        <v>46</v>
      </c>
      <c r="D29" s="160"/>
      <c r="E29" s="170" t="s">
        <v>50</v>
      </c>
      <c r="F29" s="171"/>
      <c r="G29" s="146" t="s">
        <v>25</v>
      </c>
      <c r="H29" s="147"/>
      <c r="I29" s="148"/>
      <c r="J29" s="164">
        <v>6</v>
      </c>
      <c r="K29" s="165"/>
      <c r="L29" s="23">
        <v>172124</v>
      </c>
      <c r="M29" s="29"/>
      <c r="N29" s="33">
        <f t="shared" si="1"/>
        <v>0</v>
      </c>
      <c r="O29" s="33">
        <f t="shared" si="2"/>
        <v>0</v>
      </c>
      <c r="P29" s="37">
        <f t="shared" si="0"/>
        <v>0</v>
      </c>
    </row>
    <row r="30" spans="1:16" s="19" customFormat="1" x14ac:dyDescent="0.25">
      <c r="A30" s="182"/>
      <c r="B30" s="183"/>
      <c r="C30" s="159" t="s">
        <v>51</v>
      </c>
      <c r="D30" s="160"/>
      <c r="E30" s="170" t="s">
        <v>52</v>
      </c>
      <c r="F30" s="171"/>
      <c r="G30" s="146" t="s">
        <v>25</v>
      </c>
      <c r="H30" s="147"/>
      <c r="I30" s="148"/>
      <c r="J30" s="164">
        <v>6</v>
      </c>
      <c r="K30" s="165"/>
      <c r="L30" s="23">
        <v>217457</v>
      </c>
      <c r="M30" s="29"/>
      <c r="N30" s="33">
        <f t="shared" si="1"/>
        <v>0</v>
      </c>
      <c r="O30" s="33">
        <f t="shared" si="2"/>
        <v>0</v>
      </c>
      <c r="P30" s="37">
        <f t="shared" si="0"/>
        <v>0</v>
      </c>
    </row>
    <row r="31" spans="1:16" s="19" customFormat="1" x14ac:dyDescent="0.25">
      <c r="A31" s="182"/>
      <c r="B31" s="183"/>
      <c r="C31" s="159" t="s">
        <v>51</v>
      </c>
      <c r="D31" s="160"/>
      <c r="E31" s="170" t="s">
        <v>53</v>
      </c>
      <c r="F31" s="171"/>
      <c r="G31" s="146" t="s">
        <v>25</v>
      </c>
      <c r="H31" s="147"/>
      <c r="I31" s="148"/>
      <c r="J31" s="164">
        <v>6</v>
      </c>
      <c r="K31" s="165"/>
      <c r="L31" s="23">
        <v>306758</v>
      </c>
      <c r="M31" s="29"/>
      <c r="N31" s="33">
        <f t="shared" si="1"/>
        <v>0</v>
      </c>
      <c r="O31" s="33">
        <f t="shared" si="2"/>
        <v>0</v>
      </c>
      <c r="P31" s="37">
        <f t="shared" si="0"/>
        <v>0</v>
      </c>
    </row>
    <row r="32" spans="1:16" s="19" customFormat="1" x14ac:dyDescent="0.25">
      <c r="A32" s="182"/>
      <c r="B32" s="183"/>
      <c r="C32" s="159" t="s">
        <v>54</v>
      </c>
      <c r="D32" s="160"/>
      <c r="E32" s="170" t="s">
        <v>55</v>
      </c>
      <c r="F32" s="171"/>
      <c r="G32" s="146" t="s">
        <v>25</v>
      </c>
      <c r="H32" s="147"/>
      <c r="I32" s="148"/>
      <c r="J32" s="164">
        <v>6</v>
      </c>
      <c r="K32" s="165"/>
      <c r="L32" s="23">
        <v>299064</v>
      </c>
      <c r="M32" s="29"/>
      <c r="N32" s="33">
        <f t="shared" si="1"/>
        <v>0</v>
      </c>
      <c r="O32" s="33">
        <f t="shared" si="2"/>
        <v>0</v>
      </c>
      <c r="P32" s="37">
        <f t="shared" si="0"/>
        <v>0</v>
      </c>
    </row>
    <row r="33" spans="1:16" s="19" customFormat="1" x14ac:dyDescent="0.25">
      <c r="A33" s="184"/>
      <c r="B33" s="185"/>
      <c r="C33" s="176" t="s">
        <v>56</v>
      </c>
      <c r="D33" s="177"/>
      <c r="E33" s="172" t="s">
        <v>57</v>
      </c>
      <c r="F33" s="173"/>
      <c r="G33" s="149" t="s">
        <v>25</v>
      </c>
      <c r="H33" s="150"/>
      <c r="I33" s="151"/>
      <c r="J33" s="166">
        <v>6</v>
      </c>
      <c r="K33" s="167"/>
      <c r="L33" s="24">
        <v>360554</v>
      </c>
      <c r="M33" s="30"/>
      <c r="N33" s="34">
        <f t="shared" si="1"/>
        <v>0</v>
      </c>
      <c r="O33" s="34">
        <f t="shared" si="2"/>
        <v>0</v>
      </c>
      <c r="P33" s="38">
        <f t="shared" si="0"/>
        <v>0</v>
      </c>
    </row>
    <row r="34" spans="1:16" s="19" customFormat="1" x14ac:dyDescent="0.25">
      <c r="A34" s="180" t="s">
        <v>58</v>
      </c>
      <c r="B34" s="181"/>
      <c r="C34" s="178" t="s">
        <v>59</v>
      </c>
      <c r="D34" s="179"/>
      <c r="E34" s="174" t="s">
        <v>60</v>
      </c>
      <c r="F34" s="175"/>
      <c r="G34" s="161" t="s">
        <v>25</v>
      </c>
      <c r="H34" s="162"/>
      <c r="I34" s="163"/>
      <c r="J34" s="168">
        <v>8</v>
      </c>
      <c r="K34" s="169"/>
      <c r="L34" s="22">
        <v>246539</v>
      </c>
      <c r="M34" s="31"/>
      <c r="N34" s="32">
        <f t="shared" si="1"/>
        <v>0</v>
      </c>
      <c r="O34" s="32">
        <f t="shared" si="2"/>
        <v>0</v>
      </c>
      <c r="P34" s="36">
        <f t="shared" si="0"/>
        <v>0</v>
      </c>
    </row>
    <row r="35" spans="1:16" s="19" customFormat="1" x14ac:dyDescent="0.25">
      <c r="A35" s="182"/>
      <c r="B35" s="183"/>
      <c r="C35" s="159" t="s">
        <v>59</v>
      </c>
      <c r="D35" s="160"/>
      <c r="E35" s="170" t="s">
        <v>61</v>
      </c>
      <c r="F35" s="171"/>
      <c r="G35" s="146" t="s">
        <v>25</v>
      </c>
      <c r="H35" s="147"/>
      <c r="I35" s="148"/>
      <c r="J35" s="164">
        <v>8</v>
      </c>
      <c r="K35" s="165"/>
      <c r="L35" s="23">
        <v>393493</v>
      </c>
      <c r="M35" s="29"/>
      <c r="N35" s="33">
        <f t="shared" si="1"/>
        <v>0</v>
      </c>
      <c r="O35" s="33">
        <f t="shared" si="2"/>
        <v>0</v>
      </c>
      <c r="P35" s="37">
        <f t="shared" si="0"/>
        <v>0</v>
      </c>
    </row>
    <row r="36" spans="1:16" s="19" customFormat="1" x14ac:dyDescent="0.25">
      <c r="A36" s="182"/>
      <c r="B36" s="183"/>
      <c r="C36" s="159" t="s">
        <v>62</v>
      </c>
      <c r="D36" s="160"/>
      <c r="E36" s="170" t="s">
        <v>63</v>
      </c>
      <c r="F36" s="171"/>
      <c r="G36" s="146" t="s">
        <v>25</v>
      </c>
      <c r="H36" s="147"/>
      <c r="I36" s="148"/>
      <c r="J36" s="164">
        <v>8</v>
      </c>
      <c r="K36" s="165"/>
      <c r="L36" s="23">
        <v>297124</v>
      </c>
      <c r="M36" s="29"/>
      <c r="N36" s="33">
        <f t="shared" si="1"/>
        <v>0</v>
      </c>
      <c r="O36" s="33">
        <f t="shared" si="2"/>
        <v>0</v>
      </c>
      <c r="P36" s="37">
        <f t="shared" si="0"/>
        <v>0</v>
      </c>
    </row>
    <row r="37" spans="1:16" s="19" customFormat="1" x14ac:dyDescent="0.25">
      <c r="A37" s="182"/>
      <c r="B37" s="183"/>
      <c r="C37" s="159" t="s">
        <v>62</v>
      </c>
      <c r="D37" s="160"/>
      <c r="E37" s="170" t="s">
        <v>64</v>
      </c>
      <c r="F37" s="171"/>
      <c r="G37" s="146" t="s">
        <v>25</v>
      </c>
      <c r="H37" s="147"/>
      <c r="I37" s="148"/>
      <c r="J37" s="164">
        <v>6</v>
      </c>
      <c r="K37" s="165"/>
      <c r="L37" s="23">
        <v>197573</v>
      </c>
      <c r="M37" s="29"/>
      <c r="N37" s="33">
        <f t="shared" si="1"/>
        <v>0</v>
      </c>
      <c r="O37" s="33">
        <f t="shared" si="2"/>
        <v>0</v>
      </c>
      <c r="P37" s="37">
        <f t="shared" si="0"/>
        <v>0</v>
      </c>
    </row>
    <row r="38" spans="1:16" s="19" customFormat="1" x14ac:dyDescent="0.25">
      <c r="A38" s="182"/>
      <c r="B38" s="183"/>
      <c r="C38" s="159" t="s">
        <v>65</v>
      </c>
      <c r="D38" s="160"/>
      <c r="E38" s="170" t="s">
        <v>66</v>
      </c>
      <c r="F38" s="171"/>
      <c r="G38" s="146" t="s">
        <v>25</v>
      </c>
      <c r="H38" s="147"/>
      <c r="I38" s="148"/>
      <c r="J38" s="164">
        <v>8</v>
      </c>
      <c r="K38" s="165"/>
      <c r="L38" s="23">
        <v>343446</v>
      </c>
      <c r="M38" s="29"/>
      <c r="N38" s="33">
        <f t="shared" si="1"/>
        <v>0</v>
      </c>
      <c r="O38" s="33">
        <f t="shared" si="2"/>
        <v>0</v>
      </c>
      <c r="P38" s="37">
        <f t="shared" si="0"/>
        <v>0</v>
      </c>
    </row>
    <row r="39" spans="1:16" s="19" customFormat="1" x14ac:dyDescent="0.25">
      <c r="A39" s="182"/>
      <c r="B39" s="183"/>
      <c r="C39" s="159" t="s">
        <v>67</v>
      </c>
      <c r="D39" s="160"/>
      <c r="E39" s="170" t="s">
        <v>68</v>
      </c>
      <c r="F39" s="171"/>
      <c r="G39" s="146" t="s">
        <v>25</v>
      </c>
      <c r="H39" s="147"/>
      <c r="I39" s="148"/>
      <c r="J39" s="164">
        <v>8</v>
      </c>
      <c r="K39" s="165"/>
      <c r="L39" s="23">
        <v>272469</v>
      </c>
      <c r="M39" s="29"/>
      <c r="N39" s="33">
        <f t="shared" si="1"/>
        <v>0</v>
      </c>
      <c r="O39" s="33">
        <f t="shared" si="2"/>
        <v>0</v>
      </c>
      <c r="P39" s="37">
        <f t="shared" si="0"/>
        <v>0</v>
      </c>
    </row>
    <row r="40" spans="1:16" s="19" customFormat="1" x14ac:dyDescent="0.25">
      <c r="A40" s="182"/>
      <c r="B40" s="183"/>
      <c r="C40" s="159" t="s">
        <v>69</v>
      </c>
      <c r="D40" s="160"/>
      <c r="E40" s="170" t="s">
        <v>70</v>
      </c>
      <c r="F40" s="171"/>
      <c r="G40" s="146" t="s">
        <v>25</v>
      </c>
      <c r="H40" s="147"/>
      <c r="I40" s="148"/>
      <c r="J40" s="164">
        <v>8</v>
      </c>
      <c r="K40" s="165"/>
      <c r="L40" s="23">
        <v>298821</v>
      </c>
      <c r="M40" s="29"/>
      <c r="N40" s="33">
        <f t="shared" si="1"/>
        <v>0</v>
      </c>
      <c r="O40" s="33">
        <f t="shared" si="2"/>
        <v>0</v>
      </c>
      <c r="P40" s="37">
        <f t="shared" si="0"/>
        <v>0</v>
      </c>
    </row>
    <row r="41" spans="1:16" s="19" customFormat="1" x14ac:dyDescent="0.25">
      <c r="A41" s="182"/>
      <c r="B41" s="183"/>
      <c r="C41" s="159" t="s">
        <v>71</v>
      </c>
      <c r="D41" s="160"/>
      <c r="E41" s="170" t="s">
        <v>72</v>
      </c>
      <c r="F41" s="171"/>
      <c r="G41" s="146" t="s">
        <v>25</v>
      </c>
      <c r="H41" s="147"/>
      <c r="I41" s="148"/>
      <c r="J41" s="164">
        <v>8</v>
      </c>
      <c r="K41" s="165"/>
      <c r="L41" s="23">
        <v>379580</v>
      </c>
      <c r="M41" s="29"/>
      <c r="N41" s="33">
        <f t="shared" si="1"/>
        <v>0</v>
      </c>
      <c r="O41" s="33">
        <f t="shared" si="2"/>
        <v>0</v>
      </c>
      <c r="P41" s="37">
        <f t="shared" si="0"/>
        <v>0</v>
      </c>
    </row>
    <row r="42" spans="1:16" s="19" customFormat="1" x14ac:dyDescent="0.25">
      <c r="A42" s="182"/>
      <c r="B42" s="183"/>
      <c r="C42" s="159" t="s">
        <v>73</v>
      </c>
      <c r="D42" s="160"/>
      <c r="E42" s="170" t="s">
        <v>74</v>
      </c>
      <c r="F42" s="171"/>
      <c r="G42" s="146" t="s">
        <v>25</v>
      </c>
      <c r="H42" s="147"/>
      <c r="I42" s="148"/>
      <c r="J42" s="164">
        <v>8</v>
      </c>
      <c r="K42" s="165"/>
      <c r="L42" s="23">
        <v>224960</v>
      </c>
      <c r="M42" s="29"/>
      <c r="N42" s="33">
        <f t="shared" si="1"/>
        <v>0</v>
      </c>
      <c r="O42" s="33">
        <f t="shared" si="2"/>
        <v>0</v>
      </c>
      <c r="P42" s="37">
        <f t="shared" si="0"/>
        <v>0</v>
      </c>
    </row>
    <row r="43" spans="1:16" s="19" customFormat="1" x14ac:dyDescent="0.25">
      <c r="A43" s="184"/>
      <c r="B43" s="185"/>
      <c r="C43" s="176" t="s">
        <v>75</v>
      </c>
      <c r="D43" s="177"/>
      <c r="E43" s="172" t="s">
        <v>76</v>
      </c>
      <c r="F43" s="173"/>
      <c r="G43" s="149" t="s">
        <v>25</v>
      </c>
      <c r="H43" s="150"/>
      <c r="I43" s="151"/>
      <c r="J43" s="166">
        <v>8</v>
      </c>
      <c r="K43" s="167"/>
      <c r="L43" s="24">
        <v>272397</v>
      </c>
      <c r="M43" s="30"/>
      <c r="N43" s="34">
        <f t="shared" si="1"/>
        <v>0</v>
      </c>
      <c r="O43" s="34">
        <f t="shared" si="2"/>
        <v>0</v>
      </c>
      <c r="P43" s="38">
        <f t="shared" si="0"/>
        <v>0</v>
      </c>
    </row>
    <row r="44" spans="1:16" s="19" customFormat="1" x14ac:dyDescent="0.25">
      <c r="A44" s="180" t="s">
        <v>77</v>
      </c>
      <c r="B44" s="181"/>
      <c r="C44" s="178" t="s">
        <v>78</v>
      </c>
      <c r="D44" s="179"/>
      <c r="E44" s="174" t="s">
        <v>79</v>
      </c>
      <c r="F44" s="175"/>
      <c r="G44" s="161" t="s">
        <v>25</v>
      </c>
      <c r="H44" s="162"/>
      <c r="I44" s="163"/>
      <c r="J44" s="168">
        <v>8</v>
      </c>
      <c r="K44" s="169"/>
      <c r="L44" s="22">
        <v>344160</v>
      </c>
      <c r="M44" s="31"/>
      <c r="N44" s="32">
        <f t="shared" si="1"/>
        <v>0</v>
      </c>
      <c r="O44" s="32">
        <f t="shared" si="2"/>
        <v>0</v>
      </c>
      <c r="P44" s="36">
        <f t="shared" si="0"/>
        <v>0</v>
      </c>
    </row>
    <row r="45" spans="1:16" s="19" customFormat="1" x14ac:dyDescent="0.25">
      <c r="A45" s="182"/>
      <c r="B45" s="183"/>
      <c r="C45" s="159" t="s">
        <v>80</v>
      </c>
      <c r="D45" s="160"/>
      <c r="E45" s="170" t="s">
        <v>81</v>
      </c>
      <c r="F45" s="171"/>
      <c r="G45" s="146" t="s">
        <v>25</v>
      </c>
      <c r="H45" s="147"/>
      <c r="I45" s="148"/>
      <c r="J45" s="164">
        <v>8</v>
      </c>
      <c r="K45" s="165"/>
      <c r="L45" s="23">
        <v>397074</v>
      </c>
      <c r="M45" s="29"/>
      <c r="N45" s="33">
        <f t="shared" si="1"/>
        <v>0</v>
      </c>
      <c r="O45" s="33">
        <f t="shared" si="2"/>
        <v>0</v>
      </c>
      <c r="P45" s="37">
        <f t="shared" ref="P45:P64" si="3">+O45*J45</f>
        <v>0</v>
      </c>
    </row>
    <row r="46" spans="1:16" s="19" customFormat="1" x14ac:dyDescent="0.25">
      <c r="A46" s="182"/>
      <c r="B46" s="183"/>
      <c r="C46" s="159" t="s">
        <v>80</v>
      </c>
      <c r="D46" s="160"/>
      <c r="E46" s="170" t="s">
        <v>82</v>
      </c>
      <c r="F46" s="171"/>
      <c r="G46" s="146" t="s">
        <v>25</v>
      </c>
      <c r="H46" s="147"/>
      <c r="I46" s="148"/>
      <c r="J46" s="164">
        <v>8</v>
      </c>
      <c r="K46" s="165"/>
      <c r="L46" s="23">
        <v>227609</v>
      </c>
      <c r="M46" s="29"/>
      <c r="N46" s="33">
        <f t="shared" si="1"/>
        <v>0</v>
      </c>
      <c r="O46" s="33">
        <f t="shared" si="2"/>
        <v>0</v>
      </c>
      <c r="P46" s="37">
        <f t="shared" si="3"/>
        <v>0</v>
      </c>
    </row>
    <row r="47" spans="1:16" s="19" customFormat="1" x14ac:dyDescent="0.25">
      <c r="A47" s="184"/>
      <c r="B47" s="185"/>
      <c r="C47" s="176" t="s">
        <v>80</v>
      </c>
      <c r="D47" s="177"/>
      <c r="E47" s="172" t="s">
        <v>83</v>
      </c>
      <c r="F47" s="173"/>
      <c r="G47" s="149" t="s">
        <v>25</v>
      </c>
      <c r="H47" s="150"/>
      <c r="I47" s="151"/>
      <c r="J47" s="166">
        <v>6</v>
      </c>
      <c r="K47" s="167"/>
      <c r="L47" s="24">
        <v>195193</v>
      </c>
      <c r="M47" s="30"/>
      <c r="N47" s="34">
        <f t="shared" si="1"/>
        <v>0</v>
      </c>
      <c r="O47" s="34">
        <f t="shared" si="2"/>
        <v>0</v>
      </c>
      <c r="P47" s="38">
        <f t="shared" si="3"/>
        <v>0</v>
      </c>
    </row>
    <row r="48" spans="1:16" s="19" customFormat="1" x14ac:dyDescent="0.25">
      <c r="A48" s="180" t="s">
        <v>84</v>
      </c>
      <c r="B48" s="181"/>
      <c r="C48" s="178" t="s">
        <v>85</v>
      </c>
      <c r="D48" s="179"/>
      <c r="E48" s="174" t="s">
        <v>86</v>
      </c>
      <c r="F48" s="175"/>
      <c r="G48" s="161" t="s">
        <v>25</v>
      </c>
      <c r="H48" s="162"/>
      <c r="I48" s="163"/>
      <c r="J48" s="168">
        <v>8</v>
      </c>
      <c r="K48" s="169"/>
      <c r="L48" s="22">
        <v>379680</v>
      </c>
      <c r="M48" s="31"/>
      <c r="N48" s="32">
        <f t="shared" si="1"/>
        <v>0</v>
      </c>
      <c r="O48" s="32">
        <f t="shared" si="2"/>
        <v>0</v>
      </c>
      <c r="P48" s="36">
        <f t="shared" si="3"/>
        <v>0</v>
      </c>
    </row>
    <row r="49" spans="1:16" s="19" customFormat="1" x14ac:dyDescent="0.25">
      <c r="A49" s="182"/>
      <c r="B49" s="183"/>
      <c r="C49" s="159" t="s">
        <v>87</v>
      </c>
      <c r="D49" s="160"/>
      <c r="E49" s="170" t="s">
        <v>88</v>
      </c>
      <c r="F49" s="171"/>
      <c r="G49" s="146" t="s">
        <v>25</v>
      </c>
      <c r="H49" s="147"/>
      <c r="I49" s="148"/>
      <c r="J49" s="164">
        <v>6</v>
      </c>
      <c r="K49" s="165"/>
      <c r="L49" s="23">
        <v>188003</v>
      </c>
      <c r="M49" s="29"/>
      <c r="N49" s="33">
        <f t="shared" si="1"/>
        <v>0</v>
      </c>
      <c r="O49" s="33">
        <f t="shared" si="2"/>
        <v>0</v>
      </c>
      <c r="P49" s="37">
        <f t="shared" si="3"/>
        <v>0</v>
      </c>
    </row>
    <row r="50" spans="1:16" s="19" customFormat="1" x14ac:dyDescent="0.25">
      <c r="A50" s="182"/>
      <c r="B50" s="183"/>
      <c r="C50" s="159" t="s">
        <v>87</v>
      </c>
      <c r="D50" s="160"/>
      <c r="E50" s="170" t="s">
        <v>89</v>
      </c>
      <c r="F50" s="171"/>
      <c r="G50" s="146" t="s">
        <v>25</v>
      </c>
      <c r="H50" s="147"/>
      <c r="I50" s="148"/>
      <c r="J50" s="164">
        <v>8</v>
      </c>
      <c r="K50" s="165"/>
      <c r="L50" s="23">
        <v>426792</v>
      </c>
      <c r="M50" s="29"/>
      <c r="N50" s="33">
        <f t="shared" si="1"/>
        <v>0</v>
      </c>
      <c r="O50" s="33">
        <f t="shared" si="2"/>
        <v>0</v>
      </c>
      <c r="P50" s="37">
        <f t="shared" si="3"/>
        <v>0</v>
      </c>
    </row>
    <row r="51" spans="1:16" s="19" customFormat="1" x14ac:dyDescent="0.25">
      <c r="A51" s="182"/>
      <c r="B51" s="183"/>
      <c r="C51" s="159" t="s">
        <v>90</v>
      </c>
      <c r="D51" s="160"/>
      <c r="E51" s="170" t="s">
        <v>91</v>
      </c>
      <c r="F51" s="171"/>
      <c r="G51" s="146" t="s">
        <v>25</v>
      </c>
      <c r="H51" s="147"/>
      <c r="I51" s="148"/>
      <c r="J51" s="164">
        <v>6</v>
      </c>
      <c r="K51" s="165"/>
      <c r="L51" s="23">
        <v>433463</v>
      </c>
      <c r="M51" s="29"/>
      <c r="N51" s="33">
        <f t="shared" si="1"/>
        <v>0</v>
      </c>
      <c r="O51" s="33">
        <f t="shared" si="2"/>
        <v>0</v>
      </c>
      <c r="P51" s="37">
        <f t="shared" si="3"/>
        <v>0</v>
      </c>
    </row>
    <row r="52" spans="1:16" s="19" customFormat="1" x14ac:dyDescent="0.25">
      <c r="A52" s="182"/>
      <c r="B52" s="183"/>
      <c r="C52" s="159" t="s">
        <v>90</v>
      </c>
      <c r="D52" s="160"/>
      <c r="E52" s="170" t="s">
        <v>92</v>
      </c>
      <c r="F52" s="171"/>
      <c r="G52" s="146" t="s">
        <v>25</v>
      </c>
      <c r="H52" s="147"/>
      <c r="I52" s="148"/>
      <c r="J52" s="164">
        <v>6</v>
      </c>
      <c r="K52" s="165"/>
      <c r="L52" s="23">
        <v>465360</v>
      </c>
      <c r="M52" s="29"/>
      <c r="N52" s="33">
        <f t="shared" si="1"/>
        <v>0</v>
      </c>
      <c r="O52" s="33">
        <f t="shared" si="2"/>
        <v>0</v>
      </c>
      <c r="P52" s="37">
        <f t="shared" si="3"/>
        <v>0</v>
      </c>
    </row>
    <row r="53" spans="1:16" s="19" customFormat="1" x14ac:dyDescent="0.25">
      <c r="A53" s="184"/>
      <c r="B53" s="185"/>
      <c r="C53" s="176" t="s">
        <v>90</v>
      </c>
      <c r="D53" s="177"/>
      <c r="E53" s="172" t="s">
        <v>93</v>
      </c>
      <c r="F53" s="173"/>
      <c r="G53" s="149" t="s">
        <v>25</v>
      </c>
      <c r="H53" s="150"/>
      <c r="I53" s="151"/>
      <c r="J53" s="166">
        <v>6</v>
      </c>
      <c r="K53" s="167"/>
      <c r="L53" s="24">
        <v>207041</v>
      </c>
      <c r="M53" s="30"/>
      <c r="N53" s="34">
        <f t="shared" si="1"/>
        <v>0</v>
      </c>
      <c r="O53" s="34">
        <f t="shared" si="2"/>
        <v>0</v>
      </c>
      <c r="P53" s="38">
        <f t="shared" si="3"/>
        <v>0</v>
      </c>
    </row>
    <row r="54" spans="1:16" s="19" customFormat="1" x14ac:dyDescent="0.25">
      <c r="A54" s="180" t="s">
        <v>94</v>
      </c>
      <c r="B54" s="181"/>
      <c r="C54" s="178" t="s">
        <v>95</v>
      </c>
      <c r="D54" s="179"/>
      <c r="E54" s="174" t="s">
        <v>96</v>
      </c>
      <c r="F54" s="175"/>
      <c r="G54" s="161" t="s">
        <v>25</v>
      </c>
      <c r="H54" s="162"/>
      <c r="I54" s="163"/>
      <c r="J54" s="168">
        <v>6</v>
      </c>
      <c r="K54" s="169"/>
      <c r="L54" s="25">
        <v>175503</v>
      </c>
      <c r="M54" s="31"/>
      <c r="N54" s="32">
        <f t="shared" si="1"/>
        <v>0</v>
      </c>
      <c r="O54" s="32">
        <f t="shared" si="2"/>
        <v>0</v>
      </c>
      <c r="P54" s="36">
        <f t="shared" si="3"/>
        <v>0</v>
      </c>
    </row>
    <row r="55" spans="1:16" s="19" customFormat="1" x14ac:dyDescent="0.25">
      <c r="A55" s="182"/>
      <c r="B55" s="183"/>
      <c r="C55" s="159" t="s">
        <v>97</v>
      </c>
      <c r="D55" s="160"/>
      <c r="E55" s="170" t="s">
        <v>98</v>
      </c>
      <c r="F55" s="171"/>
      <c r="G55" s="146" t="s">
        <v>25</v>
      </c>
      <c r="H55" s="147"/>
      <c r="I55" s="148"/>
      <c r="J55" s="164">
        <v>6</v>
      </c>
      <c r="K55" s="165"/>
      <c r="L55" s="26">
        <v>200503</v>
      </c>
      <c r="M55" s="29"/>
      <c r="N55" s="33">
        <f t="shared" si="1"/>
        <v>0</v>
      </c>
      <c r="O55" s="33">
        <f t="shared" si="2"/>
        <v>0</v>
      </c>
      <c r="P55" s="37">
        <f t="shared" si="3"/>
        <v>0</v>
      </c>
    </row>
    <row r="56" spans="1:16" s="19" customFormat="1" x14ac:dyDescent="0.25">
      <c r="A56" s="182"/>
      <c r="B56" s="183"/>
      <c r="C56" s="159" t="s">
        <v>99</v>
      </c>
      <c r="D56" s="160"/>
      <c r="E56" s="170" t="s">
        <v>100</v>
      </c>
      <c r="F56" s="171"/>
      <c r="G56" s="146" t="s">
        <v>25</v>
      </c>
      <c r="H56" s="147"/>
      <c r="I56" s="148"/>
      <c r="J56" s="164">
        <v>9</v>
      </c>
      <c r="K56" s="165"/>
      <c r="L56" s="26">
        <v>223077</v>
      </c>
      <c r="M56" s="29"/>
      <c r="N56" s="33">
        <f t="shared" si="1"/>
        <v>0</v>
      </c>
      <c r="O56" s="33">
        <f t="shared" si="2"/>
        <v>0</v>
      </c>
      <c r="P56" s="37">
        <f t="shared" si="3"/>
        <v>0</v>
      </c>
    </row>
    <row r="57" spans="1:16" s="19" customFormat="1" x14ac:dyDescent="0.25">
      <c r="A57" s="182"/>
      <c r="B57" s="183"/>
      <c r="C57" s="159" t="s">
        <v>101</v>
      </c>
      <c r="D57" s="160"/>
      <c r="E57" s="170" t="s">
        <v>102</v>
      </c>
      <c r="F57" s="171"/>
      <c r="G57" s="146" t="s">
        <v>25</v>
      </c>
      <c r="H57" s="147"/>
      <c r="I57" s="148"/>
      <c r="J57" s="164">
        <v>9</v>
      </c>
      <c r="K57" s="165"/>
      <c r="L57" s="26">
        <v>184023</v>
      </c>
      <c r="M57" s="29"/>
      <c r="N57" s="33">
        <f t="shared" si="1"/>
        <v>0</v>
      </c>
      <c r="O57" s="33">
        <f t="shared" si="2"/>
        <v>0</v>
      </c>
      <c r="P57" s="37">
        <f t="shared" si="3"/>
        <v>0</v>
      </c>
    </row>
    <row r="58" spans="1:16" s="19" customFormat="1" x14ac:dyDescent="0.25">
      <c r="A58" s="182"/>
      <c r="B58" s="183"/>
      <c r="C58" s="159" t="s">
        <v>103</v>
      </c>
      <c r="D58" s="160"/>
      <c r="E58" s="170" t="s">
        <v>104</v>
      </c>
      <c r="F58" s="171"/>
      <c r="G58" s="146" t="s">
        <v>25</v>
      </c>
      <c r="H58" s="147"/>
      <c r="I58" s="148"/>
      <c r="J58" s="164">
        <v>9</v>
      </c>
      <c r="K58" s="165"/>
      <c r="L58" s="26">
        <v>248887</v>
      </c>
      <c r="M58" s="29"/>
      <c r="N58" s="33">
        <f t="shared" si="1"/>
        <v>0</v>
      </c>
      <c r="O58" s="33">
        <f t="shared" si="2"/>
        <v>0</v>
      </c>
      <c r="P58" s="37">
        <f t="shared" si="3"/>
        <v>0</v>
      </c>
    </row>
    <row r="59" spans="1:16" s="19" customFormat="1" x14ac:dyDescent="0.25">
      <c r="A59" s="182"/>
      <c r="B59" s="183"/>
      <c r="C59" s="159" t="s">
        <v>105</v>
      </c>
      <c r="D59" s="160"/>
      <c r="E59" s="170" t="s">
        <v>106</v>
      </c>
      <c r="F59" s="171"/>
      <c r="G59" s="146" t="s">
        <v>25</v>
      </c>
      <c r="H59" s="147"/>
      <c r="I59" s="148"/>
      <c r="J59" s="164">
        <v>9</v>
      </c>
      <c r="K59" s="165"/>
      <c r="L59" s="26">
        <v>268971</v>
      </c>
      <c r="M59" s="29"/>
      <c r="N59" s="33">
        <f t="shared" si="1"/>
        <v>0</v>
      </c>
      <c r="O59" s="33">
        <f t="shared" si="2"/>
        <v>0</v>
      </c>
      <c r="P59" s="37">
        <f t="shared" si="3"/>
        <v>0</v>
      </c>
    </row>
    <row r="60" spans="1:16" s="19" customFormat="1" ht="30.75" customHeight="1" x14ac:dyDescent="0.25">
      <c r="A60" s="182"/>
      <c r="B60" s="183"/>
      <c r="C60" s="159" t="s">
        <v>107</v>
      </c>
      <c r="D60" s="160"/>
      <c r="E60" s="170" t="s">
        <v>108</v>
      </c>
      <c r="F60" s="171"/>
      <c r="G60" s="146" t="s">
        <v>25</v>
      </c>
      <c r="H60" s="147"/>
      <c r="I60" s="148"/>
      <c r="J60" s="164">
        <v>9</v>
      </c>
      <c r="K60" s="165"/>
      <c r="L60" s="26">
        <v>229676</v>
      </c>
      <c r="M60" s="29"/>
      <c r="N60" s="33">
        <f t="shared" si="1"/>
        <v>0</v>
      </c>
      <c r="O60" s="33">
        <f t="shared" si="2"/>
        <v>0</v>
      </c>
      <c r="P60" s="37">
        <f t="shared" si="3"/>
        <v>0</v>
      </c>
    </row>
    <row r="61" spans="1:16" s="19" customFormat="1" x14ac:dyDescent="0.25">
      <c r="A61" s="182"/>
      <c r="B61" s="183"/>
      <c r="C61" s="159" t="s">
        <v>109</v>
      </c>
      <c r="D61" s="160"/>
      <c r="E61" s="170" t="s">
        <v>110</v>
      </c>
      <c r="F61" s="171"/>
      <c r="G61" s="146" t="s">
        <v>25</v>
      </c>
      <c r="H61" s="147"/>
      <c r="I61" s="148"/>
      <c r="J61" s="164">
        <v>9</v>
      </c>
      <c r="K61" s="165"/>
      <c r="L61" s="26">
        <v>217245</v>
      </c>
      <c r="M61" s="29"/>
      <c r="N61" s="33">
        <f t="shared" si="1"/>
        <v>0</v>
      </c>
      <c r="O61" s="33">
        <f t="shared" si="2"/>
        <v>0</v>
      </c>
      <c r="P61" s="37">
        <f t="shared" si="3"/>
        <v>0</v>
      </c>
    </row>
    <row r="62" spans="1:16" s="19" customFormat="1" x14ac:dyDescent="0.25">
      <c r="A62" s="182"/>
      <c r="B62" s="183"/>
      <c r="C62" s="159" t="s">
        <v>111</v>
      </c>
      <c r="D62" s="160"/>
      <c r="E62" s="170" t="s">
        <v>112</v>
      </c>
      <c r="F62" s="171"/>
      <c r="G62" s="146" t="s">
        <v>25</v>
      </c>
      <c r="H62" s="147"/>
      <c r="I62" s="148"/>
      <c r="J62" s="164">
        <v>6</v>
      </c>
      <c r="K62" s="165"/>
      <c r="L62" s="26">
        <v>200503</v>
      </c>
      <c r="M62" s="29"/>
      <c r="N62" s="33">
        <f t="shared" si="1"/>
        <v>0</v>
      </c>
      <c r="O62" s="33">
        <f t="shared" si="2"/>
        <v>0</v>
      </c>
      <c r="P62" s="37">
        <f t="shared" si="3"/>
        <v>0</v>
      </c>
    </row>
    <row r="63" spans="1:16" s="19" customFormat="1" x14ac:dyDescent="0.25">
      <c r="A63" s="182"/>
      <c r="B63" s="183"/>
      <c r="C63" s="159" t="s">
        <v>113</v>
      </c>
      <c r="D63" s="160"/>
      <c r="E63" s="170" t="s">
        <v>114</v>
      </c>
      <c r="F63" s="171"/>
      <c r="G63" s="146" t="s">
        <v>25</v>
      </c>
      <c r="H63" s="147"/>
      <c r="I63" s="148"/>
      <c r="J63" s="164">
        <v>9</v>
      </c>
      <c r="K63" s="165"/>
      <c r="L63" s="26">
        <v>321621</v>
      </c>
      <c r="M63" s="29"/>
      <c r="N63" s="33">
        <f t="shared" si="1"/>
        <v>0</v>
      </c>
      <c r="O63" s="33">
        <f t="shared" si="2"/>
        <v>0</v>
      </c>
      <c r="P63" s="37">
        <f t="shared" si="3"/>
        <v>0</v>
      </c>
    </row>
    <row r="64" spans="1:16" s="19" customFormat="1" x14ac:dyDescent="0.25">
      <c r="A64" s="184"/>
      <c r="B64" s="185"/>
      <c r="C64" s="176" t="s">
        <v>115</v>
      </c>
      <c r="D64" s="177"/>
      <c r="E64" s="172" t="s">
        <v>116</v>
      </c>
      <c r="F64" s="173"/>
      <c r="G64" s="149" t="s">
        <v>25</v>
      </c>
      <c r="H64" s="150"/>
      <c r="I64" s="151"/>
      <c r="J64" s="166">
        <v>6</v>
      </c>
      <c r="K64" s="167"/>
      <c r="L64" s="27">
        <v>210503</v>
      </c>
      <c r="M64" s="30"/>
      <c r="N64" s="34">
        <f t="shared" si="1"/>
        <v>0</v>
      </c>
      <c r="O64" s="34">
        <f t="shared" si="2"/>
        <v>0</v>
      </c>
      <c r="P64" s="38">
        <f t="shared" si="3"/>
        <v>0</v>
      </c>
    </row>
    <row r="65" spans="1:16" s="19" customFormat="1" ht="23.25" customHeight="1" thickBot="1" x14ac:dyDescent="0.3">
      <c r="A65" s="156" t="s">
        <v>117</v>
      </c>
      <c r="B65" s="157"/>
      <c r="C65" s="157"/>
      <c r="D65" s="157"/>
      <c r="E65" s="157"/>
      <c r="F65" s="157"/>
      <c r="G65" s="157"/>
      <c r="H65" s="157"/>
      <c r="I65" s="158"/>
      <c r="J65" s="243">
        <f>SUM(J13:K64)</f>
        <v>381</v>
      </c>
      <c r="K65" s="244"/>
      <c r="L65" s="21">
        <f>SUM(L13:L64)</f>
        <v>14930631</v>
      </c>
      <c r="M65" s="21">
        <f t="shared" ref="M65:P65" si="4">SUM(M13:M64)</f>
        <v>0</v>
      </c>
      <c r="N65" s="21">
        <f t="shared" si="4"/>
        <v>0</v>
      </c>
      <c r="O65" s="21">
        <f t="shared" si="4"/>
        <v>0</v>
      </c>
      <c r="P65" s="21">
        <f t="shared" si="4"/>
        <v>0</v>
      </c>
    </row>
    <row r="66" spans="1:16" s="2" customFormat="1" ht="27" customHeight="1" thickBot="1" x14ac:dyDescent="0.3">
      <c r="A66" s="240" t="s">
        <v>118</v>
      </c>
      <c r="B66" s="241"/>
      <c r="C66" s="241"/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  <c r="O66" s="241"/>
      <c r="P66" s="242"/>
    </row>
    <row r="67" spans="1:16" s="19" customFormat="1" ht="17.25" thickBot="1" x14ac:dyDescent="0.3">
      <c r="A67" s="194" t="s">
        <v>12</v>
      </c>
      <c r="B67" s="194" t="s">
        <v>13</v>
      </c>
      <c r="C67" s="128" t="s">
        <v>13</v>
      </c>
      <c r="D67" s="129"/>
      <c r="E67" s="128" t="s">
        <v>14</v>
      </c>
      <c r="F67" s="129"/>
      <c r="G67" s="128" t="s">
        <v>15</v>
      </c>
      <c r="H67" s="154"/>
      <c r="I67" s="129"/>
      <c r="J67" s="152" t="s">
        <v>16</v>
      </c>
      <c r="K67" s="129"/>
      <c r="L67" s="194" t="s">
        <v>265</v>
      </c>
      <c r="M67" s="245" t="s">
        <v>17</v>
      </c>
      <c r="N67" s="213"/>
      <c r="O67" s="213"/>
      <c r="P67" s="214"/>
    </row>
    <row r="68" spans="1:16" s="19" customFormat="1" ht="33.75" thickBot="1" x14ac:dyDescent="0.3">
      <c r="A68" s="196"/>
      <c r="B68" s="196"/>
      <c r="C68" s="130"/>
      <c r="D68" s="131"/>
      <c r="E68" s="130"/>
      <c r="F68" s="131"/>
      <c r="G68" s="130"/>
      <c r="H68" s="155"/>
      <c r="I68" s="131"/>
      <c r="J68" s="153"/>
      <c r="K68" s="131"/>
      <c r="L68" s="196"/>
      <c r="M68" s="13" t="s">
        <v>18</v>
      </c>
      <c r="N68" s="13" t="s">
        <v>19</v>
      </c>
      <c r="O68" s="13" t="s">
        <v>20</v>
      </c>
      <c r="P68" s="6" t="s">
        <v>21</v>
      </c>
    </row>
    <row r="69" spans="1:16" s="19" customFormat="1" x14ac:dyDescent="0.25">
      <c r="A69" s="114" t="s">
        <v>22</v>
      </c>
      <c r="B69" s="115"/>
      <c r="C69" s="124" t="s">
        <v>23</v>
      </c>
      <c r="D69" s="125"/>
      <c r="E69" s="144" t="s">
        <v>24</v>
      </c>
      <c r="F69" s="145"/>
      <c r="G69" s="162" t="s">
        <v>25</v>
      </c>
      <c r="H69" s="162"/>
      <c r="I69" s="163"/>
      <c r="J69" s="134">
        <v>2</v>
      </c>
      <c r="K69" s="135"/>
      <c r="L69" s="40">
        <v>951940</v>
      </c>
      <c r="M69" s="28"/>
      <c r="N69" s="32">
        <f>+ROUND((M69*19%),0)</f>
        <v>0</v>
      </c>
      <c r="O69" s="32">
        <f>+N69+M69</f>
        <v>0</v>
      </c>
      <c r="P69" s="32">
        <f>+O69*J69</f>
        <v>0</v>
      </c>
    </row>
    <row r="70" spans="1:16" s="19" customFormat="1" x14ac:dyDescent="0.25">
      <c r="A70" s="116"/>
      <c r="B70" s="117"/>
      <c r="C70" s="110" t="s">
        <v>23</v>
      </c>
      <c r="D70" s="111"/>
      <c r="E70" s="140" t="s">
        <v>26</v>
      </c>
      <c r="F70" s="141"/>
      <c r="G70" s="147" t="s">
        <v>25</v>
      </c>
      <c r="H70" s="147"/>
      <c r="I70" s="148"/>
      <c r="J70" s="136">
        <v>2</v>
      </c>
      <c r="K70" s="137"/>
      <c r="L70" s="41">
        <v>213740</v>
      </c>
      <c r="M70" s="44"/>
      <c r="N70" s="33">
        <f t="shared" ref="N70:N120" si="5">+ROUND((M70*19%),0)</f>
        <v>0</v>
      </c>
      <c r="O70" s="33">
        <f t="shared" ref="O70:O120" si="6">+N70+M70</f>
        <v>0</v>
      </c>
      <c r="P70" s="33">
        <f t="shared" ref="P70:P120" si="7">+O70*J70</f>
        <v>0</v>
      </c>
    </row>
    <row r="71" spans="1:16" s="19" customFormat="1" x14ac:dyDescent="0.25">
      <c r="A71" s="116"/>
      <c r="B71" s="117"/>
      <c r="C71" s="110" t="s">
        <v>23</v>
      </c>
      <c r="D71" s="111"/>
      <c r="E71" s="140" t="s">
        <v>27</v>
      </c>
      <c r="F71" s="141"/>
      <c r="G71" s="147" t="s">
        <v>25</v>
      </c>
      <c r="H71" s="147"/>
      <c r="I71" s="148"/>
      <c r="J71" s="136">
        <v>2</v>
      </c>
      <c r="K71" s="137"/>
      <c r="L71" s="41">
        <v>356316</v>
      </c>
      <c r="M71" s="44"/>
      <c r="N71" s="33">
        <f t="shared" si="5"/>
        <v>0</v>
      </c>
      <c r="O71" s="33">
        <f t="shared" si="6"/>
        <v>0</v>
      </c>
      <c r="P71" s="33">
        <f t="shared" si="7"/>
        <v>0</v>
      </c>
    </row>
    <row r="72" spans="1:16" s="19" customFormat="1" x14ac:dyDescent="0.25">
      <c r="A72" s="116"/>
      <c r="B72" s="117"/>
      <c r="C72" s="110" t="s">
        <v>28</v>
      </c>
      <c r="D72" s="111"/>
      <c r="E72" s="140" t="s">
        <v>29</v>
      </c>
      <c r="F72" s="141"/>
      <c r="G72" s="147" t="s">
        <v>25</v>
      </c>
      <c r="H72" s="147"/>
      <c r="I72" s="148"/>
      <c r="J72" s="136">
        <v>2</v>
      </c>
      <c r="K72" s="137"/>
      <c r="L72" s="41">
        <v>279185</v>
      </c>
      <c r="M72" s="44"/>
      <c r="N72" s="33">
        <f t="shared" si="5"/>
        <v>0</v>
      </c>
      <c r="O72" s="33">
        <f t="shared" si="6"/>
        <v>0</v>
      </c>
      <c r="P72" s="33">
        <f t="shared" si="7"/>
        <v>0</v>
      </c>
    </row>
    <row r="73" spans="1:16" s="19" customFormat="1" x14ac:dyDescent="0.25">
      <c r="A73" s="116"/>
      <c r="B73" s="117"/>
      <c r="C73" s="108" t="s">
        <v>30</v>
      </c>
      <c r="D73" s="109"/>
      <c r="E73" s="140" t="s">
        <v>31</v>
      </c>
      <c r="F73" s="141"/>
      <c r="G73" s="147" t="s">
        <v>25</v>
      </c>
      <c r="H73" s="147"/>
      <c r="I73" s="148"/>
      <c r="J73" s="136">
        <v>2</v>
      </c>
      <c r="K73" s="137"/>
      <c r="L73" s="41">
        <v>142725</v>
      </c>
      <c r="M73" s="44"/>
      <c r="N73" s="33">
        <f t="shared" si="5"/>
        <v>0</v>
      </c>
      <c r="O73" s="33">
        <f t="shared" si="6"/>
        <v>0</v>
      </c>
      <c r="P73" s="33">
        <f t="shared" si="7"/>
        <v>0</v>
      </c>
    </row>
    <row r="74" spans="1:16" s="19" customFormat="1" x14ac:dyDescent="0.25">
      <c r="A74" s="116"/>
      <c r="B74" s="117"/>
      <c r="C74" s="108" t="s">
        <v>30</v>
      </c>
      <c r="D74" s="109"/>
      <c r="E74" s="140" t="s">
        <v>32</v>
      </c>
      <c r="F74" s="141"/>
      <c r="G74" s="147" t="s">
        <v>25</v>
      </c>
      <c r="H74" s="147"/>
      <c r="I74" s="148"/>
      <c r="J74" s="136">
        <v>2</v>
      </c>
      <c r="K74" s="137"/>
      <c r="L74" s="41">
        <v>265005</v>
      </c>
      <c r="M74" s="44"/>
      <c r="N74" s="33">
        <f t="shared" si="5"/>
        <v>0</v>
      </c>
      <c r="O74" s="33">
        <f t="shared" si="6"/>
        <v>0</v>
      </c>
      <c r="P74" s="33">
        <f t="shared" si="7"/>
        <v>0</v>
      </c>
    </row>
    <row r="75" spans="1:16" s="19" customFormat="1" ht="17.25" thickBot="1" x14ac:dyDescent="0.3">
      <c r="A75" s="118"/>
      <c r="B75" s="119"/>
      <c r="C75" s="126" t="s">
        <v>30</v>
      </c>
      <c r="D75" s="127"/>
      <c r="E75" s="142" t="s">
        <v>33</v>
      </c>
      <c r="F75" s="143"/>
      <c r="G75" s="150" t="s">
        <v>25</v>
      </c>
      <c r="H75" s="150"/>
      <c r="I75" s="151"/>
      <c r="J75" s="138">
        <v>2</v>
      </c>
      <c r="K75" s="139"/>
      <c r="L75" s="42">
        <v>159550</v>
      </c>
      <c r="M75" s="45"/>
      <c r="N75" s="34">
        <f t="shared" si="5"/>
        <v>0</v>
      </c>
      <c r="O75" s="34">
        <f t="shared" si="6"/>
        <v>0</v>
      </c>
      <c r="P75" s="34">
        <f t="shared" si="7"/>
        <v>0</v>
      </c>
    </row>
    <row r="76" spans="1:16" s="19" customFormat="1" x14ac:dyDescent="0.25">
      <c r="A76" s="120" t="s">
        <v>34</v>
      </c>
      <c r="B76" s="121"/>
      <c r="C76" s="132" t="s">
        <v>23</v>
      </c>
      <c r="D76" s="133"/>
      <c r="E76" s="257" t="s">
        <v>35</v>
      </c>
      <c r="F76" s="258"/>
      <c r="G76" s="255" t="s">
        <v>25</v>
      </c>
      <c r="H76" s="255"/>
      <c r="I76" s="256"/>
      <c r="J76" s="207">
        <v>2</v>
      </c>
      <c r="K76" s="208"/>
      <c r="L76" s="43">
        <v>519348</v>
      </c>
      <c r="M76" s="46"/>
      <c r="N76" s="47">
        <f t="shared" si="5"/>
        <v>0</v>
      </c>
      <c r="O76" s="47">
        <f t="shared" si="6"/>
        <v>0</v>
      </c>
      <c r="P76" s="47">
        <f t="shared" si="7"/>
        <v>0</v>
      </c>
    </row>
    <row r="77" spans="1:16" s="19" customFormat="1" x14ac:dyDescent="0.25">
      <c r="A77" s="116"/>
      <c r="B77" s="117"/>
      <c r="C77" s="108" t="s">
        <v>36</v>
      </c>
      <c r="D77" s="109"/>
      <c r="E77" s="140" t="s">
        <v>37</v>
      </c>
      <c r="F77" s="141"/>
      <c r="G77" s="147" t="s">
        <v>25</v>
      </c>
      <c r="H77" s="147"/>
      <c r="I77" s="148"/>
      <c r="J77" s="136">
        <v>2</v>
      </c>
      <c r="K77" s="137"/>
      <c r="L77" s="41">
        <v>283135</v>
      </c>
      <c r="M77" s="44"/>
      <c r="N77" s="33">
        <f t="shared" si="5"/>
        <v>0</v>
      </c>
      <c r="O77" s="33">
        <f t="shared" si="6"/>
        <v>0</v>
      </c>
      <c r="P77" s="33">
        <f t="shared" si="7"/>
        <v>0</v>
      </c>
    </row>
    <row r="78" spans="1:16" s="19" customFormat="1" x14ac:dyDescent="0.25">
      <c r="A78" s="116"/>
      <c r="B78" s="117"/>
      <c r="C78" s="108" t="s">
        <v>36</v>
      </c>
      <c r="D78" s="109"/>
      <c r="E78" s="140" t="s">
        <v>38</v>
      </c>
      <c r="F78" s="141"/>
      <c r="G78" s="147" t="s">
        <v>25</v>
      </c>
      <c r="H78" s="147"/>
      <c r="I78" s="148"/>
      <c r="J78" s="136">
        <v>2</v>
      </c>
      <c r="K78" s="137"/>
      <c r="L78" s="41">
        <v>181020</v>
      </c>
      <c r="M78" s="44"/>
      <c r="N78" s="33">
        <f t="shared" si="5"/>
        <v>0</v>
      </c>
      <c r="O78" s="33">
        <f t="shared" si="6"/>
        <v>0</v>
      </c>
      <c r="P78" s="33">
        <f t="shared" si="7"/>
        <v>0</v>
      </c>
    </row>
    <row r="79" spans="1:16" s="19" customFormat="1" x14ac:dyDescent="0.25">
      <c r="A79" s="116"/>
      <c r="B79" s="117"/>
      <c r="C79" s="108" t="s">
        <v>39</v>
      </c>
      <c r="D79" s="109"/>
      <c r="E79" s="140" t="s">
        <v>40</v>
      </c>
      <c r="F79" s="141"/>
      <c r="G79" s="147" t="s">
        <v>25</v>
      </c>
      <c r="H79" s="147"/>
      <c r="I79" s="148"/>
      <c r="J79" s="136">
        <v>2</v>
      </c>
      <c r="K79" s="137"/>
      <c r="L79" s="41">
        <v>287224</v>
      </c>
      <c r="M79" s="44"/>
      <c r="N79" s="33">
        <f t="shared" si="5"/>
        <v>0</v>
      </c>
      <c r="O79" s="33">
        <f t="shared" si="6"/>
        <v>0</v>
      </c>
      <c r="P79" s="33">
        <f t="shared" si="7"/>
        <v>0</v>
      </c>
    </row>
    <row r="80" spans="1:16" s="19" customFormat="1" x14ac:dyDescent="0.25">
      <c r="A80" s="116"/>
      <c r="B80" s="117"/>
      <c r="C80" s="108" t="s">
        <v>41</v>
      </c>
      <c r="D80" s="109"/>
      <c r="E80" s="140" t="s">
        <v>42</v>
      </c>
      <c r="F80" s="141"/>
      <c r="G80" s="147" t="s">
        <v>25</v>
      </c>
      <c r="H80" s="147"/>
      <c r="I80" s="148"/>
      <c r="J80" s="136">
        <v>2</v>
      </c>
      <c r="K80" s="137"/>
      <c r="L80" s="41">
        <v>317908</v>
      </c>
      <c r="M80" s="44"/>
      <c r="N80" s="33">
        <f t="shared" si="5"/>
        <v>0</v>
      </c>
      <c r="O80" s="33">
        <f t="shared" si="6"/>
        <v>0</v>
      </c>
      <c r="P80" s="33">
        <f t="shared" si="7"/>
        <v>0</v>
      </c>
    </row>
    <row r="81" spans="1:16" s="19" customFormat="1" ht="17.25" thickBot="1" x14ac:dyDescent="0.3">
      <c r="A81" s="118"/>
      <c r="B81" s="119"/>
      <c r="C81" s="112" t="s">
        <v>43</v>
      </c>
      <c r="D81" s="113"/>
      <c r="E81" s="209" t="s">
        <v>44</v>
      </c>
      <c r="F81" s="210"/>
      <c r="G81" s="150" t="s">
        <v>25</v>
      </c>
      <c r="H81" s="150"/>
      <c r="I81" s="151"/>
      <c r="J81" s="138">
        <v>2</v>
      </c>
      <c r="K81" s="139"/>
      <c r="L81" s="42">
        <v>320887</v>
      </c>
      <c r="M81" s="45"/>
      <c r="N81" s="34">
        <f t="shared" si="5"/>
        <v>0</v>
      </c>
      <c r="O81" s="34">
        <f t="shared" si="6"/>
        <v>0</v>
      </c>
      <c r="P81" s="34">
        <f t="shared" si="7"/>
        <v>0</v>
      </c>
    </row>
    <row r="82" spans="1:16" s="19" customFormat="1" x14ac:dyDescent="0.25">
      <c r="A82" s="114" t="s">
        <v>45</v>
      </c>
      <c r="B82" s="115"/>
      <c r="C82" s="124" t="s">
        <v>46</v>
      </c>
      <c r="D82" s="125"/>
      <c r="E82" s="144" t="s">
        <v>47</v>
      </c>
      <c r="F82" s="145"/>
      <c r="G82" s="162" t="s">
        <v>25</v>
      </c>
      <c r="H82" s="162"/>
      <c r="I82" s="163"/>
      <c r="J82" s="134">
        <v>2</v>
      </c>
      <c r="K82" s="135"/>
      <c r="L82" s="40">
        <v>239390</v>
      </c>
      <c r="M82" s="28"/>
      <c r="N82" s="32">
        <f t="shared" si="5"/>
        <v>0</v>
      </c>
      <c r="O82" s="32">
        <f t="shared" si="6"/>
        <v>0</v>
      </c>
      <c r="P82" s="32">
        <f t="shared" si="7"/>
        <v>0</v>
      </c>
    </row>
    <row r="83" spans="1:16" s="19" customFormat="1" x14ac:dyDescent="0.25">
      <c r="A83" s="116"/>
      <c r="B83" s="117"/>
      <c r="C83" s="110" t="s">
        <v>46</v>
      </c>
      <c r="D83" s="111"/>
      <c r="E83" s="140" t="s">
        <v>48</v>
      </c>
      <c r="F83" s="141"/>
      <c r="G83" s="147" t="s">
        <v>25</v>
      </c>
      <c r="H83" s="147"/>
      <c r="I83" s="148"/>
      <c r="J83" s="136">
        <v>2</v>
      </c>
      <c r="K83" s="137"/>
      <c r="L83" s="41">
        <v>189450</v>
      </c>
      <c r="M83" s="44"/>
      <c r="N83" s="33">
        <f t="shared" si="5"/>
        <v>0</v>
      </c>
      <c r="O83" s="33">
        <f t="shared" si="6"/>
        <v>0</v>
      </c>
      <c r="P83" s="33">
        <f t="shared" si="7"/>
        <v>0</v>
      </c>
    </row>
    <row r="84" spans="1:16" s="19" customFormat="1" x14ac:dyDescent="0.25">
      <c r="A84" s="116"/>
      <c r="B84" s="117"/>
      <c r="C84" s="110" t="s">
        <v>46</v>
      </c>
      <c r="D84" s="111"/>
      <c r="E84" s="140" t="s">
        <v>49</v>
      </c>
      <c r="F84" s="141"/>
      <c r="G84" s="147" t="s">
        <v>25</v>
      </c>
      <c r="H84" s="147"/>
      <c r="I84" s="148"/>
      <c r="J84" s="136">
        <v>2</v>
      </c>
      <c r="K84" s="137"/>
      <c r="L84" s="41">
        <v>394127</v>
      </c>
      <c r="M84" s="44"/>
      <c r="N84" s="33">
        <f t="shared" si="5"/>
        <v>0</v>
      </c>
      <c r="O84" s="33">
        <f t="shared" si="6"/>
        <v>0</v>
      </c>
      <c r="P84" s="33">
        <f t="shared" si="7"/>
        <v>0</v>
      </c>
    </row>
    <row r="85" spans="1:16" s="19" customFormat="1" x14ac:dyDescent="0.25">
      <c r="A85" s="116"/>
      <c r="B85" s="117"/>
      <c r="C85" s="110" t="s">
        <v>46</v>
      </c>
      <c r="D85" s="111"/>
      <c r="E85" s="140" t="s">
        <v>50</v>
      </c>
      <c r="F85" s="141"/>
      <c r="G85" s="147" t="s">
        <v>25</v>
      </c>
      <c r="H85" s="147"/>
      <c r="I85" s="148"/>
      <c r="J85" s="136">
        <v>2</v>
      </c>
      <c r="K85" s="137"/>
      <c r="L85" s="41">
        <v>168308</v>
      </c>
      <c r="M85" s="44"/>
      <c r="N85" s="33">
        <f t="shared" si="5"/>
        <v>0</v>
      </c>
      <c r="O85" s="33">
        <f t="shared" si="6"/>
        <v>0</v>
      </c>
      <c r="P85" s="33">
        <f t="shared" si="7"/>
        <v>0</v>
      </c>
    </row>
    <row r="86" spans="1:16" s="19" customFormat="1" x14ac:dyDescent="0.25">
      <c r="A86" s="116"/>
      <c r="B86" s="117"/>
      <c r="C86" s="110" t="s">
        <v>51</v>
      </c>
      <c r="D86" s="111"/>
      <c r="E86" s="140" t="s">
        <v>52</v>
      </c>
      <c r="F86" s="141"/>
      <c r="G86" s="147" t="s">
        <v>25</v>
      </c>
      <c r="H86" s="147"/>
      <c r="I86" s="148"/>
      <c r="J86" s="136">
        <v>2</v>
      </c>
      <c r="K86" s="137"/>
      <c r="L86" s="41">
        <v>211083</v>
      </c>
      <c r="M86" s="44"/>
      <c r="N86" s="33">
        <f t="shared" si="5"/>
        <v>0</v>
      </c>
      <c r="O86" s="33">
        <f t="shared" si="6"/>
        <v>0</v>
      </c>
      <c r="P86" s="33">
        <f t="shared" si="7"/>
        <v>0</v>
      </c>
    </row>
    <row r="87" spans="1:16" s="19" customFormat="1" x14ac:dyDescent="0.25">
      <c r="A87" s="116"/>
      <c r="B87" s="117"/>
      <c r="C87" s="110" t="s">
        <v>51</v>
      </c>
      <c r="D87" s="111"/>
      <c r="E87" s="140" t="s">
        <v>53</v>
      </c>
      <c r="F87" s="141"/>
      <c r="G87" s="147" t="s">
        <v>25</v>
      </c>
      <c r="H87" s="147"/>
      <c r="I87" s="148"/>
      <c r="J87" s="136">
        <v>2</v>
      </c>
      <c r="K87" s="137"/>
      <c r="L87" s="41">
        <v>315119</v>
      </c>
      <c r="M87" s="44"/>
      <c r="N87" s="33">
        <f t="shared" si="5"/>
        <v>0</v>
      </c>
      <c r="O87" s="33">
        <f t="shared" si="6"/>
        <v>0</v>
      </c>
      <c r="P87" s="33">
        <f t="shared" si="7"/>
        <v>0</v>
      </c>
    </row>
    <row r="88" spans="1:16" s="19" customFormat="1" x14ac:dyDescent="0.25">
      <c r="A88" s="116"/>
      <c r="B88" s="117"/>
      <c r="C88" s="110" t="s">
        <v>54</v>
      </c>
      <c r="D88" s="111"/>
      <c r="E88" s="140" t="s">
        <v>55</v>
      </c>
      <c r="F88" s="141"/>
      <c r="G88" s="147" t="s">
        <v>25</v>
      </c>
      <c r="H88" s="147"/>
      <c r="I88" s="148"/>
      <c r="J88" s="136">
        <v>2</v>
      </c>
      <c r="K88" s="137"/>
      <c r="L88" s="41">
        <v>299475</v>
      </c>
      <c r="M88" s="44"/>
      <c r="N88" s="33">
        <f t="shared" si="5"/>
        <v>0</v>
      </c>
      <c r="O88" s="33">
        <f t="shared" si="6"/>
        <v>0</v>
      </c>
      <c r="P88" s="33">
        <f t="shared" si="7"/>
        <v>0</v>
      </c>
    </row>
    <row r="89" spans="1:16" s="19" customFormat="1" ht="17.25" thickBot="1" x14ac:dyDescent="0.3">
      <c r="A89" s="118"/>
      <c r="B89" s="119"/>
      <c r="C89" s="112" t="s">
        <v>56</v>
      </c>
      <c r="D89" s="113"/>
      <c r="E89" s="142" t="s">
        <v>57</v>
      </c>
      <c r="F89" s="143"/>
      <c r="G89" s="150" t="s">
        <v>25</v>
      </c>
      <c r="H89" s="150"/>
      <c r="I89" s="151"/>
      <c r="J89" s="138">
        <v>2</v>
      </c>
      <c r="K89" s="139"/>
      <c r="L89" s="42">
        <v>354130</v>
      </c>
      <c r="M89" s="45"/>
      <c r="N89" s="34">
        <f t="shared" si="5"/>
        <v>0</v>
      </c>
      <c r="O89" s="34">
        <f t="shared" si="6"/>
        <v>0</v>
      </c>
      <c r="P89" s="34">
        <f t="shared" si="7"/>
        <v>0</v>
      </c>
    </row>
    <row r="90" spans="1:16" s="19" customFormat="1" x14ac:dyDescent="0.25">
      <c r="A90" s="114" t="s">
        <v>58</v>
      </c>
      <c r="B90" s="115"/>
      <c r="C90" s="124" t="s">
        <v>59</v>
      </c>
      <c r="D90" s="125"/>
      <c r="E90" s="144" t="s">
        <v>60</v>
      </c>
      <c r="F90" s="145"/>
      <c r="G90" s="162" t="s">
        <v>25</v>
      </c>
      <c r="H90" s="162"/>
      <c r="I90" s="163"/>
      <c r="J90" s="134">
        <v>2</v>
      </c>
      <c r="K90" s="135"/>
      <c r="L90" s="40">
        <v>238100</v>
      </c>
      <c r="M90" s="28"/>
      <c r="N90" s="32">
        <f t="shared" si="5"/>
        <v>0</v>
      </c>
      <c r="O90" s="32">
        <f t="shared" si="6"/>
        <v>0</v>
      </c>
      <c r="P90" s="32">
        <f t="shared" si="7"/>
        <v>0</v>
      </c>
    </row>
    <row r="91" spans="1:16" s="19" customFormat="1" x14ac:dyDescent="0.25">
      <c r="A91" s="116"/>
      <c r="B91" s="117"/>
      <c r="C91" s="110" t="s">
        <v>59</v>
      </c>
      <c r="D91" s="111"/>
      <c r="E91" s="140" t="s">
        <v>61</v>
      </c>
      <c r="F91" s="141"/>
      <c r="G91" s="147" t="s">
        <v>25</v>
      </c>
      <c r="H91" s="147"/>
      <c r="I91" s="148"/>
      <c r="J91" s="136">
        <v>2</v>
      </c>
      <c r="K91" s="137"/>
      <c r="L91" s="41">
        <v>415126</v>
      </c>
      <c r="M91" s="44"/>
      <c r="N91" s="33">
        <f t="shared" si="5"/>
        <v>0</v>
      </c>
      <c r="O91" s="33">
        <f t="shared" si="6"/>
        <v>0</v>
      </c>
      <c r="P91" s="33">
        <f t="shared" si="7"/>
        <v>0</v>
      </c>
    </row>
    <row r="92" spans="1:16" s="19" customFormat="1" x14ac:dyDescent="0.25">
      <c r="A92" s="116"/>
      <c r="B92" s="117"/>
      <c r="C92" s="110" t="s">
        <v>62</v>
      </c>
      <c r="D92" s="111"/>
      <c r="E92" s="140" t="s">
        <v>63</v>
      </c>
      <c r="F92" s="141"/>
      <c r="G92" s="147" t="s">
        <v>25</v>
      </c>
      <c r="H92" s="147"/>
      <c r="I92" s="148"/>
      <c r="J92" s="136">
        <v>2</v>
      </c>
      <c r="K92" s="137"/>
      <c r="L92" s="41">
        <v>298827</v>
      </c>
      <c r="M92" s="44"/>
      <c r="N92" s="33">
        <f t="shared" si="5"/>
        <v>0</v>
      </c>
      <c r="O92" s="33">
        <f t="shared" si="6"/>
        <v>0</v>
      </c>
      <c r="P92" s="33">
        <f t="shared" si="7"/>
        <v>0</v>
      </c>
    </row>
    <row r="93" spans="1:16" s="19" customFormat="1" x14ac:dyDescent="0.25">
      <c r="A93" s="116"/>
      <c r="B93" s="117"/>
      <c r="C93" s="110" t="s">
        <v>62</v>
      </c>
      <c r="D93" s="111"/>
      <c r="E93" s="140" t="s">
        <v>64</v>
      </c>
      <c r="F93" s="141"/>
      <c r="G93" s="147" t="s">
        <v>25</v>
      </c>
      <c r="H93" s="147"/>
      <c r="I93" s="148"/>
      <c r="J93" s="136">
        <v>2</v>
      </c>
      <c r="K93" s="137"/>
      <c r="L93" s="41">
        <v>170199</v>
      </c>
      <c r="M93" s="44"/>
      <c r="N93" s="33">
        <f t="shared" si="5"/>
        <v>0</v>
      </c>
      <c r="O93" s="33">
        <f t="shared" si="6"/>
        <v>0</v>
      </c>
      <c r="P93" s="33">
        <f t="shared" si="7"/>
        <v>0</v>
      </c>
    </row>
    <row r="94" spans="1:16" s="19" customFormat="1" x14ac:dyDescent="0.25">
      <c r="A94" s="116"/>
      <c r="B94" s="117"/>
      <c r="C94" s="108" t="s">
        <v>65</v>
      </c>
      <c r="D94" s="109"/>
      <c r="E94" s="140" t="s">
        <v>66</v>
      </c>
      <c r="F94" s="141"/>
      <c r="G94" s="147" t="s">
        <v>25</v>
      </c>
      <c r="H94" s="147"/>
      <c r="I94" s="148"/>
      <c r="J94" s="136">
        <v>2</v>
      </c>
      <c r="K94" s="137"/>
      <c r="L94" s="41">
        <v>352290</v>
      </c>
      <c r="M94" s="44"/>
      <c r="N94" s="33">
        <f t="shared" si="5"/>
        <v>0</v>
      </c>
      <c r="O94" s="33">
        <f t="shared" si="6"/>
        <v>0</v>
      </c>
      <c r="P94" s="33">
        <f t="shared" si="7"/>
        <v>0</v>
      </c>
    </row>
    <row r="95" spans="1:16" s="19" customFormat="1" x14ac:dyDescent="0.25">
      <c r="A95" s="116"/>
      <c r="B95" s="117"/>
      <c r="C95" s="108" t="s">
        <v>67</v>
      </c>
      <c r="D95" s="109"/>
      <c r="E95" s="140" t="s">
        <v>68</v>
      </c>
      <c r="F95" s="141"/>
      <c r="G95" s="147" t="s">
        <v>25</v>
      </c>
      <c r="H95" s="147"/>
      <c r="I95" s="148"/>
      <c r="J95" s="136">
        <v>2</v>
      </c>
      <c r="K95" s="137"/>
      <c r="L95" s="41">
        <v>271525</v>
      </c>
      <c r="M95" s="44"/>
      <c r="N95" s="33">
        <f t="shared" si="5"/>
        <v>0</v>
      </c>
      <c r="O95" s="33">
        <f t="shared" si="6"/>
        <v>0</v>
      </c>
      <c r="P95" s="33">
        <f t="shared" si="7"/>
        <v>0</v>
      </c>
    </row>
    <row r="96" spans="1:16" s="19" customFormat="1" x14ac:dyDescent="0.25">
      <c r="A96" s="116"/>
      <c r="B96" s="117"/>
      <c r="C96" s="108" t="s">
        <v>69</v>
      </c>
      <c r="D96" s="109"/>
      <c r="E96" s="140" t="s">
        <v>70</v>
      </c>
      <c r="F96" s="141"/>
      <c r="G96" s="147" t="s">
        <v>25</v>
      </c>
      <c r="H96" s="147"/>
      <c r="I96" s="148"/>
      <c r="J96" s="136">
        <v>2</v>
      </c>
      <c r="K96" s="137"/>
      <c r="L96" s="41">
        <v>300918</v>
      </c>
      <c r="M96" s="44"/>
      <c r="N96" s="33">
        <f t="shared" si="5"/>
        <v>0</v>
      </c>
      <c r="O96" s="33">
        <f t="shared" si="6"/>
        <v>0</v>
      </c>
      <c r="P96" s="33">
        <f t="shared" si="7"/>
        <v>0</v>
      </c>
    </row>
    <row r="97" spans="1:16" s="19" customFormat="1" x14ac:dyDescent="0.25">
      <c r="A97" s="116"/>
      <c r="B97" s="117"/>
      <c r="C97" s="108" t="s">
        <v>71</v>
      </c>
      <c r="D97" s="109"/>
      <c r="E97" s="140" t="s">
        <v>72</v>
      </c>
      <c r="F97" s="141"/>
      <c r="G97" s="147" t="s">
        <v>25</v>
      </c>
      <c r="H97" s="147"/>
      <c r="I97" s="148"/>
      <c r="J97" s="136">
        <v>2</v>
      </c>
      <c r="K97" s="137"/>
      <c r="L97" s="41">
        <v>397980</v>
      </c>
      <c r="M97" s="44"/>
      <c r="N97" s="33">
        <f t="shared" si="5"/>
        <v>0</v>
      </c>
      <c r="O97" s="33">
        <f t="shared" si="6"/>
        <v>0</v>
      </c>
      <c r="P97" s="33">
        <f t="shared" si="7"/>
        <v>0</v>
      </c>
    </row>
    <row r="98" spans="1:16" s="19" customFormat="1" x14ac:dyDescent="0.25">
      <c r="A98" s="116"/>
      <c r="B98" s="117"/>
      <c r="C98" s="108" t="s">
        <v>73</v>
      </c>
      <c r="D98" s="109"/>
      <c r="E98" s="140" t="s">
        <v>74</v>
      </c>
      <c r="F98" s="141"/>
      <c r="G98" s="147" t="s">
        <v>25</v>
      </c>
      <c r="H98" s="147"/>
      <c r="I98" s="148"/>
      <c r="J98" s="136">
        <v>2</v>
      </c>
      <c r="K98" s="137"/>
      <c r="L98" s="41">
        <v>213587</v>
      </c>
      <c r="M98" s="44"/>
      <c r="N98" s="33">
        <f t="shared" si="5"/>
        <v>0</v>
      </c>
      <c r="O98" s="33">
        <f t="shared" si="6"/>
        <v>0</v>
      </c>
      <c r="P98" s="33">
        <f t="shared" si="7"/>
        <v>0</v>
      </c>
    </row>
    <row r="99" spans="1:16" s="19" customFormat="1" ht="17.25" thickBot="1" x14ac:dyDescent="0.3">
      <c r="A99" s="118"/>
      <c r="B99" s="119"/>
      <c r="C99" s="126" t="s">
        <v>75</v>
      </c>
      <c r="D99" s="127"/>
      <c r="E99" s="142" t="s">
        <v>76</v>
      </c>
      <c r="F99" s="143"/>
      <c r="G99" s="150" t="s">
        <v>25</v>
      </c>
      <c r="H99" s="150"/>
      <c r="I99" s="151"/>
      <c r="J99" s="138">
        <v>2</v>
      </c>
      <c r="K99" s="139"/>
      <c r="L99" s="42">
        <v>271436</v>
      </c>
      <c r="M99" s="45"/>
      <c r="N99" s="34">
        <f t="shared" si="5"/>
        <v>0</v>
      </c>
      <c r="O99" s="34">
        <f t="shared" si="6"/>
        <v>0</v>
      </c>
      <c r="P99" s="34">
        <f t="shared" si="7"/>
        <v>0</v>
      </c>
    </row>
    <row r="100" spans="1:16" s="19" customFormat="1" x14ac:dyDescent="0.25">
      <c r="A100" s="114" t="s">
        <v>77</v>
      </c>
      <c r="B100" s="115"/>
      <c r="C100" s="124" t="s">
        <v>78</v>
      </c>
      <c r="D100" s="125"/>
      <c r="E100" s="144" t="s">
        <v>79</v>
      </c>
      <c r="F100" s="145"/>
      <c r="G100" s="162" t="s">
        <v>25</v>
      </c>
      <c r="H100" s="162"/>
      <c r="I100" s="163"/>
      <c r="J100" s="134">
        <v>2</v>
      </c>
      <c r="K100" s="135"/>
      <c r="L100" s="40">
        <v>350982</v>
      </c>
      <c r="M100" s="28"/>
      <c r="N100" s="32">
        <f t="shared" si="5"/>
        <v>0</v>
      </c>
      <c r="O100" s="32">
        <f t="shared" si="6"/>
        <v>0</v>
      </c>
      <c r="P100" s="32">
        <f t="shared" si="7"/>
        <v>0</v>
      </c>
    </row>
    <row r="101" spans="1:16" s="19" customFormat="1" x14ac:dyDescent="0.25">
      <c r="A101" s="116"/>
      <c r="B101" s="117"/>
      <c r="C101" s="110" t="s">
        <v>80</v>
      </c>
      <c r="D101" s="111"/>
      <c r="E101" s="140" t="s">
        <v>81</v>
      </c>
      <c r="F101" s="141"/>
      <c r="G101" s="147" t="s">
        <v>25</v>
      </c>
      <c r="H101" s="147"/>
      <c r="I101" s="148"/>
      <c r="J101" s="136">
        <v>2</v>
      </c>
      <c r="K101" s="137"/>
      <c r="L101" s="41">
        <v>418730</v>
      </c>
      <c r="M101" s="44"/>
      <c r="N101" s="33">
        <f t="shared" si="5"/>
        <v>0</v>
      </c>
      <c r="O101" s="33">
        <f t="shared" si="6"/>
        <v>0</v>
      </c>
      <c r="P101" s="33">
        <f t="shared" si="7"/>
        <v>0</v>
      </c>
    </row>
    <row r="102" spans="1:16" s="19" customFormat="1" x14ac:dyDescent="0.25">
      <c r="A102" s="116"/>
      <c r="B102" s="117"/>
      <c r="C102" s="110" t="s">
        <v>80</v>
      </c>
      <c r="D102" s="111"/>
      <c r="E102" s="140" t="s">
        <v>82</v>
      </c>
      <c r="F102" s="141"/>
      <c r="G102" s="147" t="s">
        <v>25</v>
      </c>
      <c r="H102" s="147"/>
      <c r="I102" s="148"/>
      <c r="J102" s="136">
        <v>2</v>
      </c>
      <c r="K102" s="137"/>
      <c r="L102" s="41">
        <v>219175</v>
      </c>
      <c r="M102" s="44"/>
      <c r="N102" s="33">
        <f t="shared" si="5"/>
        <v>0</v>
      </c>
      <c r="O102" s="33">
        <f t="shared" si="6"/>
        <v>0</v>
      </c>
      <c r="P102" s="33">
        <f t="shared" si="7"/>
        <v>0</v>
      </c>
    </row>
    <row r="103" spans="1:16" s="19" customFormat="1" ht="17.25" thickBot="1" x14ac:dyDescent="0.3">
      <c r="A103" s="118"/>
      <c r="B103" s="119"/>
      <c r="C103" s="112" t="s">
        <v>80</v>
      </c>
      <c r="D103" s="113"/>
      <c r="E103" s="142" t="s">
        <v>83</v>
      </c>
      <c r="F103" s="143"/>
      <c r="G103" s="150" t="s">
        <v>25</v>
      </c>
      <c r="H103" s="150"/>
      <c r="I103" s="151"/>
      <c r="J103" s="138">
        <v>2</v>
      </c>
      <c r="K103" s="139"/>
      <c r="L103" s="42">
        <v>181687</v>
      </c>
      <c r="M103" s="45"/>
      <c r="N103" s="34">
        <f t="shared" si="5"/>
        <v>0</v>
      </c>
      <c r="O103" s="34">
        <f t="shared" si="6"/>
        <v>0</v>
      </c>
      <c r="P103" s="34">
        <f t="shared" si="7"/>
        <v>0</v>
      </c>
    </row>
    <row r="104" spans="1:16" s="19" customFormat="1" x14ac:dyDescent="0.25">
      <c r="A104" s="114" t="s">
        <v>84</v>
      </c>
      <c r="B104" s="115"/>
      <c r="C104" s="122" t="s">
        <v>85</v>
      </c>
      <c r="D104" s="123"/>
      <c r="E104" s="144" t="s">
        <v>86</v>
      </c>
      <c r="F104" s="145"/>
      <c r="G104" s="162" t="s">
        <v>25</v>
      </c>
      <c r="H104" s="162"/>
      <c r="I104" s="163"/>
      <c r="J104" s="134">
        <v>2</v>
      </c>
      <c r="K104" s="135"/>
      <c r="L104" s="40">
        <v>392296</v>
      </c>
      <c r="M104" s="28"/>
      <c r="N104" s="32">
        <f t="shared" si="5"/>
        <v>0</v>
      </c>
      <c r="O104" s="32">
        <f t="shared" si="6"/>
        <v>0</v>
      </c>
      <c r="P104" s="32">
        <f t="shared" si="7"/>
        <v>0</v>
      </c>
    </row>
    <row r="105" spans="1:16" s="19" customFormat="1" x14ac:dyDescent="0.25">
      <c r="A105" s="116"/>
      <c r="B105" s="117"/>
      <c r="C105" s="108" t="s">
        <v>87</v>
      </c>
      <c r="D105" s="109"/>
      <c r="E105" s="140" t="s">
        <v>88</v>
      </c>
      <c r="F105" s="141"/>
      <c r="G105" s="147" t="s">
        <v>25</v>
      </c>
      <c r="H105" s="147"/>
      <c r="I105" s="148"/>
      <c r="J105" s="136">
        <v>2</v>
      </c>
      <c r="K105" s="137"/>
      <c r="L105" s="41">
        <v>177825</v>
      </c>
      <c r="M105" s="44"/>
      <c r="N105" s="33">
        <f t="shared" si="5"/>
        <v>0</v>
      </c>
      <c r="O105" s="33">
        <f t="shared" si="6"/>
        <v>0</v>
      </c>
      <c r="P105" s="33">
        <f t="shared" si="7"/>
        <v>0</v>
      </c>
    </row>
    <row r="106" spans="1:16" s="19" customFormat="1" x14ac:dyDescent="0.25">
      <c r="A106" s="116"/>
      <c r="B106" s="117"/>
      <c r="C106" s="108" t="s">
        <v>87</v>
      </c>
      <c r="D106" s="109"/>
      <c r="E106" s="140" t="s">
        <v>89</v>
      </c>
      <c r="F106" s="141"/>
      <c r="G106" s="147" t="s">
        <v>25</v>
      </c>
      <c r="H106" s="147"/>
      <c r="I106" s="148"/>
      <c r="J106" s="136">
        <v>2</v>
      </c>
      <c r="K106" s="137"/>
      <c r="L106" s="41">
        <v>456110</v>
      </c>
      <c r="M106" s="44"/>
      <c r="N106" s="33">
        <f t="shared" si="5"/>
        <v>0</v>
      </c>
      <c r="O106" s="33">
        <f t="shared" si="6"/>
        <v>0</v>
      </c>
      <c r="P106" s="33">
        <f t="shared" si="7"/>
        <v>0</v>
      </c>
    </row>
    <row r="107" spans="1:16" s="19" customFormat="1" x14ac:dyDescent="0.25">
      <c r="A107" s="116"/>
      <c r="B107" s="117"/>
      <c r="C107" s="110" t="s">
        <v>90</v>
      </c>
      <c r="D107" s="111"/>
      <c r="E107" s="140" t="s">
        <v>91</v>
      </c>
      <c r="F107" s="141"/>
      <c r="G107" s="147" t="s">
        <v>25</v>
      </c>
      <c r="H107" s="147"/>
      <c r="I107" s="148"/>
      <c r="J107" s="136">
        <v>2</v>
      </c>
      <c r="K107" s="137"/>
      <c r="L107" s="41">
        <v>433736</v>
      </c>
      <c r="M107" s="44"/>
      <c r="N107" s="33">
        <f t="shared" si="5"/>
        <v>0</v>
      </c>
      <c r="O107" s="33">
        <f t="shared" si="6"/>
        <v>0</v>
      </c>
      <c r="P107" s="33">
        <f t="shared" si="7"/>
        <v>0</v>
      </c>
    </row>
    <row r="108" spans="1:16" s="19" customFormat="1" x14ac:dyDescent="0.25">
      <c r="A108" s="116"/>
      <c r="B108" s="117"/>
      <c r="C108" s="110" t="s">
        <v>90</v>
      </c>
      <c r="D108" s="111"/>
      <c r="E108" s="140" t="s">
        <v>92</v>
      </c>
      <c r="F108" s="141"/>
      <c r="G108" s="147" t="s">
        <v>25</v>
      </c>
      <c r="H108" s="147"/>
      <c r="I108" s="148"/>
      <c r="J108" s="136">
        <v>2</v>
      </c>
      <c r="K108" s="137"/>
      <c r="L108" s="41">
        <v>491719</v>
      </c>
      <c r="M108" s="44"/>
      <c r="N108" s="33">
        <f t="shared" si="5"/>
        <v>0</v>
      </c>
      <c r="O108" s="33">
        <f t="shared" si="6"/>
        <v>0</v>
      </c>
      <c r="P108" s="33">
        <f t="shared" si="7"/>
        <v>0</v>
      </c>
    </row>
    <row r="109" spans="1:16" s="19" customFormat="1" ht="17.25" thickBot="1" x14ac:dyDescent="0.3">
      <c r="A109" s="118"/>
      <c r="B109" s="119"/>
      <c r="C109" s="112" t="s">
        <v>90</v>
      </c>
      <c r="D109" s="113"/>
      <c r="E109" s="142" t="s">
        <v>93</v>
      </c>
      <c r="F109" s="143"/>
      <c r="G109" s="150" t="s">
        <v>25</v>
      </c>
      <c r="H109" s="150"/>
      <c r="I109" s="151"/>
      <c r="J109" s="138">
        <v>2</v>
      </c>
      <c r="K109" s="139"/>
      <c r="L109" s="42">
        <v>194544</v>
      </c>
      <c r="M109" s="45"/>
      <c r="N109" s="34">
        <f t="shared" si="5"/>
        <v>0</v>
      </c>
      <c r="O109" s="34">
        <f t="shared" si="6"/>
        <v>0</v>
      </c>
      <c r="P109" s="34">
        <f t="shared" si="7"/>
        <v>0</v>
      </c>
    </row>
    <row r="110" spans="1:16" s="19" customFormat="1" x14ac:dyDescent="0.25">
      <c r="A110" s="114" t="s">
        <v>94</v>
      </c>
      <c r="B110" s="115"/>
      <c r="C110" s="124" t="s">
        <v>95</v>
      </c>
      <c r="D110" s="125"/>
      <c r="E110" s="144" t="s">
        <v>96</v>
      </c>
      <c r="F110" s="145"/>
      <c r="G110" s="162" t="s">
        <v>25</v>
      </c>
      <c r="H110" s="162"/>
      <c r="I110" s="163"/>
      <c r="J110" s="134">
        <v>2</v>
      </c>
      <c r="K110" s="135"/>
      <c r="L110" s="40">
        <v>155325</v>
      </c>
      <c r="M110" s="28"/>
      <c r="N110" s="32">
        <f t="shared" si="5"/>
        <v>0</v>
      </c>
      <c r="O110" s="32">
        <f t="shared" si="6"/>
        <v>0</v>
      </c>
      <c r="P110" s="32">
        <f t="shared" si="7"/>
        <v>0</v>
      </c>
    </row>
    <row r="111" spans="1:16" s="19" customFormat="1" x14ac:dyDescent="0.25">
      <c r="A111" s="116"/>
      <c r="B111" s="117"/>
      <c r="C111" s="110" t="s">
        <v>97</v>
      </c>
      <c r="D111" s="111"/>
      <c r="E111" s="140" t="s">
        <v>98</v>
      </c>
      <c r="F111" s="141"/>
      <c r="G111" s="147" t="s">
        <v>25</v>
      </c>
      <c r="H111" s="147"/>
      <c r="I111" s="148"/>
      <c r="J111" s="136">
        <v>2</v>
      </c>
      <c r="K111" s="137"/>
      <c r="L111" s="41">
        <v>187825</v>
      </c>
      <c r="M111" s="44"/>
      <c r="N111" s="33">
        <f t="shared" si="5"/>
        <v>0</v>
      </c>
      <c r="O111" s="33">
        <f t="shared" si="6"/>
        <v>0</v>
      </c>
      <c r="P111" s="33">
        <f t="shared" si="7"/>
        <v>0</v>
      </c>
    </row>
    <row r="112" spans="1:16" s="19" customFormat="1" x14ac:dyDescent="0.25">
      <c r="A112" s="116"/>
      <c r="B112" s="117"/>
      <c r="C112" s="108" t="s">
        <v>99</v>
      </c>
      <c r="D112" s="109"/>
      <c r="E112" s="140" t="s">
        <v>100</v>
      </c>
      <c r="F112" s="141"/>
      <c r="G112" s="147" t="s">
        <v>25</v>
      </c>
      <c r="H112" s="147"/>
      <c r="I112" s="148"/>
      <c r="J112" s="136">
        <v>2</v>
      </c>
      <c r="K112" s="137"/>
      <c r="L112" s="41">
        <v>216670</v>
      </c>
      <c r="M112" s="44"/>
      <c r="N112" s="33">
        <f t="shared" si="5"/>
        <v>0</v>
      </c>
      <c r="O112" s="33">
        <f t="shared" si="6"/>
        <v>0</v>
      </c>
      <c r="P112" s="33">
        <f t="shared" si="7"/>
        <v>0</v>
      </c>
    </row>
    <row r="113" spans="1:16" s="19" customFormat="1" x14ac:dyDescent="0.25">
      <c r="A113" s="116"/>
      <c r="B113" s="117"/>
      <c r="C113" s="108" t="s">
        <v>101</v>
      </c>
      <c r="D113" s="109"/>
      <c r="E113" s="140" t="s">
        <v>102</v>
      </c>
      <c r="F113" s="141"/>
      <c r="G113" s="147" t="s">
        <v>25</v>
      </c>
      <c r="H113" s="147"/>
      <c r="I113" s="148"/>
      <c r="J113" s="136">
        <v>2</v>
      </c>
      <c r="K113" s="137"/>
      <c r="L113" s="41">
        <v>172744</v>
      </c>
      <c r="M113" s="44"/>
      <c r="N113" s="33">
        <f t="shared" si="5"/>
        <v>0</v>
      </c>
      <c r="O113" s="33">
        <f t="shared" si="6"/>
        <v>0</v>
      </c>
      <c r="P113" s="33">
        <f t="shared" si="7"/>
        <v>0</v>
      </c>
    </row>
    <row r="114" spans="1:16" s="19" customFormat="1" x14ac:dyDescent="0.25">
      <c r="A114" s="116"/>
      <c r="B114" s="117"/>
      <c r="C114" s="108" t="s">
        <v>103</v>
      </c>
      <c r="D114" s="109"/>
      <c r="E114" s="140" t="s">
        <v>104</v>
      </c>
      <c r="F114" s="141"/>
      <c r="G114" s="147" t="s">
        <v>25</v>
      </c>
      <c r="H114" s="147"/>
      <c r="I114" s="148"/>
      <c r="J114" s="136">
        <v>2</v>
      </c>
      <c r="K114" s="137"/>
      <c r="L114" s="41">
        <v>242669</v>
      </c>
      <c r="M114" s="44"/>
      <c r="N114" s="33">
        <f t="shared" si="5"/>
        <v>0</v>
      </c>
      <c r="O114" s="33">
        <f t="shared" si="6"/>
        <v>0</v>
      </c>
      <c r="P114" s="33">
        <f t="shared" si="7"/>
        <v>0</v>
      </c>
    </row>
    <row r="115" spans="1:16" s="19" customFormat="1" x14ac:dyDescent="0.25">
      <c r="A115" s="116"/>
      <c r="B115" s="117"/>
      <c r="C115" s="108" t="s">
        <v>105</v>
      </c>
      <c r="D115" s="109"/>
      <c r="E115" s="140" t="s">
        <v>106</v>
      </c>
      <c r="F115" s="141"/>
      <c r="G115" s="147" t="s">
        <v>25</v>
      </c>
      <c r="H115" s="147"/>
      <c r="I115" s="148"/>
      <c r="J115" s="136">
        <v>2</v>
      </c>
      <c r="K115" s="137"/>
      <c r="L115" s="41">
        <v>266030</v>
      </c>
      <c r="M115" s="44"/>
      <c r="N115" s="33">
        <f t="shared" si="5"/>
        <v>0</v>
      </c>
      <c r="O115" s="33">
        <f t="shared" si="6"/>
        <v>0</v>
      </c>
      <c r="P115" s="33">
        <f t="shared" si="7"/>
        <v>0</v>
      </c>
    </row>
    <row r="116" spans="1:16" s="19" customFormat="1" ht="33.75" customHeight="1" x14ac:dyDescent="0.25">
      <c r="A116" s="116"/>
      <c r="B116" s="117"/>
      <c r="C116" s="108" t="s">
        <v>107</v>
      </c>
      <c r="D116" s="109"/>
      <c r="E116" s="140" t="s">
        <v>108</v>
      </c>
      <c r="F116" s="141"/>
      <c r="G116" s="147" t="s">
        <v>25</v>
      </c>
      <c r="H116" s="147"/>
      <c r="I116" s="148"/>
      <c r="J116" s="136">
        <v>2</v>
      </c>
      <c r="K116" s="137"/>
      <c r="L116" s="41">
        <v>228060</v>
      </c>
      <c r="M116" s="44"/>
      <c r="N116" s="33">
        <f t="shared" si="5"/>
        <v>0</v>
      </c>
      <c r="O116" s="33">
        <f t="shared" si="6"/>
        <v>0</v>
      </c>
      <c r="P116" s="33">
        <f t="shared" si="7"/>
        <v>0</v>
      </c>
    </row>
    <row r="117" spans="1:16" s="19" customFormat="1" x14ac:dyDescent="0.25">
      <c r="A117" s="116"/>
      <c r="B117" s="117"/>
      <c r="C117" s="108" t="s">
        <v>109</v>
      </c>
      <c r="D117" s="109"/>
      <c r="E117" s="140" t="s">
        <v>110</v>
      </c>
      <c r="F117" s="141"/>
      <c r="G117" s="147" t="s">
        <v>25</v>
      </c>
      <c r="H117" s="147"/>
      <c r="I117" s="148"/>
      <c r="J117" s="136">
        <v>2</v>
      </c>
      <c r="K117" s="137"/>
      <c r="L117" s="41">
        <v>212808</v>
      </c>
      <c r="M117" s="44"/>
      <c r="N117" s="33">
        <f t="shared" si="5"/>
        <v>0</v>
      </c>
      <c r="O117" s="33">
        <f t="shared" si="6"/>
        <v>0</v>
      </c>
      <c r="P117" s="33">
        <f t="shared" si="7"/>
        <v>0</v>
      </c>
    </row>
    <row r="118" spans="1:16" s="19" customFormat="1" x14ac:dyDescent="0.25">
      <c r="A118" s="116"/>
      <c r="B118" s="117"/>
      <c r="C118" s="110" t="s">
        <v>111</v>
      </c>
      <c r="D118" s="111"/>
      <c r="E118" s="140" t="s">
        <v>112</v>
      </c>
      <c r="F118" s="141"/>
      <c r="G118" s="147" t="s">
        <v>25</v>
      </c>
      <c r="H118" s="147"/>
      <c r="I118" s="148"/>
      <c r="J118" s="136">
        <v>2</v>
      </c>
      <c r="K118" s="137"/>
      <c r="L118" s="41">
        <v>187825</v>
      </c>
      <c r="M118" s="44"/>
      <c r="N118" s="33">
        <f t="shared" si="5"/>
        <v>0</v>
      </c>
      <c r="O118" s="33">
        <f t="shared" si="6"/>
        <v>0</v>
      </c>
      <c r="P118" s="33">
        <f t="shared" si="7"/>
        <v>0</v>
      </c>
    </row>
    <row r="119" spans="1:16" s="19" customFormat="1" x14ac:dyDescent="0.25">
      <c r="A119" s="116"/>
      <c r="B119" s="117"/>
      <c r="C119" s="108" t="s">
        <v>113</v>
      </c>
      <c r="D119" s="109"/>
      <c r="E119" s="140" t="s">
        <v>114</v>
      </c>
      <c r="F119" s="141"/>
      <c r="G119" s="147" t="s">
        <v>25</v>
      </c>
      <c r="H119" s="147"/>
      <c r="I119" s="148"/>
      <c r="J119" s="136">
        <v>2</v>
      </c>
      <c r="K119" s="137"/>
      <c r="L119" s="41">
        <v>237958</v>
      </c>
      <c r="M119" s="44"/>
      <c r="N119" s="33">
        <f t="shared" si="5"/>
        <v>0</v>
      </c>
      <c r="O119" s="33">
        <f t="shared" si="6"/>
        <v>0</v>
      </c>
      <c r="P119" s="33">
        <f t="shared" si="7"/>
        <v>0</v>
      </c>
    </row>
    <row r="120" spans="1:16" s="19" customFormat="1" ht="17.25" thickBot="1" x14ac:dyDescent="0.3">
      <c r="A120" s="118"/>
      <c r="B120" s="119"/>
      <c r="C120" s="112" t="s">
        <v>115</v>
      </c>
      <c r="D120" s="113"/>
      <c r="E120" s="142" t="s">
        <v>116</v>
      </c>
      <c r="F120" s="143"/>
      <c r="G120" s="150" t="s">
        <v>25</v>
      </c>
      <c r="H120" s="150"/>
      <c r="I120" s="151"/>
      <c r="J120" s="138">
        <v>2</v>
      </c>
      <c r="K120" s="139"/>
      <c r="L120" s="42">
        <v>200325</v>
      </c>
      <c r="M120" s="45"/>
      <c r="N120" s="34">
        <f t="shared" si="5"/>
        <v>0</v>
      </c>
      <c r="O120" s="34">
        <f t="shared" si="6"/>
        <v>0</v>
      </c>
      <c r="P120" s="34">
        <f t="shared" si="7"/>
        <v>0</v>
      </c>
    </row>
    <row r="121" spans="1:16" s="19" customFormat="1" ht="23.25" customHeight="1" thickBot="1" x14ac:dyDescent="0.3">
      <c r="A121" s="261" t="s">
        <v>119</v>
      </c>
      <c r="B121" s="262"/>
      <c r="C121" s="262"/>
      <c r="D121" s="262"/>
      <c r="E121" s="262"/>
      <c r="F121" s="262"/>
      <c r="G121" s="262"/>
      <c r="H121" s="262"/>
      <c r="I121" s="263"/>
      <c r="J121" s="259">
        <f>SUM(J69:K120)</f>
        <v>104</v>
      </c>
      <c r="K121" s="260"/>
      <c r="L121" s="48">
        <f t="shared" ref="L121:P121" si="8">SUM(L69:L120)</f>
        <v>15004096</v>
      </c>
      <c r="M121" s="49">
        <f t="shared" si="8"/>
        <v>0</v>
      </c>
      <c r="N121" s="50">
        <f t="shared" si="8"/>
        <v>0</v>
      </c>
      <c r="O121" s="50">
        <f t="shared" si="8"/>
        <v>0</v>
      </c>
      <c r="P121" s="50">
        <f t="shared" si="8"/>
        <v>0</v>
      </c>
    </row>
    <row r="122" spans="1:16" s="19" customFormat="1" ht="27" customHeight="1" thickBot="1" x14ac:dyDescent="0.3">
      <c r="A122" s="222" t="s">
        <v>120</v>
      </c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4"/>
    </row>
    <row r="123" spans="1:16" s="19" customFormat="1" ht="17.25" thickBot="1" x14ac:dyDescent="0.3">
      <c r="A123" s="194" t="s">
        <v>12</v>
      </c>
      <c r="B123" s="194" t="s">
        <v>13</v>
      </c>
      <c r="C123" s="194" t="s">
        <v>14</v>
      </c>
      <c r="D123" s="194" t="s">
        <v>15</v>
      </c>
      <c r="E123" s="200" t="s">
        <v>121</v>
      </c>
      <c r="F123" s="202"/>
      <c r="G123" s="202"/>
      <c r="H123" s="202"/>
      <c r="I123" s="202"/>
      <c r="J123" s="201"/>
      <c r="K123" s="194" t="s">
        <v>16</v>
      </c>
      <c r="L123" s="194" t="s">
        <v>265</v>
      </c>
      <c r="M123" s="245" t="s">
        <v>17</v>
      </c>
      <c r="N123" s="213"/>
      <c r="O123" s="213"/>
      <c r="P123" s="214"/>
    </row>
    <row r="124" spans="1:16" s="19" customFormat="1" ht="17.25" thickBot="1" x14ac:dyDescent="0.3">
      <c r="A124" s="195"/>
      <c r="B124" s="195"/>
      <c r="C124" s="195"/>
      <c r="D124" s="195"/>
      <c r="E124" s="200" t="s">
        <v>122</v>
      </c>
      <c r="F124" s="201"/>
      <c r="G124" s="203" t="s">
        <v>123</v>
      </c>
      <c r="H124" s="201"/>
      <c r="I124" s="203" t="s">
        <v>124</v>
      </c>
      <c r="J124" s="201"/>
      <c r="K124" s="195"/>
      <c r="L124" s="195"/>
      <c r="M124" s="198" t="s">
        <v>18</v>
      </c>
      <c r="N124" s="198" t="s">
        <v>19</v>
      </c>
      <c r="O124" s="198" t="s">
        <v>20</v>
      </c>
      <c r="P124" s="186" t="s">
        <v>21</v>
      </c>
    </row>
    <row r="125" spans="1:16" s="19" customFormat="1" ht="17.25" thickBot="1" x14ac:dyDescent="0.3">
      <c r="A125" s="196"/>
      <c r="B125" s="196"/>
      <c r="C125" s="196"/>
      <c r="D125" s="196"/>
      <c r="E125" s="51" t="s">
        <v>125</v>
      </c>
      <c r="F125" s="51" t="s">
        <v>126</v>
      </c>
      <c r="G125" s="51" t="s">
        <v>125</v>
      </c>
      <c r="H125" s="51" t="s">
        <v>126</v>
      </c>
      <c r="I125" s="51" t="s">
        <v>127</v>
      </c>
      <c r="J125" s="51" t="s">
        <v>128</v>
      </c>
      <c r="K125" s="197"/>
      <c r="L125" s="196"/>
      <c r="M125" s="199"/>
      <c r="N125" s="199"/>
      <c r="O125" s="199"/>
      <c r="P125" s="187"/>
    </row>
    <row r="126" spans="1:16" s="19" customFormat="1" ht="33" x14ac:dyDescent="0.25">
      <c r="A126" s="204" t="s">
        <v>22</v>
      </c>
      <c r="B126" s="53" t="s">
        <v>129</v>
      </c>
      <c r="C126" s="61" t="s">
        <v>24</v>
      </c>
      <c r="D126" s="67" t="s">
        <v>25</v>
      </c>
      <c r="E126" s="67"/>
      <c r="F126" s="67"/>
      <c r="G126" s="71"/>
      <c r="H126" s="71"/>
      <c r="I126" s="61"/>
      <c r="J126" s="78"/>
      <c r="K126" s="84">
        <v>2</v>
      </c>
      <c r="L126" s="40">
        <v>739667</v>
      </c>
      <c r="M126" s="28"/>
      <c r="N126" s="32">
        <f>+ROUND((M126*19%),0)</f>
        <v>0</v>
      </c>
      <c r="O126" s="32">
        <f>+N126+M126</f>
        <v>0</v>
      </c>
      <c r="P126" s="36">
        <f t="shared" ref="P126:P144" si="9">+O126*K126</f>
        <v>0</v>
      </c>
    </row>
    <row r="127" spans="1:16" s="19" customFormat="1" ht="33" x14ac:dyDescent="0.25">
      <c r="A127" s="205"/>
      <c r="B127" s="54" t="s">
        <v>129</v>
      </c>
      <c r="C127" s="62" t="s">
        <v>27</v>
      </c>
      <c r="D127" s="68" t="s">
        <v>25</v>
      </c>
      <c r="E127" s="96"/>
      <c r="F127" s="68"/>
      <c r="G127" s="73"/>
      <c r="H127" s="73"/>
      <c r="I127" s="73"/>
      <c r="J127" s="79"/>
      <c r="K127" s="85">
        <v>2</v>
      </c>
      <c r="L127" s="41">
        <v>153333</v>
      </c>
      <c r="M127" s="44"/>
      <c r="N127" s="33">
        <f t="shared" ref="N127:N144" si="10">+ROUND((M127*19%),0)</f>
        <v>0</v>
      </c>
      <c r="O127" s="33">
        <f t="shared" ref="O127:O144" si="11">+N127+M127</f>
        <v>0</v>
      </c>
      <c r="P127" s="37">
        <f t="shared" si="9"/>
        <v>0</v>
      </c>
    </row>
    <row r="128" spans="1:16" s="19" customFormat="1" ht="33" x14ac:dyDescent="0.25">
      <c r="A128" s="205"/>
      <c r="B128" s="55" t="s">
        <v>130</v>
      </c>
      <c r="C128" s="62" t="s">
        <v>32</v>
      </c>
      <c r="D128" s="68" t="s">
        <v>25</v>
      </c>
      <c r="E128" s="68"/>
      <c r="F128" s="96"/>
      <c r="G128" s="73"/>
      <c r="H128" s="73"/>
      <c r="I128" s="73"/>
      <c r="J128" s="79"/>
      <c r="K128" s="85">
        <v>2</v>
      </c>
      <c r="L128" s="41">
        <v>193333</v>
      </c>
      <c r="M128" s="44"/>
      <c r="N128" s="33">
        <f t="shared" si="10"/>
        <v>0</v>
      </c>
      <c r="O128" s="33">
        <f t="shared" si="11"/>
        <v>0</v>
      </c>
      <c r="P128" s="37">
        <f t="shared" si="9"/>
        <v>0</v>
      </c>
    </row>
    <row r="129" spans="1:16" s="19" customFormat="1" ht="33" x14ac:dyDescent="0.25">
      <c r="A129" s="205"/>
      <c r="B129" s="55" t="s">
        <v>130</v>
      </c>
      <c r="C129" s="63" t="s">
        <v>31</v>
      </c>
      <c r="D129" s="68" t="s">
        <v>25</v>
      </c>
      <c r="E129" s="96"/>
      <c r="F129" s="68"/>
      <c r="G129" s="73"/>
      <c r="H129" s="73"/>
      <c r="I129" s="73"/>
      <c r="J129" s="79"/>
      <c r="K129" s="85">
        <v>2</v>
      </c>
      <c r="L129" s="41">
        <v>173333</v>
      </c>
      <c r="M129" s="44"/>
      <c r="N129" s="33">
        <f t="shared" si="10"/>
        <v>0</v>
      </c>
      <c r="O129" s="33">
        <f t="shared" si="11"/>
        <v>0</v>
      </c>
      <c r="P129" s="37">
        <f t="shared" si="9"/>
        <v>0</v>
      </c>
    </row>
    <row r="130" spans="1:16" s="19" customFormat="1" ht="33.75" thickBot="1" x14ac:dyDescent="0.3">
      <c r="A130" s="206"/>
      <c r="B130" s="56" t="s">
        <v>130</v>
      </c>
      <c r="C130" s="64" t="s">
        <v>33</v>
      </c>
      <c r="D130" s="69" t="s">
        <v>25</v>
      </c>
      <c r="E130" s="97"/>
      <c r="F130" s="69"/>
      <c r="G130" s="76"/>
      <c r="H130" s="76"/>
      <c r="I130" s="76"/>
      <c r="J130" s="80"/>
      <c r="K130" s="86">
        <v>2</v>
      </c>
      <c r="L130" s="42">
        <v>173333</v>
      </c>
      <c r="M130" s="45"/>
      <c r="N130" s="34">
        <f t="shared" si="10"/>
        <v>0</v>
      </c>
      <c r="O130" s="34">
        <f t="shared" si="11"/>
        <v>0</v>
      </c>
      <c r="P130" s="38">
        <f t="shared" si="9"/>
        <v>0</v>
      </c>
    </row>
    <row r="131" spans="1:16" s="19" customFormat="1" ht="33" x14ac:dyDescent="0.25">
      <c r="A131" s="204" t="s">
        <v>34</v>
      </c>
      <c r="B131" s="57" t="s">
        <v>131</v>
      </c>
      <c r="C131" s="61" t="s">
        <v>37</v>
      </c>
      <c r="D131" s="67" t="s">
        <v>25</v>
      </c>
      <c r="E131" s="98"/>
      <c r="F131" s="67"/>
      <c r="G131" s="71"/>
      <c r="H131" s="71"/>
      <c r="I131" s="71"/>
      <c r="J131" s="81"/>
      <c r="K131" s="84">
        <v>2</v>
      </c>
      <c r="L131" s="40">
        <v>163333</v>
      </c>
      <c r="M131" s="28"/>
      <c r="N131" s="32">
        <f t="shared" si="10"/>
        <v>0</v>
      </c>
      <c r="O131" s="32">
        <f t="shared" si="11"/>
        <v>0</v>
      </c>
      <c r="P131" s="36">
        <f t="shared" si="9"/>
        <v>0</v>
      </c>
    </row>
    <row r="132" spans="1:16" s="19" customFormat="1" ht="33" x14ac:dyDescent="0.25">
      <c r="A132" s="205"/>
      <c r="B132" s="58" t="s">
        <v>132</v>
      </c>
      <c r="C132" s="62" t="s">
        <v>42</v>
      </c>
      <c r="D132" s="68" t="s">
        <v>25</v>
      </c>
      <c r="E132" s="68"/>
      <c r="F132" s="96"/>
      <c r="G132" s="73"/>
      <c r="H132" s="73"/>
      <c r="I132" s="73"/>
      <c r="J132" s="79"/>
      <c r="K132" s="85">
        <v>2</v>
      </c>
      <c r="L132" s="41">
        <v>180000</v>
      </c>
      <c r="M132" s="44"/>
      <c r="N132" s="33">
        <f t="shared" si="10"/>
        <v>0</v>
      </c>
      <c r="O132" s="33">
        <f t="shared" si="11"/>
        <v>0</v>
      </c>
      <c r="P132" s="37">
        <f t="shared" si="9"/>
        <v>0</v>
      </c>
    </row>
    <row r="133" spans="1:16" s="19" customFormat="1" ht="33.75" thickBot="1" x14ac:dyDescent="0.3">
      <c r="A133" s="206"/>
      <c r="B133" s="59" t="s">
        <v>133</v>
      </c>
      <c r="C133" s="65" t="s">
        <v>44</v>
      </c>
      <c r="D133" s="69" t="s">
        <v>25</v>
      </c>
      <c r="E133" s="69"/>
      <c r="F133" s="69"/>
      <c r="G133" s="76"/>
      <c r="H133" s="76"/>
      <c r="I133" s="76"/>
      <c r="J133" s="80"/>
      <c r="K133" s="86">
        <v>2</v>
      </c>
      <c r="L133" s="42">
        <v>221500</v>
      </c>
      <c r="M133" s="45"/>
      <c r="N133" s="34">
        <f t="shared" si="10"/>
        <v>0</v>
      </c>
      <c r="O133" s="34">
        <f t="shared" si="11"/>
        <v>0</v>
      </c>
      <c r="P133" s="38">
        <f t="shared" si="9"/>
        <v>0</v>
      </c>
    </row>
    <row r="134" spans="1:16" s="19" customFormat="1" ht="33" x14ac:dyDescent="0.25">
      <c r="A134" s="204" t="s">
        <v>58</v>
      </c>
      <c r="B134" s="53" t="s">
        <v>134</v>
      </c>
      <c r="C134" s="61" t="s">
        <v>63</v>
      </c>
      <c r="D134" s="67" t="s">
        <v>25</v>
      </c>
      <c r="E134" s="67"/>
      <c r="F134" s="67"/>
      <c r="G134" s="71"/>
      <c r="H134" s="71"/>
      <c r="I134" s="75"/>
      <c r="J134" s="81"/>
      <c r="K134" s="84">
        <v>2</v>
      </c>
      <c r="L134" s="40">
        <v>405600</v>
      </c>
      <c r="M134" s="28"/>
      <c r="N134" s="32">
        <f t="shared" si="10"/>
        <v>0</v>
      </c>
      <c r="O134" s="32">
        <f t="shared" si="11"/>
        <v>0</v>
      </c>
      <c r="P134" s="36">
        <f t="shared" si="9"/>
        <v>0</v>
      </c>
    </row>
    <row r="135" spans="1:16" s="19" customFormat="1" ht="33" x14ac:dyDescent="0.25">
      <c r="A135" s="205"/>
      <c r="B135" s="58" t="s">
        <v>135</v>
      </c>
      <c r="C135" s="62" t="s">
        <v>70</v>
      </c>
      <c r="D135" s="68" t="s">
        <v>25</v>
      </c>
      <c r="E135" s="68"/>
      <c r="F135" s="68"/>
      <c r="G135" s="72"/>
      <c r="H135" s="73"/>
      <c r="I135" s="73"/>
      <c r="J135" s="79"/>
      <c r="K135" s="85">
        <v>2</v>
      </c>
      <c r="L135" s="41">
        <v>165000</v>
      </c>
      <c r="M135" s="44"/>
      <c r="N135" s="33">
        <f t="shared" si="10"/>
        <v>0</v>
      </c>
      <c r="O135" s="33">
        <f t="shared" si="11"/>
        <v>0</v>
      </c>
      <c r="P135" s="37">
        <f t="shared" si="9"/>
        <v>0</v>
      </c>
    </row>
    <row r="136" spans="1:16" s="19" customFormat="1" ht="33" x14ac:dyDescent="0.25">
      <c r="A136" s="205"/>
      <c r="B136" s="58" t="s">
        <v>136</v>
      </c>
      <c r="C136" s="62" t="s">
        <v>72</v>
      </c>
      <c r="D136" s="68" t="s">
        <v>25</v>
      </c>
      <c r="E136" s="68"/>
      <c r="F136" s="68"/>
      <c r="G136" s="73"/>
      <c r="H136" s="73"/>
      <c r="I136" s="73"/>
      <c r="J136" s="79"/>
      <c r="K136" s="85">
        <v>2</v>
      </c>
      <c r="L136" s="41">
        <v>221500</v>
      </c>
      <c r="M136" s="44"/>
      <c r="N136" s="33">
        <f t="shared" si="10"/>
        <v>0</v>
      </c>
      <c r="O136" s="33">
        <f t="shared" si="11"/>
        <v>0</v>
      </c>
      <c r="P136" s="37">
        <f t="shared" si="9"/>
        <v>0</v>
      </c>
    </row>
    <row r="137" spans="1:16" s="19" customFormat="1" ht="33.75" thickBot="1" x14ac:dyDescent="0.3">
      <c r="A137" s="206"/>
      <c r="B137" s="60" t="s">
        <v>137</v>
      </c>
      <c r="C137" s="64" t="s">
        <v>76</v>
      </c>
      <c r="D137" s="69" t="s">
        <v>25</v>
      </c>
      <c r="E137" s="69"/>
      <c r="F137" s="69"/>
      <c r="G137" s="76"/>
      <c r="H137" s="76"/>
      <c r="I137" s="74"/>
      <c r="J137" s="80"/>
      <c r="K137" s="86">
        <v>2</v>
      </c>
      <c r="L137" s="42">
        <v>372100</v>
      </c>
      <c r="M137" s="45"/>
      <c r="N137" s="34">
        <f t="shared" si="10"/>
        <v>0</v>
      </c>
      <c r="O137" s="34">
        <f t="shared" si="11"/>
        <v>0</v>
      </c>
      <c r="P137" s="38">
        <f t="shared" si="9"/>
        <v>0</v>
      </c>
    </row>
    <row r="138" spans="1:16" s="19" customFormat="1" ht="33" x14ac:dyDescent="0.25">
      <c r="A138" s="204" t="s">
        <v>77</v>
      </c>
      <c r="B138" s="53" t="s">
        <v>138</v>
      </c>
      <c r="C138" s="61" t="s">
        <v>81</v>
      </c>
      <c r="D138" s="67" t="s">
        <v>25</v>
      </c>
      <c r="E138" s="67"/>
      <c r="F138" s="67"/>
      <c r="G138" s="71"/>
      <c r="H138" s="71"/>
      <c r="I138" s="71"/>
      <c r="J138" s="78"/>
      <c r="K138" s="84">
        <v>2</v>
      </c>
      <c r="L138" s="40">
        <v>753000</v>
      </c>
      <c r="M138" s="28"/>
      <c r="N138" s="32">
        <f t="shared" si="10"/>
        <v>0</v>
      </c>
      <c r="O138" s="32">
        <f t="shared" si="11"/>
        <v>0</v>
      </c>
      <c r="P138" s="36">
        <f t="shared" si="9"/>
        <v>0</v>
      </c>
    </row>
    <row r="139" spans="1:16" s="19" customFormat="1" ht="33.75" thickBot="1" x14ac:dyDescent="0.3">
      <c r="A139" s="206"/>
      <c r="B139" s="59" t="s">
        <v>139</v>
      </c>
      <c r="C139" s="64" t="s">
        <v>79</v>
      </c>
      <c r="D139" s="69" t="s">
        <v>25</v>
      </c>
      <c r="E139" s="69"/>
      <c r="F139" s="97"/>
      <c r="G139" s="76"/>
      <c r="H139" s="76"/>
      <c r="I139" s="76"/>
      <c r="J139" s="80"/>
      <c r="K139" s="86">
        <v>2</v>
      </c>
      <c r="L139" s="42">
        <v>183333</v>
      </c>
      <c r="M139" s="45"/>
      <c r="N139" s="34">
        <f t="shared" si="10"/>
        <v>0</v>
      </c>
      <c r="O139" s="34">
        <f t="shared" si="11"/>
        <v>0</v>
      </c>
      <c r="P139" s="38">
        <f t="shared" si="9"/>
        <v>0</v>
      </c>
    </row>
    <row r="140" spans="1:16" s="19" customFormat="1" ht="33.75" thickBot="1" x14ac:dyDescent="0.3">
      <c r="A140" s="52" t="s">
        <v>84</v>
      </c>
      <c r="B140" s="52" t="s">
        <v>140</v>
      </c>
      <c r="C140" s="66" t="s">
        <v>89</v>
      </c>
      <c r="D140" s="70" t="s">
        <v>25</v>
      </c>
      <c r="E140" s="70"/>
      <c r="F140" s="99"/>
      <c r="G140" s="77"/>
      <c r="H140" s="77"/>
      <c r="I140" s="77"/>
      <c r="J140" s="82"/>
      <c r="K140" s="87">
        <v>2</v>
      </c>
      <c r="L140" s="89">
        <v>183333</v>
      </c>
      <c r="M140" s="91"/>
      <c r="N140" s="92">
        <f t="shared" si="10"/>
        <v>0</v>
      </c>
      <c r="O140" s="92">
        <f t="shared" si="11"/>
        <v>0</v>
      </c>
      <c r="P140" s="93">
        <f t="shared" si="9"/>
        <v>0</v>
      </c>
    </row>
    <row r="141" spans="1:16" s="19" customFormat="1" ht="33" x14ac:dyDescent="0.25">
      <c r="A141" s="204" t="s">
        <v>94</v>
      </c>
      <c r="B141" s="57" t="s">
        <v>141</v>
      </c>
      <c r="C141" s="61" t="s">
        <v>104</v>
      </c>
      <c r="D141" s="67" t="s">
        <v>25</v>
      </c>
      <c r="E141" s="98"/>
      <c r="F141" s="67"/>
      <c r="G141" s="71"/>
      <c r="H141" s="71"/>
      <c r="I141" s="71"/>
      <c r="J141" s="81"/>
      <c r="K141" s="84">
        <v>2</v>
      </c>
      <c r="L141" s="40">
        <v>163333</v>
      </c>
      <c r="M141" s="28"/>
      <c r="N141" s="32">
        <f t="shared" si="10"/>
        <v>0</v>
      </c>
      <c r="O141" s="32">
        <f t="shared" si="11"/>
        <v>0</v>
      </c>
      <c r="P141" s="36">
        <f t="shared" si="9"/>
        <v>0</v>
      </c>
    </row>
    <row r="142" spans="1:16" s="19" customFormat="1" ht="33" x14ac:dyDescent="0.25">
      <c r="A142" s="205"/>
      <c r="B142" s="58" t="s">
        <v>142</v>
      </c>
      <c r="C142" s="62" t="s">
        <v>100</v>
      </c>
      <c r="D142" s="68" t="s">
        <v>25</v>
      </c>
      <c r="E142" s="96"/>
      <c r="F142" s="68"/>
      <c r="G142" s="73"/>
      <c r="H142" s="73"/>
      <c r="I142" s="73"/>
      <c r="J142" s="79"/>
      <c r="K142" s="85">
        <v>2</v>
      </c>
      <c r="L142" s="41">
        <v>170000</v>
      </c>
      <c r="M142" s="44"/>
      <c r="N142" s="33">
        <f t="shared" si="10"/>
        <v>0</v>
      </c>
      <c r="O142" s="33">
        <f t="shared" si="11"/>
        <v>0</v>
      </c>
      <c r="P142" s="37">
        <f t="shared" si="9"/>
        <v>0</v>
      </c>
    </row>
    <row r="143" spans="1:16" s="19" customFormat="1" ht="33" x14ac:dyDescent="0.25">
      <c r="A143" s="205"/>
      <c r="B143" s="58" t="s">
        <v>143</v>
      </c>
      <c r="C143" s="62" t="s">
        <v>108</v>
      </c>
      <c r="D143" s="68" t="s">
        <v>25</v>
      </c>
      <c r="E143" s="96"/>
      <c r="F143" s="68"/>
      <c r="G143" s="73"/>
      <c r="H143" s="73"/>
      <c r="I143" s="73"/>
      <c r="J143" s="79"/>
      <c r="K143" s="85">
        <v>2</v>
      </c>
      <c r="L143" s="41">
        <v>170000</v>
      </c>
      <c r="M143" s="44"/>
      <c r="N143" s="33">
        <f t="shared" si="10"/>
        <v>0</v>
      </c>
      <c r="O143" s="33">
        <f t="shared" si="11"/>
        <v>0</v>
      </c>
      <c r="P143" s="37">
        <f t="shared" si="9"/>
        <v>0</v>
      </c>
    </row>
    <row r="144" spans="1:16" s="19" customFormat="1" ht="33.75" thickBot="1" x14ac:dyDescent="0.3">
      <c r="A144" s="206"/>
      <c r="B144" s="60" t="s">
        <v>144</v>
      </c>
      <c r="C144" s="64" t="s">
        <v>110</v>
      </c>
      <c r="D144" s="69" t="s">
        <v>25</v>
      </c>
      <c r="E144" s="69"/>
      <c r="F144" s="97"/>
      <c r="G144" s="76"/>
      <c r="H144" s="76"/>
      <c r="I144" s="76"/>
      <c r="J144" s="80"/>
      <c r="K144" s="86">
        <v>2</v>
      </c>
      <c r="L144" s="42">
        <v>183333</v>
      </c>
      <c r="M144" s="45"/>
      <c r="N144" s="34">
        <f t="shared" si="10"/>
        <v>0</v>
      </c>
      <c r="O144" s="34">
        <f t="shared" si="11"/>
        <v>0</v>
      </c>
      <c r="P144" s="38">
        <f t="shared" si="9"/>
        <v>0</v>
      </c>
    </row>
    <row r="145" spans="1:16" s="20" customFormat="1" ht="23.25" customHeight="1" thickBot="1" x14ac:dyDescent="0.3">
      <c r="A145" s="188" t="s">
        <v>145</v>
      </c>
      <c r="B145" s="189"/>
      <c r="C145" s="189"/>
      <c r="D145" s="189"/>
      <c r="E145" s="189"/>
      <c r="F145" s="189"/>
      <c r="G145" s="189"/>
      <c r="H145" s="189"/>
      <c r="I145" s="189"/>
      <c r="J145" s="190"/>
      <c r="K145" s="88">
        <f>SUM(K126:K144)</f>
        <v>38</v>
      </c>
      <c r="L145" s="90">
        <f t="shared" ref="L145:O145" si="12">SUM(L126:L144)</f>
        <v>4968364</v>
      </c>
      <c r="M145" s="90">
        <f t="shared" si="12"/>
        <v>0</v>
      </c>
      <c r="N145" s="90">
        <f t="shared" si="12"/>
        <v>0</v>
      </c>
      <c r="O145" s="90">
        <f t="shared" si="12"/>
        <v>0</v>
      </c>
      <c r="P145" s="83">
        <f>SUM(P126:P144)</f>
        <v>0</v>
      </c>
    </row>
    <row r="146" spans="1:16" s="19" customFormat="1" ht="33" customHeight="1" thickBot="1" x14ac:dyDescent="0.3">
      <c r="A146" s="191" t="s">
        <v>146</v>
      </c>
      <c r="B146" s="192"/>
      <c r="C146" s="192"/>
      <c r="D146" s="192"/>
      <c r="E146" s="192"/>
      <c r="F146" s="192"/>
      <c r="G146" s="192"/>
      <c r="H146" s="192"/>
      <c r="I146" s="192"/>
      <c r="J146" s="192"/>
      <c r="K146" s="192"/>
      <c r="L146" s="193"/>
      <c r="M146" s="94">
        <f>+M145+M121+M65</f>
        <v>0</v>
      </c>
      <c r="N146" s="94">
        <f t="shared" ref="N146:P146" si="13">+N145+N121+N65</f>
        <v>0</v>
      </c>
      <c r="O146" s="94">
        <f t="shared" si="13"/>
        <v>0</v>
      </c>
      <c r="P146" s="95">
        <f t="shared" si="13"/>
        <v>0</v>
      </c>
    </row>
    <row r="147" spans="1:16" ht="120" customHeight="1" thickBot="1" x14ac:dyDescent="0.3">
      <c r="A147" s="218" t="s">
        <v>147</v>
      </c>
      <c r="B147" s="219"/>
      <c r="C147" s="219"/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20"/>
      <c r="P147" s="221"/>
    </row>
    <row r="148" spans="1:16" x14ac:dyDescent="0.25">
      <c r="B148" s="39"/>
      <c r="C148" s="14"/>
      <c r="D148" s="14"/>
      <c r="G148" s="14"/>
      <c r="H148" s="14"/>
      <c r="I148" s="14"/>
      <c r="J148" s="14"/>
      <c r="K148" s="14"/>
      <c r="L148" s="14"/>
      <c r="M148" s="15"/>
      <c r="N148" s="15"/>
      <c r="O148" s="15"/>
      <c r="P148" s="16"/>
    </row>
    <row r="149" spans="1:16" x14ac:dyDescent="0.25">
      <c r="A149" s="211"/>
      <c r="B149" s="211"/>
      <c r="C149" s="211"/>
      <c r="D149" s="211"/>
      <c r="E149" s="211"/>
      <c r="F149" s="211"/>
      <c r="G149" s="211"/>
      <c r="H149" s="211"/>
      <c r="I149" s="211"/>
      <c r="J149" s="211"/>
      <c r="K149" s="211"/>
      <c r="L149" s="211"/>
      <c r="M149" s="211"/>
      <c r="N149" s="211"/>
      <c r="O149" s="211"/>
      <c r="P149" s="211"/>
    </row>
    <row r="150" spans="1:16" x14ac:dyDescent="0.25">
      <c r="B150" s="39"/>
      <c r="C150" s="14"/>
      <c r="D150" s="14"/>
      <c r="G150" s="14"/>
      <c r="H150" s="14"/>
      <c r="I150" s="14"/>
      <c r="J150" s="14"/>
      <c r="K150" s="14"/>
      <c r="L150" s="14"/>
      <c r="M150" s="15"/>
      <c r="N150" s="15"/>
      <c r="O150" s="15"/>
      <c r="P150" s="16"/>
    </row>
    <row r="151" spans="1:16" ht="17.25" thickBot="1" x14ac:dyDescent="0.3">
      <c r="A151" s="246"/>
      <c r="B151" s="246"/>
      <c r="C151" s="14"/>
      <c r="D151" s="14"/>
      <c r="G151" s="14"/>
      <c r="H151" s="14"/>
      <c r="I151" s="14"/>
      <c r="J151" s="14"/>
      <c r="K151" s="14"/>
      <c r="L151" s="14"/>
      <c r="M151" s="15"/>
      <c r="N151" s="15"/>
      <c r="O151" s="15"/>
      <c r="P151" s="16"/>
    </row>
    <row r="152" spans="1:16" ht="33" customHeight="1" x14ac:dyDescent="0.25">
      <c r="A152" s="247" t="s">
        <v>148</v>
      </c>
      <c r="B152" s="24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8"/>
      <c r="N152" s="18"/>
      <c r="O152" s="18"/>
      <c r="P152" s="16"/>
    </row>
    <row r="153" spans="1:16" x14ac:dyDescent="0.25">
      <c r="A153" s="248" t="s">
        <v>149</v>
      </c>
      <c r="B153" s="248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9"/>
      <c r="N153" s="9"/>
      <c r="O153" s="9"/>
      <c r="P153" s="7"/>
    </row>
    <row r="154" spans="1:16" x14ac:dyDescent="0.25">
      <c r="A154" s="107"/>
      <c r="B154" s="107"/>
    </row>
    <row r="158" spans="1:16" x14ac:dyDescent="0.25">
      <c r="N158" s="10"/>
      <c r="O158" s="10"/>
    </row>
    <row r="159" spans="1:16" x14ac:dyDescent="0.25">
      <c r="N159" s="10"/>
      <c r="O159" s="10"/>
    </row>
    <row r="160" spans="1:16" x14ac:dyDescent="0.25">
      <c r="N160" s="12"/>
      <c r="O160" s="12"/>
    </row>
  </sheetData>
  <mergeCells count="494">
    <mergeCell ref="J121:K121"/>
    <mergeCell ref="G116:I116"/>
    <mergeCell ref="G117:I117"/>
    <mergeCell ref="G118:I118"/>
    <mergeCell ref="G119:I119"/>
    <mergeCell ref="G120:I120"/>
    <mergeCell ref="E119:F119"/>
    <mergeCell ref="E120:F120"/>
    <mergeCell ref="A121:I121"/>
    <mergeCell ref="E118:F118"/>
    <mergeCell ref="J116:K116"/>
    <mergeCell ref="J117:K117"/>
    <mergeCell ref="J118:K118"/>
    <mergeCell ref="J119:K119"/>
    <mergeCell ref="J120:K120"/>
    <mergeCell ref="E116:F116"/>
    <mergeCell ref="E117:F117"/>
    <mergeCell ref="G115:I115"/>
    <mergeCell ref="E106:F106"/>
    <mergeCell ref="E107:F107"/>
    <mergeCell ref="E108:F108"/>
    <mergeCell ref="E109:F109"/>
    <mergeCell ref="E112:F112"/>
    <mergeCell ref="E113:F113"/>
    <mergeCell ref="E114:F114"/>
    <mergeCell ref="E115:F115"/>
    <mergeCell ref="G106:I106"/>
    <mergeCell ref="G107:I107"/>
    <mergeCell ref="G108:I108"/>
    <mergeCell ref="G109:I109"/>
    <mergeCell ref="G110:I110"/>
    <mergeCell ref="G111:I111"/>
    <mergeCell ref="G112:I112"/>
    <mergeCell ref="G113:I113"/>
    <mergeCell ref="G114:I114"/>
    <mergeCell ref="G99:I99"/>
    <mergeCell ref="G100:I100"/>
    <mergeCell ref="G101:I101"/>
    <mergeCell ref="G102:I102"/>
    <mergeCell ref="G103:I103"/>
    <mergeCell ref="G104:I104"/>
    <mergeCell ref="G105:I105"/>
    <mergeCell ref="E102:F102"/>
    <mergeCell ref="E103:F103"/>
    <mergeCell ref="E104:F104"/>
    <mergeCell ref="E105:F105"/>
    <mergeCell ref="E86:F86"/>
    <mergeCell ref="E87:F87"/>
    <mergeCell ref="G91:I91"/>
    <mergeCell ref="G92:I92"/>
    <mergeCell ref="G93:I93"/>
    <mergeCell ref="G94:I94"/>
    <mergeCell ref="G95:I95"/>
    <mergeCell ref="E89:F89"/>
    <mergeCell ref="E90:F90"/>
    <mergeCell ref="E91:F91"/>
    <mergeCell ref="E92:F92"/>
    <mergeCell ref="G86:I86"/>
    <mergeCell ref="G87:I87"/>
    <mergeCell ref="G88:I88"/>
    <mergeCell ref="G89:I89"/>
    <mergeCell ref="G90:I90"/>
    <mergeCell ref="G77:I77"/>
    <mergeCell ref="G78:I78"/>
    <mergeCell ref="G79:I79"/>
    <mergeCell ref="G80:I80"/>
    <mergeCell ref="G81:I81"/>
    <mergeCell ref="G82:I82"/>
    <mergeCell ref="G83:I83"/>
    <mergeCell ref="G84:I84"/>
    <mergeCell ref="G85:I85"/>
    <mergeCell ref="C3:P3"/>
    <mergeCell ref="E48:F48"/>
    <mergeCell ref="E47:F47"/>
    <mergeCell ref="E49:F49"/>
    <mergeCell ref="E50:F50"/>
    <mergeCell ref="E51:F51"/>
    <mergeCell ref="E52:F52"/>
    <mergeCell ref="E53:F53"/>
    <mergeCell ref="E54:F54"/>
    <mergeCell ref="C51:D51"/>
    <mergeCell ref="C52:D52"/>
    <mergeCell ref="C53:D53"/>
    <mergeCell ref="C54:D54"/>
    <mergeCell ref="C39:D39"/>
    <mergeCell ref="C40:D40"/>
    <mergeCell ref="C41:D41"/>
    <mergeCell ref="C42:D42"/>
    <mergeCell ref="C43:D43"/>
    <mergeCell ref="C44:D44"/>
    <mergeCell ref="C45:D45"/>
    <mergeCell ref="C46:D46"/>
    <mergeCell ref="C29:D29"/>
    <mergeCell ref="C30:D30"/>
    <mergeCell ref="C31:D31"/>
    <mergeCell ref="A122:P122"/>
    <mergeCell ref="M123:P123"/>
    <mergeCell ref="A151:B151"/>
    <mergeCell ref="A152:B152"/>
    <mergeCell ref="A153:B153"/>
    <mergeCell ref="C4:P4"/>
    <mergeCell ref="C6:P6"/>
    <mergeCell ref="C7:P7"/>
    <mergeCell ref="C8:P8"/>
    <mergeCell ref="C9:P9"/>
    <mergeCell ref="E55:F55"/>
    <mergeCell ref="E56:F56"/>
    <mergeCell ref="E57:F57"/>
    <mergeCell ref="E58:F58"/>
    <mergeCell ref="E59:F59"/>
    <mergeCell ref="G69:I69"/>
    <mergeCell ref="G70:I70"/>
    <mergeCell ref="G71:I71"/>
    <mergeCell ref="G72:I72"/>
    <mergeCell ref="G73:I73"/>
    <mergeCell ref="G74:I74"/>
    <mergeCell ref="G75:I75"/>
    <mergeCell ref="G76:I76"/>
    <mergeCell ref="E76:F76"/>
    <mergeCell ref="J65:K65"/>
    <mergeCell ref="L67:L68"/>
    <mergeCell ref="M67:P67"/>
    <mergeCell ref="J64:K64"/>
    <mergeCell ref="C64:D6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A11:B12"/>
    <mergeCell ref="A149:P149"/>
    <mergeCell ref="M11:P11"/>
    <mergeCell ref="A1:P1"/>
    <mergeCell ref="A147:P147"/>
    <mergeCell ref="L11:L12"/>
    <mergeCell ref="A10:P10"/>
    <mergeCell ref="A2:P2"/>
    <mergeCell ref="A3:B3"/>
    <mergeCell ref="A4:B4"/>
    <mergeCell ref="A5:P5"/>
    <mergeCell ref="A6:B6"/>
    <mergeCell ref="A7:B7"/>
    <mergeCell ref="A8:B8"/>
    <mergeCell ref="A9:B9"/>
    <mergeCell ref="C47:D47"/>
    <mergeCell ref="C48:D48"/>
    <mergeCell ref="C49:D49"/>
    <mergeCell ref="C50:D50"/>
    <mergeCell ref="C55:D55"/>
    <mergeCell ref="C56:D56"/>
    <mergeCell ref="C57:D57"/>
    <mergeCell ref="A67:A68"/>
    <mergeCell ref="B67:B68"/>
    <mergeCell ref="J80:K80"/>
    <mergeCell ref="J81:K81"/>
    <mergeCell ref="J82:K82"/>
    <mergeCell ref="J83:K83"/>
    <mergeCell ref="J84:K84"/>
    <mergeCell ref="J91:K91"/>
    <mergeCell ref="J92:K92"/>
    <mergeCell ref="J93:K93"/>
    <mergeCell ref="J101:K101"/>
    <mergeCell ref="J78:K78"/>
    <mergeCell ref="J113:K113"/>
    <mergeCell ref="J114:K114"/>
    <mergeCell ref="J115:K115"/>
    <mergeCell ref="A134:A137"/>
    <mergeCell ref="A138:A139"/>
    <mergeCell ref="A141:A144"/>
    <mergeCell ref="J86:K86"/>
    <mergeCell ref="J87:K87"/>
    <mergeCell ref="J88:K88"/>
    <mergeCell ref="J89:K89"/>
    <mergeCell ref="J90:K90"/>
    <mergeCell ref="E80:F80"/>
    <mergeCell ref="E81:F81"/>
    <mergeCell ref="J112:K112"/>
    <mergeCell ref="J94:K94"/>
    <mergeCell ref="J95:K95"/>
    <mergeCell ref="J96:K96"/>
    <mergeCell ref="J97:K97"/>
    <mergeCell ref="J98:K98"/>
    <mergeCell ref="J99:K99"/>
    <mergeCell ref="J100:K100"/>
    <mergeCell ref="J103:K103"/>
    <mergeCell ref="J79:K79"/>
    <mergeCell ref="P124:P125"/>
    <mergeCell ref="A145:J145"/>
    <mergeCell ref="A146:L146"/>
    <mergeCell ref="A123:A125"/>
    <mergeCell ref="B123:B125"/>
    <mergeCell ref="C123:C125"/>
    <mergeCell ref="D123:D125"/>
    <mergeCell ref="K123:K125"/>
    <mergeCell ref="L123:L125"/>
    <mergeCell ref="M124:M125"/>
    <mergeCell ref="N124:N125"/>
    <mergeCell ref="O124:O125"/>
    <mergeCell ref="E124:F124"/>
    <mergeCell ref="E123:J123"/>
    <mergeCell ref="G124:H124"/>
    <mergeCell ref="I124:J124"/>
    <mergeCell ref="A126:A130"/>
    <mergeCell ref="A131:A133"/>
    <mergeCell ref="A13:B19"/>
    <mergeCell ref="A20:B25"/>
    <mergeCell ref="A26:B33"/>
    <mergeCell ref="A34:B43"/>
    <mergeCell ref="A44:B47"/>
    <mergeCell ref="A48:B53"/>
    <mergeCell ref="A54:B64"/>
    <mergeCell ref="C11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36:D36"/>
    <mergeCell ref="C37:D37"/>
    <mergeCell ref="E21:F21"/>
    <mergeCell ref="E22:F22"/>
    <mergeCell ref="E23:F23"/>
    <mergeCell ref="E24:F24"/>
    <mergeCell ref="E25:F25"/>
    <mergeCell ref="E26:F26"/>
    <mergeCell ref="E27:F27"/>
    <mergeCell ref="E28:F28"/>
    <mergeCell ref="C38:D38"/>
    <mergeCell ref="E11:F12"/>
    <mergeCell ref="E13:F13"/>
    <mergeCell ref="E14:F14"/>
    <mergeCell ref="E15:F15"/>
    <mergeCell ref="E16:F16"/>
    <mergeCell ref="E17:F17"/>
    <mergeCell ref="E18:F18"/>
    <mergeCell ref="E19:F19"/>
    <mergeCell ref="E20:F20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C32:D32"/>
    <mergeCell ref="C33:D33"/>
    <mergeCell ref="C34:D34"/>
    <mergeCell ref="C35:D35"/>
    <mergeCell ref="E39:F39"/>
    <mergeCell ref="E40:F40"/>
    <mergeCell ref="E41:F41"/>
    <mergeCell ref="E42:F42"/>
    <mergeCell ref="E43:F43"/>
    <mergeCell ref="E44:F44"/>
    <mergeCell ref="E45:F45"/>
    <mergeCell ref="E46:F46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11:K12"/>
    <mergeCell ref="J13:K13"/>
    <mergeCell ref="J14:K14"/>
    <mergeCell ref="J15:K15"/>
    <mergeCell ref="J16:K16"/>
    <mergeCell ref="J17:K17"/>
    <mergeCell ref="J18:K18"/>
    <mergeCell ref="J19:K19"/>
    <mergeCell ref="J20:K20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G11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61:I61"/>
    <mergeCell ref="G62:I62"/>
    <mergeCell ref="G63:I63"/>
    <mergeCell ref="G64:I64"/>
    <mergeCell ref="J67:K68"/>
    <mergeCell ref="G67:I68"/>
    <mergeCell ref="A65:I65"/>
    <mergeCell ref="C58:D58"/>
    <mergeCell ref="C59:D59"/>
    <mergeCell ref="C60:D60"/>
    <mergeCell ref="C61:D61"/>
    <mergeCell ref="C62:D62"/>
    <mergeCell ref="C63:D63"/>
    <mergeCell ref="E67:F68"/>
    <mergeCell ref="A66:P66"/>
    <mergeCell ref="E60:F60"/>
    <mergeCell ref="E61:F61"/>
    <mergeCell ref="E62:F62"/>
    <mergeCell ref="E63:F63"/>
    <mergeCell ref="E64:F64"/>
    <mergeCell ref="E69:F69"/>
    <mergeCell ref="E70:F70"/>
    <mergeCell ref="E71:F71"/>
    <mergeCell ref="E72:F72"/>
    <mergeCell ref="E73:F73"/>
    <mergeCell ref="E74:F74"/>
    <mergeCell ref="E75:F75"/>
    <mergeCell ref="J85:K85"/>
    <mergeCell ref="J69:K69"/>
    <mergeCell ref="J70:K70"/>
    <mergeCell ref="J71:K71"/>
    <mergeCell ref="J72:K72"/>
    <mergeCell ref="J73:K73"/>
    <mergeCell ref="J74:K74"/>
    <mergeCell ref="J75:K75"/>
    <mergeCell ref="E77:F77"/>
    <mergeCell ref="E78:F78"/>
    <mergeCell ref="E79:F79"/>
    <mergeCell ref="E82:F82"/>
    <mergeCell ref="E83:F83"/>
    <mergeCell ref="E84:F84"/>
    <mergeCell ref="E85:F85"/>
    <mergeCell ref="J76:K76"/>
    <mergeCell ref="J77:K77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E88:F88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10:F110"/>
    <mergeCell ref="E111:F111"/>
    <mergeCell ref="J102:K102"/>
    <mergeCell ref="G96:I96"/>
    <mergeCell ref="G97:I97"/>
    <mergeCell ref="G98:I98"/>
    <mergeCell ref="C69:D69"/>
    <mergeCell ref="C70:D70"/>
    <mergeCell ref="C71:D71"/>
    <mergeCell ref="C67:D68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A69:B75"/>
    <mergeCell ref="A76:B81"/>
    <mergeCell ref="A82:B89"/>
    <mergeCell ref="A90:B99"/>
    <mergeCell ref="A100:B103"/>
    <mergeCell ref="A104:B109"/>
    <mergeCell ref="A110:B120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</mergeCells>
  <phoneticPr fontId="5" type="noConversion"/>
  <pageMargins left="0.70866141732283472" right="0.70866141732283472" top="0.74803149606299213" bottom="0.74803149606299213" header="0.31496062992125984" footer="0.31496062992125984"/>
  <pageSetup scale="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54A23-BDE6-4E72-9B98-FB05181986B0}">
  <dimension ref="A1:E54"/>
  <sheetViews>
    <sheetView showGridLines="0" workbookViewId="0">
      <selection activeCell="G13" sqref="G13"/>
    </sheetView>
  </sheetViews>
  <sheetFormatPr baseColWidth="10" defaultColWidth="11.42578125" defaultRowHeight="16.5" x14ac:dyDescent="0.25"/>
  <cols>
    <col min="1" max="1" width="25.5703125" style="1" bestFit="1" customWidth="1"/>
    <col min="2" max="2" width="20.28515625" style="105" bestFit="1" customWidth="1"/>
    <col min="3" max="3" width="21.42578125" style="1" bestFit="1" customWidth="1"/>
    <col min="4" max="4" width="49.42578125" style="1" bestFit="1" customWidth="1"/>
    <col min="5" max="5" width="9.85546875" style="3" bestFit="1" customWidth="1"/>
    <col min="6" max="16384" width="11.42578125" style="1"/>
  </cols>
  <sheetData>
    <row r="1" spans="1:5" x14ac:dyDescent="0.25">
      <c r="A1" s="270" t="s">
        <v>150</v>
      </c>
      <c r="B1" s="270"/>
      <c r="C1" s="270"/>
      <c r="D1" s="270"/>
      <c r="E1" s="270"/>
    </row>
    <row r="2" spans="1:5" ht="18" x14ac:dyDescent="0.25">
      <c r="A2" s="106" t="s">
        <v>151</v>
      </c>
      <c r="B2" s="106" t="s">
        <v>152</v>
      </c>
      <c r="C2" s="106" t="s">
        <v>153</v>
      </c>
      <c r="D2" s="106" t="s">
        <v>154</v>
      </c>
      <c r="E2" s="106" t="s">
        <v>155</v>
      </c>
    </row>
    <row r="3" spans="1:5" x14ac:dyDescent="0.25">
      <c r="A3" s="267" t="s">
        <v>22</v>
      </c>
      <c r="B3" s="100" t="s">
        <v>131</v>
      </c>
      <c r="C3" s="101" t="s">
        <v>24</v>
      </c>
      <c r="D3" s="102" t="s">
        <v>156</v>
      </c>
      <c r="E3" s="103">
        <v>1577</v>
      </c>
    </row>
    <row r="4" spans="1:5" x14ac:dyDescent="0.25">
      <c r="A4" s="268"/>
      <c r="B4" s="100" t="s">
        <v>131</v>
      </c>
      <c r="C4" s="101" t="s">
        <v>157</v>
      </c>
      <c r="D4" s="101" t="s">
        <v>158</v>
      </c>
      <c r="E4" s="103">
        <v>177</v>
      </c>
    </row>
    <row r="5" spans="1:5" x14ac:dyDescent="0.25">
      <c r="A5" s="268"/>
      <c r="B5" s="100" t="s">
        <v>131</v>
      </c>
      <c r="C5" s="101" t="s">
        <v>159</v>
      </c>
      <c r="D5" s="102" t="s">
        <v>160</v>
      </c>
      <c r="E5" s="103">
        <v>500.99</v>
      </c>
    </row>
    <row r="6" spans="1:5" x14ac:dyDescent="0.25">
      <c r="A6" s="268"/>
      <c r="B6" s="101" t="s">
        <v>161</v>
      </c>
      <c r="C6" s="101" t="s">
        <v>29</v>
      </c>
      <c r="D6" s="102" t="s">
        <v>162</v>
      </c>
      <c r="E6" s="103">
        <v>288</v>
      </c>
    </row>
    <row r="7" spans="1:5" x14ac:dyDescent="0.25">
      <c r="A7" s="268"/>
      <c r="B7" s="101" t="s">
        <v>163</v>
      </c>
      <c r="C7" s="101" t="s">
        <v>164</v>
      </c>
      <c r="D7" s="102" t="s">
        <v>165</v>
      </c>
      <c r="E7" s="103">
        <v>30</v>
      </c>
    </row>
    <row r="8" spans="1:5" x14ac:dyDescent="0.25">
      <c r="A8" s="268"/>
      <c r="B8" s="101" t="s">
        <v>163</v>
      </c>
      <c r="C8" s="101" t="s">
        <v>166</v>
      </c>
      <c r="D8" s="102" t="s">
        <v>167</v>
      </c>
      <c r="E8" s="103">
        <v>283.45999999999998</v>
      </c>
    </row>
    <row r="9" spans="1:5" x14ac:dyDescent="0.25">
      <c r="A9" s="269"/>
      <c r="B9" s="101" t="s">
        <v>163</v>
      </c>
      <c r="C9" s="104" t="s">
        <v>33</v>
      </c>
      <c r="D9" s="102" t="s">
        <v>168</v>
      </c>
      <c r="E9" s="103">
        <v>80</v>
      </c>
    </row>
    <row r="10" spans="1:5" x14ac:dyDescent="0.25">
      <c r="A10" s="267" t="s">
        <v>34</v>
      </c>
      <c r="B10" s="101" t="s">
        <v>131</v>
      </c>
      <c r="C10" s="101" t="s">
        <v>169</v>
      </c>
      <c r="D10" s="102" t="s">
        <v>170</v>
      </c>
      <c r="E10" s="103">
        <v>825.4</v>
      </c>
    </row>
    <row r="11" spans="1:5" x14ac:dyDescent="0.25">
      <c r="A11" s="268"/>
      <c r="B11" s="101" t="s">
        <v>131</v>
      </c>
      <c r="C11" s="101" t="s">
        <v>37</v>
      </c>
      <c r="D11" s="102" t="s">
        <v>171</v>
      </c>
      <c r="E11" s="103">
        <v>373</v>
      </c>
    </row>
    <row r="12" spans="1:5" x14ac:dyDescent="0.25">
      <c r="A12" s="268"/>
      <c r="B12" s="101" t="s">
        <v>131</v>
      </c>
      <c r="C12" s="104" t="s">
        <v>38</v>
      </c>
      <c r="D12" s="101" t="s">
        <v>172</v>
      </c>
      <c r="E12" s="103">
        <v>111</v>
      </c>
    </row>
    <row r="13" spans="1:5" ht="33" x14ac:dyDescent="0.25">
      <c r="A13" s="268"/>
      <c r="B13" s="101" t="s">
        <v>163</v>
      </c>
      <c r="C13" s="101" t="s">
        <v>173</v>
      </c>
      <c r="D13" s="102" t="s">
        <v>174</v>
      </c>
      <c r="E13" s="103">
        <v>343.51</v>
      </c>
    </row>
    <row r="14" spans="1:5" x14ac:dyDescent="0.25">
      <c r="A14" s="268"/>
      <c r="B14" s="101" t="s">
        <v>132</v>
      </c>
      <c r="C14" s="101" t="s">
        <v>175</v>
      </c>
      <c r="D14" s="102" t="s">
        <v>176</v>
      </c>
      <c r="E14" s="103">
        <v>345.36</v>
      </c>
    </row>
    <row r="15" spans="1:5" ht="33" x14ac:dyDescent="0.25">
      <c r="A15" s="269"/>
      <c r="B15" s="101" t="s">
        <v>133</v>
      </c>
      <c r="C15" s="101" t="s">
        <v>177</v>
      </c>
      <c r="D15" s="102" t="s">
        <v>178</v>
      </c>
      <c r="E15" s="103">
        <v>353.41</v>
      </c>
    </row>
    <row r="16" spans="1:5" x14ac:dyDescent="0.25">
      <c r="A16" s="267" t="s">
        <v>45</v>
      </c>
      <c r="B16" s="101" t="s">
        <v>179</v>
      </c>
      <c r="C16" s="101" t="s">
        <v>180</v>
      </c>
      <c r="D16" s="102" t="s">
        <v>181</v>
      </c>
      <c r="E16" s="103">
        <v>172</v>
      </c>
    </row>
    <row r="17" spans="1:5" x14ac:dyDescent="0.25">
      <c r="A17" s="268"/>
      <c r="B17" s="101" t="s">
        <v>179</v>
      </c>
      <c r="C17" s="101" t="s">
        <v>182</v>
      </c>
      <c r="D17" s="102" t="s">
        <v>183</v>
      </c>
      <c r="E17" s="103">
        <v>100</v>
      </c>
    </row>
    <row r="18" spans="1:5" ht="49.5" x14ac:dyDescent="0.25">
      <c r="A18" s="268"/>
      <c r="B18" s="101" t="s">
        <v>179</v>
      </c>
      <c r="C18" s="101" t="s">
        <v>49</v>
      </c>
      <c r="D18" s="102" t="s">
        <v>184</v>
      </c>
      <c r="E18" s="103">
        <v>522.1</v>
      </c>
    </row>
    <row r="19" spans="1:5" x14ac:dyDescent="0.25">
      <c r="A19" s="268"/>
      <c r="B19" s="101" t="s">
        <v>179</v>
      </c>
      <c r="C19" s="101" t="s">
        <v>185</v>
      </c>
      <c r="D19" s="102" t="s">
        <v>186</v>
      </c>
      <c r="E19" s="103">
        <v>65.36</v>
      </c>
    </row>
    <row r="20" spans="1:5" ht="33" x14ac:dyDescent="0.25">
      <c r="A20" s="268"/>
      <c r="B20" s="101" t="s">
        <v>187</v>
      </c>
      <c r="C20" s="101" t="s">
        <v>188</v>
      </c>
      <c r="D20" s="102" t="s">
        <v>189</v>
      </c>
      <c r="E20" s="103">
        <v>70.63</v>
      </c>
    </row>
    <row r="21" spans="1:5" ht="33" x14ac:dyDescent="0.25">
      <c r="A21" s="268"/>
      <c r="B21" s="101" t="s">
        <v>187</v>
      </c>
      <c r="C21" s="101" t="s">
        <v>190</v>
      </c>
      <c r="D21" s="102" t="s">
        <v>191</v>
      </c>
      <c r="E21" s="103">
        <v>297.27999999999997</v>
      </c>
    </row>
    <row r="22" spans="1:5" ht="33" x14ac:dyDescent="0.25">
      <c r="A22" s="268"/>
      <c r="B22" s="101" t="s">
        <v>192</v>
      </c>
      <c r="C22" s="101" t="s">
        <v>193</v>
      </c>
      <c r="D22" s="102" t="s">
        <v>194</v>
      </c>
      <c r="E22" s="103">
        <v>255</v>
      </c>
    </row>
    <row r="23" spans="1:5" x14ac:dyDescent="0.25">
      <c r="A23" s="269"/>
      <c r="B23" s="101" t="s">
        <v>195</v>
      </c>
      <c r="C23" s="101" t="s">
        <v>196</v>
      </c>
      <c r="D23" s="102" t="s">
        <v>197</v>
      </c>
      <c r="E23" s="103">
        <v>414</v>
      </c>
    </row>
    <row r="24" spans="1:5" x14ac:dyDescent="0.25">
      <c r="A24" s="264" t="s">
        <v>58</v>
      </c>
      <c r="B24" s="101" t="s">
        <v>198</v>
      </c>
      <c r="C24" s="101" t="s">
        <v>199</v>
      </c>
      <c r="D24" s="102" t="s">
        <v>200</v>
      </c>
      <c r="E24" s="103">
        <v>155</v>
      </c>
    </row>
    <row r="25" spans="1:5" x14ac:dyDescent="0.25">
      <c r="A25" s="265"/>
      <c r="B25" s="101" t="s">
        <v>198</v>
      </c>
      <c r="C25" s="101" t="s">
        <v>201</v>
      </c>
      <c r="D25" s="102" t="s">
        <v>202</v>
      </c>
      <c r="E25" s="103">
        <v>565.34</v>
      </c>
    </row>
    <row r="26" spans="1:5" x14ac:dyDescent="0.25">
      <c r="A26" s="265"/>
      <c r="B26" s="101" t="s">
        <v>134</v>
      </c>
      <c r="C26" s="101" t="s">
        <v>203</v>
      </c>
      <c r="D26" s="100" t="s">
        <v>204</v>
      </c>
      <c r="E26" s="103">
        <v>273.52</v>
      </c>
    </row>
    <row r="27" spans="1:5" ht="33" x14ac:dyDescent="0.25">
      <c r="A27" s="265"/>
      <c r="B27" s="101" t="s">
        <v>134</v>
      </c>
      <c r="C27" s="101" t="s">
        <v>205</v>
      </c>
      <c r="D27" s="102" t="s">
        <v>206</v>
      </c>
      <c r="E27" s="103">
        <v>50.2</v>
      </c>
    </row>
    <row r="28" spans="1:5" x14ac:dyDescent="0.25">
      <c r="A28" s="265"/>
      <c r="B28" s="101" t="s">
        <v>207</v>
      </c>
      <c r="C28" s="101" t="s">
        <v>208</v>
      </c>
      <c r="D28" s="102" t="s">
        <v>209</v>
      </c>
      <c r="E28" s="103">
        <v>382</v>
      </c>
    </row>
    <row r="29" spans="1:5" x14ac:dyDescent="0.25">
      <c r="A29" s="265"/>
      <c r="B29" s="101" t="s">
        <v>210</v>
      </c>
      <c r="C29" s="101" t="s">
        <v>211</v>
      </c>
      <c r="D29" s="102" t="s">
        <v>212</v>
      </c>
      <c r="E29" s="103">
        <v>199.73</v>
      </c>
    </row>
    <row r="30" spans="1:5" x14ac:dyDescent="0.25">
      <c r="A30" s="265"/>
      <c r="B30" s="101" t="s">
        <v>135</v>
      </c>
      <c r="C30" s="101" t="s">
        <v>213</v>
      </c>
      <c r="D30" s="102" t="s">
        <v>214</v>
      </c>
      <c r="E30" s="103">
        <v>279.17</v>
      </c>
    </row>
    <row r="31" spans="1:5" x14ac:dyDescent="0.25">
      <c r="A31" s="265"/>
      <c r="B31" s="101" t="s">
        <v>136</v>
      </c>
      <c r="C31" s="101" t="s">
        <v>215</v>
      </c>
      <c r="D31" s="102" t="s">
        <v>216</v>
      </c>
      <c r="E31" s="103">
        <v>519</v>
      </c>
    </row>
    <row r="32" spans="1:5" x14ac:dyDescent="0.25">
      <c r="A32" s="265"/>
      <c r="B32" s="101" t="s">
        <v>217</v>
      </c>
      <c r="C32" s="101" t="s">
        <v>74</v>
      </c>
      <c r="D32" s="102" t="s">
        <v>218</v>
      </c>
      <c r="E32" s="103">
        <v>70.64</v>
      </c>
    </row>
    <row r="33" spans="1:5" x14ac:dyDescent="0.25">
      <c r="A33" s="266"/>
      <c r="B33" s="101" t="s">
        <v>137</v>
      </c>
      <c r="C33" s="101" t="s">
        <v>219</v>
      </c>
      <c r="D33" s="102" t="s">
        <v>220</v>
      </c>
      <c r="E33" s="103">
        <v>199.49</v>
      </c>
    </row>
    <row r="34" spans="1:5" ht="33" x14ac:dyDescent="0.25">
      <c r="A34" s="264" t="s">
        <v>77</v>
      </c>
      <c r="B34" s="101" t="s">
        <v>221</v>
      </c>
      <c r="C34" s="101" t="s">
        <v>79</v>
      </c>
      <c r="D34" s="102" t="s">
        <v>222</v>
      </c>
      <c r="E34" s="103">
        <v>346.91</v>
      </c>
    </row>
    <row r="35" spans="1:5" x14ac:dyDescent="0.25">
      <c r="A35" s="265"/>
      <c r="B35" s="101" t="s">
        <v>138</v>
      </c>
      <c r="C35" s="101" t="s">
        <v>223</v>
      </c>
      <c r="D35" s="102" t="s">
        <v>224</v>
      </c>
      <c r="E35" s="103">
        <v>494</v>
      </c>
    </row>
    <row r="36" spans="1:5" ht="33" x14ac:dyDescent="0.25">
      <c r="A36" s="265"/>
      <c r="B36" s="101" t="s">
        <v>138</v>
      </c>
      <c r="C36" s="101" t="s">
        <v>225</v>
      </c>
      <c r="D36" s="102" t="s">
        <v>226</v>
      </c>
      <c r="E36" s="103">
        <v>112.77</v>
      </c>
    </row>
    <row r="37" spans="1:5" ht="33" x14ac:dyDescent="0.25">
      <c r="A37" s="266"/>
      <c r="B37" s="101" t="s">
        <v>138</v>
      </c>
      <c r="C37" s="101" t="s">
        <v>227</v>
      </c>
      <c r="D37" s="102" t="s">
        <v>228</v>
      </c>
      <c r="E37" s="103">
        <v>33.950000000000003</v>
      </c>
    </row>
    <row r="38" spans="1:5" x14ac:dyDescent="0.25">
      <c r="A38" s="264" t="s">
        <v>84</v>
      </c>
      <c r="B38" s="101" t="s">
        <v>229</v>
      </c>
      <c r="C38" s="101" t="s">
        <v>86</v>
      </c>
      <c r="D38" s="102" t="s">
        <v>230</v>
      </c>
      <c r="E38" s="103">
        <v>436.07</v>
      </c>
    </row>
    <row r="39" spans="1:5" ht="33" x14ac:dyDescent="0.25">
      <c r="A39" s="265"/>
      <c r="B39" s="101" t="s">
        <v>140</v>
      </c>
      <c r="C39" s="101" t="s">
        <v>231</v>
      </c>
      <c r="D39" s="102" t="s">
        <v>232</v>
      </c>
      <c r="E39" s="103">
        <v>10</v>
      </c>
    </row>
    <row r="40" spans="1:5" ht="33" x14ac:dyDescent="0.25">
      <c r="A40" s="265"/>
      <c r="B40" s="101" t="s">
        <v>140</v>
      </c>
      <c r="C40" s="101" t="s">
        <v>233</v>
      </c>
      <c r="D40" s="102" t="s">
        <v>234</v>
      </c>
      <c r="E40" s="103">
        <v>568</v>
      </c>
    </row>
    <row r="41" spans="1:5" x14ac:dyDescent="0.25">
      <c r="A41" s="265"/>
      <c r="B41" s="101" t="s">
        <v>235</v>
      </c>
      <c r="C41" s="101" t="s">
        <v>92</v>
      </c>
      <c r="D41" s="102" t="s">
        <v>236</v>
      </c>
      <c r="E41" s="103">
        <v>490.3</v>
      </c>
    </row>
    <row r="42" spans="1:5" x14ac:dyDescent="0.25">
      <c r="A42" s="265"/>
      <c r="B42" s="101" t="s">
        <v>235</v>
      </c>
      <c r="C42" s="101" t="s">
        <v>91</v>
      </c>
      <c r="D42" s="102" t="s">
        <v>237</v>
      </c>
      <c r="E42" s="103">
        <v>704.78</v>
      </c>
    </row>
    <row r="43" spans="1:5" x14ac:dyDescent="0.25">
      <c r="A43" s="266"/>
      <c r="B43" s="101" t="s">
        <v>235</v>
      </c>
      <c r="C43" s="101" t="s">
        <v>238</v>
      </c>
      <c r="D43" s="102" t="s">
        <v>239</v>
      </c>
      <c r="E43" s="103">
        <v>48.43</v>
      </c>
    </row>
    <row r="44" spans="1:5" x14ac:dyDescent="0.25">
      <c r="A44" s="267" t="s">
        <v>94</v>
      </c>
      <c r="B44" s="101" t="s">
        <v>240</v>
      </c>
      <c r="C44" s="101" t="s">
        <v>241</v>
      </c>
      <c r="D44" s="102" t="s">
        <v>242</v>
      </c>
      <c r="E44" s="103">
        <v>10</v>
      </c>
    </row>
    <row r="45" spans="1:5" x14ac:dyDescent="0.25">
      <c r="A45" s="268"/>
      <c r="B45" s="101" t="s">
        <v>243</v>
      </c>
      <c r="C45" s="101" t="s">
        <v>244</v>
      </c>
      <c r="D45" s="102" t="s">
        <v>245</v>
      </c>
      <c r="E45" s="103">
        <v>10</v>
      </c>
    </row>
    <row r="46" spans="1:5" ht="33" x14ac:dyDescent="0.25">
      <c r="A46" s="268"/>
      <c r="B46" s="101" t="s">
        <v>142</v>
      </c>
      <c r="C46" s="101" t="s">
        <v>100</v>
      </c>
      <c r="D46" s="102" t="s">
        <v>246</v>
      </c>
      <c r="E46" s="103">
        <v>106</v>
      </c>
    </row>
    <row r="47" spans="1:5" x14ac:dyDescent="0.25">
      <c r="A47" s="268"/>
      <c r="B47" s="101" t="s">
        <v>247</v>
      </c>
      <c r="C47" s="101" t="s">
        <v>248</v>
      </c>
      <c r="D47" s="102" t="s">
        <v>249</v>
      </c>
      <c r="E47" s="103">
        <v>30.05</v>
      </c>
    </row>
    <row r="48" spans="1:5" ht="33" x14ac:dyDescent="0.25">
      <c r="A48" s="268"/>
      <c r="B48" s="101" t="s">
        <v>250</v>
      </c>
      <c r="C48" s="101" t="s">
        <v>104</v>
      </c>
      <c r="D48" s="102" t="s">
        <v>251</v>
      </c>
      <c r="E48" s="103">
        <v>108.7</v>
      </c>
    </row>
    <row r="49" spans="1:5" x14ac:dyDescent="0.25">
      <c r="A49" s="268"/>
      <c r="B49" s="101" t="s">
        <v>252</v>
      </c>
      <c r="C49" s="101" t="s">
        <v>106</v>
      </c>
      <c r="D49" s="102" t="s">
        <v>253</v>
      </c>
      <c r="E49" s="103">
        <v>84</v>
      </c>
    </row>
    <row r="50" spans="1:5" x14ac:dyDescent="0.25">
      <c r="A50" s="268"/>
      <c r="B50" s="101" t="s">
        <v>143</v>
      </c>
      <c r="C50" s="101" t="s">
        <v>108</v>
      </c>
      <c r="D50" s="102" t="s">
        <v>254</v>
      </c>
      <c r="E50" s="103">
        <v>103</v>
      </c>
    </row>
    <row r="51" spans="1:5" x14ac:dyDescent="0.25">
      <c r="A51" s="268"/>
      <c r="B51" s="101" t="s">
        <v>144</v>
      </c>
      <c r="C51" s="101" t="s">
        <v>255</v>
      </c>
      <c r="D51" s="102" t="s">
        <v>256</v>
      </c>
      <c r="E51" s="103">
        <v>140.69999999999999</v>
      </c>
    </row>
    <row r="52" spans="1:5" ht="33" x14ac:dyDescent="0.25">
      <c r="A52" s="268"/>
      <c r="B52" s="101" t="s">
        <v>257</v>
      </c>
      <c r="C52" s="101" t="s">
        <v>258</v>
      </c>
      <c r="D52" s="102" t="s">
        <v>259</v>
      </c>
      <c r="E52" s="103">
        <v>10</v>
      </c>
    </row>
    <row r="53" spans="1:5" ht="33" x14ac:dyDescent="0.25">
      <c r="A53" s="268"/>
      <c r="B53" s="101" t="s">
        <v>260</v>
      </c>
      <c r="C53" s="101" t="s">
        <v>114</v>
      </c>
      <c r="D53" s="102" t="s">
        <v>261</v>
      </c>
      <c r="E53" s="103">
        <v>109.48</v>
      </c>
    </row>
    <row r="54" spans="1:5" ht="33" x14ac:dyDescent="0.25">
      <c r="A54" s="269"/>
      <c r="B54" s="101" t="s">
        <v>262</v>
      </c>
      <c r="C54" s="101" t="s">
        <v>263</v>
      </c>
      <c r="D54" s="102" t="s">
        <v>264</v>
      </c>
      <c r="E54" s="103">
        <v>10</v>
      </c>
    </row>
  </sheetData>
  <mergeCells count="8">
    <mergeCell ref="A34:A37"/>
    <mergeCell ref="A38:A43"/>
    <mergeCell ref="A44:A54"/>
    <mergeCell ref="A1:E1"/>
    <mergeCell ref="A3:A9"/>
    <mergeCell ref="A10:A15"/>
    <mergeCell ref="A16:A23"/>
    <mergeCell ref="A24:A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econòmica</vt:lpstr>
      <vt:lpstr>sedes</vt:lpstr>
      <vt:lpstr>'Oferta econòmica'!Área_de_impresión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Enrique Salinas Castro</dc:creator>
  <cp:keywords/>
  <dc:description/>
  <cp:lastModifiedBy>Oscar Agudelo Florez</cp:lastModifiedBy>
  <cp:revision/>
  <dcterms:created xsi:type="dcterms:W3CDTF">2015-10-13T15:22:35Z</dcterms:created>
  <dcterms:modified xsi:type="dcterms:W3CDTF">2022-08-26T18:55:01Z</dcterms:modified>
  <cp:category/>
  <cp:contentStatus/>
</cp:coreProperties>
</file>