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a.fernandez.INSOR\Desktop\Luisa Fernández\2019\PROCESOS 2019\MANTENIMIENTO VEHÍCULO\documentos finales\"/>
    </mc:Choice>
  </mc:AlternateContent>
  <xr:revisionPtr revIDLastSave="0" documentId="13_ncr:1_{99BACA04-9831-4A12-91E1-CCD612A6A002}" xr6:coauthVersionLast="41" xr6:coauthVersionMax="41" xr10:uidLastSave="{00000000-0000-0000-0000-000000000000}"/>
  <bookViews>
    <workbookView xWindow="345" yWindow="345" windowWidth="5835" windowHeight="12375" activeTab="1" xr2:uid="{00000000-000D-0000-FFFF-FFFF00000000}"/>
  </bookViews>
  <sheets>
    <sheet name="Promedio cotizaciones" sheetId="1" r:id="rId1"/>
    <sheet name="valor unitario del promedio+IVA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1" i="3" l="1"/>
  <c r="I61" i="3"/>
  <c r="H61" i="3"/>
  <c r="B38" i="3"/>
  <c r="B39" i="3" s="1"/>
  <c r="B40" i="3" s="1"/>
  <c r="B41" i="3" s="1"/>
  <c r="B28" i="3"/>
  <c r="B29" i="3" s="1"/>
  <c r="B26" i="3"/>
  <c r="B21" i="3"/>
  <c r="B22" i="3" s="1"/>
  <c r="B18" i="3"/>
  <c r="B19" i="3" s="1"/>
  <c r="B17" i="3"/>
  <c r="B15" i="3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7" i="1"/>
  <c r="J61" i="1" l="1"/>
  <c r="J62" i="1" s="1"/>
  <c r="J63" i="1" s="1"/>
  <c r="I61" i="1"/>
  <c r="I62" i="1" s="1"/>
  <c r="I63" i="1" s="1"/>
  <c r="H61" i="1"/>
  <c r="B38" i="1"/>
  <c r="B39" i="1" s="1"/>
  <c r="B40" i="1" s="1"/>
  <c r="B41" i="1" s="1"/>
  <c r="B28" i="1"/>
  <c r="B29" i="1" s="1"/>
  <c r="B26" i="1"/>
  <c r="B21" i="1"/>
  <c r="B22" i="1" s="1"/>
  <c r="B17" i="1"/>
  <c r="B18" i="1" s="1"/>
  <c r="B19" i="1" s="1"/>
  <c r="B15" i="1"/>
  <c r="H62" i="1" l="1"/>
  <c r="H6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G1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Para mi inspeccionar es una cosa y remplazar ya es diferente, por ende no puede costar lo mismo</t>
        </r>
      </text>
    </comment>
    <comment ref="G1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Para mi inspeccionar es una cosa y remplazar ya es diferente, por ende no puede costar lo mismo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G18" authorId="0" shapeId="0" xr:uid="{7E3E375B-3371-454C-8F8F-0DA0CF611A8A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Para mi inspeccionar es una cosa y remplazar ya es diferente, por ende no puede costar lo mismo</t>
        </r>
      </text>
    </comment>
    <comment ref="G19" authorId="0" shapeId="0" xr:uid="{083B2887-A7D0-47DA-9847-72C5476221EB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Para mi inspeccionar es una cosa y remplazar ya es diferente, por ende no puede costar lo mismo</t>
        </r>
      </text>
    </comment>
  </commentList>
</comments>
</file>

<file path=xl/sharedStrings.xml><?xml version="1.0" encoding="utf-8"?>
<sst xmlns="http://schemas.openxmlformats.org/spreadsheetml/2006/main" count="334" uniqueCount="94">
  <si>
    <t xml:space="preserve">INSTITUTO NACIONAL PARA SORDOS - INSOR 
PLANILLA DE COTIZACIÓN MANTENIMIENTO </t>
  </si>
  <si>
    <t>ITEM</t>
  </si>
  <si>
    <t xml:space="preserve">ELEMENTO </t>
  </si>
  <si>
    <t>UNIDAD DE MEDIDA</t>
  </si>
  <si>
    <t>CANT</t>
  </si>
  <si>
    <t>CHEVROLET
CAPTIVA SPORT
GASOLINA</t>
  </si>
  <si>
    <t xml:space="preserve">SINCRONIZACIÓN GENERAL MOTOR </t>
  </si>
  <si>
    <t xml:space="preserve"> SERVICIO</t>
  </si>
  <si>
    <t>CALIBRAR VALVULAS</t>
  </si>
  <si>
    <t>CAMBIO DE BUJIAS</t>
  </si>
  <si>
    <t>SERVICIO</t>
  </si>
  <si>
    <t>LAVADO DE INYECTORES</t>
  </si>
  <si>
    <t>CAMBIO RETEN TRASERO</t>
  </si>
  <si>
    <t>CAMBIO RETEN DELANTERO</t>
  </si>
  <si>
    <t xml:space="preserve">CAMBIO AMORTIGUADORES DELANTEROS </t>
  </si>
  <si>
    <t xml:space="preserve">CAMBIO CAUCHOS BARRA ESTABILIZADORA </t>
  </si>
  <si>
    <t xml:space="preserve">CAMBIO TIJERA   </t>
  </si>
  <si>
    <t>CAMBIO RODAMIENTO TRASERO (POR RUEDA)</t>
  </si>
  <si>
    <t>CAMBIO RODAMIENTO DELANTERO (POR RUEDA)</t>
  </si>
  <si>
    <t>CAMBIO LIQUIDO DE FRENOS</t>
  </si>
  <si>
    <t xml:space="preserve">ALINEACIÓN DE LUCES </t>
  </si>
  <si>
    <t xml:space="preserve">CAMBIO BOMBA COMBUSTIBLE </t>
  </si>
  <si>
    <t xml:space="preserve">REPARACIÓN GENERAL ARRANQUE </t>
  </si>
  <si>
    <t xml:space="preserve">REPARACIÓN GENERAL ALTERNADOR </t>
  </si>
  <si>
    <t xml:space="preserve">CAMBIO PERA TEMPERATURA </t>
  </si>
  <si>
    <t xml:space="preserve">CAMBIO PERA ACEITE </t>
  </si>
  <si>
    <t xml:space="preserve">CAMBIO SENSOR ABS         </t>
  </si>
  <si>
    <t xml:space="preserve">SCANEAR COMPUTADOR   </t>
  </si>
  <si>
    <t xml:space="preserve">CAMBIAR BOMBA DEL AGUA </t>
  </si>
  <si>
    <t>CAMBIO FILTRO A/C</t>
  </si>
  <si>
    <t xml:space="preserve">RECARGAR AIRE ACONDICIONADO   </t>
  </si>
  <si>
    <t xml:space="preserve">BALANCEO RUEDA </t>
  </si>
  <si>
    <t xml:space="preserve">RECTIFICACIÓN DE RIN </t>
  </si>
  <si>
    <t>LAVADO ENJUAGUE DEL VEHÍCULO</t>
  </si>
  <si>
    <t xml:space="preserve">LAVADO GENERAL Y DE MOTOR </t>
  </si>
  <si>
    <t>CAMBIAR FILTRO DE ACEITE DEL MOTOR</t>
  </si>
  <si>
    <t>CAMBIO FILTRO DE AIRE DEL MOTOR</t>
  </si>
  <si>
    <t>CAMBIO ANILLO TAPÓN DEL CARTER</t>
  </si>
  <si>
    <t>CAMBIO ACEITE TRANSMISIÓN</t>
  </si>
  <si>
    <t>SUBTOTAL</t>
  </si>
  <si>
    <t>IVA (19%)</t>
  </si>
  <si>
    <t>TOTAL</t>
  </si>
  <si>
    <t>MOTOR</t>
  </si>
  <si>
    <t>FRECUENCIA</t>
  </si>
  <si>
    <t>SERVICIO (1)</t>
  </si>
  <si>
    <t>Cuando sea necesario de acuerdo con el diagnostico</t>
  </si>
  <si>
    <t>Cada 160.000 km o cuando sea necesario de acuerdo con el diagnostico</t>
  </si>
  <si>
    <t>SISTEMA DE ESCAPE DEL MOTOR (EXOSTO)</t>
  </si>
  <si>
    <t>Inspección cada 50.000 km y/o cuando sea necesario de acuerdo con el diagnostico</t>
  </si>
  <si>
    <t xml:space="preserve">CAMBIO CORREAS ACCESORIOS </t>
  </si>
  <si>
    <t>Cada 100.000 km o cuando sea necesario de acuerdo con el diagnostico</t>
  </si>
  <si>
    <t>CAMBIO EMBRAGUE (2)</t>
  </si>
  <si>
    <t>ALINEACION DIRECCIÓN</t>
  </si>
  <si>
    <t>Cada 10.000 km</t>
  </si>
  <si>
    <t>LIQUIDO SISTEMA HIDRÁULICO</t>
  </si>
  <si>
    <t>BOMBA DIRECCION</t>
  </si>
  <si>
    <t xml:space="preserve">MANGUERA HIDRÁULICO   </t>
  </si>
  <si>
    <t xml:space="preserve">CAMBIO AMORTIGUADORES TRASEROS </t>
  </si>
  <si>
    <t xml:space="preserve">CAMBIO ESPIRALES  TRASEROS </t>
  </si>
  <si>
    <t>Cada 60000 km o 3 años</t>
  </si>
  <si>
    <t>PASTILLAS FRENOS DELANTEROS</t>
  </si>
  <si>
    <t>PASTILLAS FRENOS TRASEROS</t>
  </si>
  <si>
    <t>DISCOS DE FRENOS DELANTEROS</t>
  </si>
  <si>
    <t>DISCOS DE FRENOS TRASEROS</t>
  </si>
  <si>
    <t>CALIBRACIÓN FRENO DE EMERGENCIA</t>
  </si>
  <si>
    <t>BATERIA 850 AMP</t>
  </si>
  <si>
    <t xml:space="preserve">CAMBIO BOMBILLOS FAROLA DELANTERA </t>
  </si>
  <si>
    <t>CAMBIO SENSOR DE PRESION AIRE RUEDA</t>
  </si>
  <si>
    <t>Cada 15.000 km</t>
  </si>
  <si>
    <t>CAMBIO LIQUIDO REFRIGERANTE DEL MOTOR</t>
  </si>
  <si>
    <t>Cada 50.000 km</t>
  </si>
  <si>
    <t>CAMBIO PLUMAS LIMPIADORAS (Lado conductor 60pulg)</t>
  </si>
  <si>
    <t>CAMBIO PLUMAS LIMPIADORAS (Llado pasajero 40pulg)</t>
  </si>
  <si>
    <t>CAMBIO PLUMAS LIMPIADORAS (Trasera 12 pulg)</t>
  </si>
  <si>
    <t>2 al mes</t>
  </si>
  <si>
    <t>1 cada 3 meses</t>
  </si>
  <si>
    <t>CAMBIAR ACEITE MOTOR SAE 10W-30</t>
  </si>
  <si>
    <t>Cada 10000 km o cuando lo indique el testigo de servicio de aceite</t>
  </si>
  <si>
    <t>Cada cambio de aceite</t>
  </si>
  <si>
    <t>CAMBIO DE ACEITE CAJA DE CAMBIOS</t>
  </si>
  <si>
    <t>NOTAS</t>
  </si>
  <si>
    <t>DESCRIPCIÓN</t>
  </si>
  <si>
    <t>(1)</t>
  </si>
  <si>
    <t>SERVICIO incluye repuestos originales nuevos, no remanufacturados ni repotenciados y mano de obra.</t>
  </si>
  <si>
    <t>(2)</t>
  </si>
  <si>
    <t>Cambio de la prensa, disco y valinera</t>
  </si>
  <si>
    <t>(3)</t>
  </si>
  <si>
    <t>De conformidad con lo dispuesto en el estudio previo cualquier inspección o diagnostico realizado al vehiculo, no generará costo para el Insor.</t>
  </si>
  <si>
    <t>BMW CARMOBENZ</t>
  </si>
  <si>
    <t>LA PRECISIÓN CENTRO AUTOMOTRIZ</t>
  </si>
  <si>
    <t>IVA</t>
  </si>
  <si>
    <t>PROMEDIO SIN IVA</t>
  </si>
  <si>
    <t>VALOR TOTAL</t>
  </si>
  <si>
    <t>VALORES UNITARIOS FRENTE AL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</si>
</sst>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[$$-240A]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7"/>
      <color theme="1"/>
      <name val="Arial Narrow"/>
      <family val="2"/>
    </font>
    <font>
      <b/>
      <sz val="7"/>
      <color theme="1"/>
      <name val="Arial Narrow"/>
      <family val="2"/>
    </font>
    <font>
      <b/>
      <sz val="7"/>
      <name val="Arial Narrow"/>
      <family val="2"/>
    </font>
    <font>
      <sz val="7"/>
      <name val="Arial Narrow"/>
      <family val="2"/>
    </font>
    <font>
      <i/>
      <sz val="7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31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</cellStyleXfs>
  <cellXfs count="97">
    <xf numFmtId="0" fontId="0" fillId="0" borderId="0" xfId="0"/>
    <xf numFmtId="0" fontId="7" fillId="0" borderId="13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top" wrapText="1"/>
    </xf>
    <xf numFmtId="0" fontId="8" fillId="0" borderId="2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top" wrapText="1"/>
    </xf>
    <xf numFmtId="0" fontId="8" fillId="4" borderId="15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44" fontId="8" fillId="2" borderId="21" xfId="1" applyFont="1" applyFill="1" applyBorder="1" applyAlignment="1">
      <alignment vertical="center" wrapText="1"/>
    </xf>
    <xf numFmtId="44" fontId="8" fillId="0" borderId="0" xfId="1" applyFont="1" applyAlignment="1">
      <alignment vertical="center" wrapText="1"/>
    </xf>
    <xf numFmtId="0" fontId="5" fillId="0" borderId="0" xfId="0" applyFont="1"/>
    <xf numFmtId="44" fontId="5" fillId="0" borderId="0" xfId="0" applyNumberFormat="1" applyFont="1"/>
    <xf numFmtId="0" fontId="7" fillId="2" borderId="6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/>
    </xf>
    <xf numFmtId="0" fontId="7" fillId="2" borderId="3" xfId="0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right" vertical="center"/>
    </xf>
    <xf numFmtId="0" fontId="8" fillId="0" borderId="17" xfId="0" applyFont="1" applyBorder="1" applyAlignment="1">
      <alignment horizontal="left"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7" xfId="0" applyFont="1" applyBorder="1" applyAlignment="1">
      <alignment vertical="top" wrapText="1"/>
    </xf>
    <xf numFmtId="0" fontId="8" fillId="0" borderId="18" xfId="0" applyFont="1" applyBorder="1" applyAlignment="1">
      <alignment vertical="top" wrapText="1"/>
    </xf>
    <xf numFmtId="164" fontId="9" fillId="4" borderId="27" xfId="2" applyNumberFormat="1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textRotation="90" wrapText="1"/>
    </xf>
    <xf numFmtId="0" fontId="7" fillId="2" borderId="8" xfId="0" applyFont="1" applyFill="1" applyBorder="1" applyAlignment="1">
      <alignment horizontal="center" vertical="center" textRotation="90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textRotation="90" wrapText="1"/>
    </xf>
    <xf numFmtId="0" fontId="7" fillId="2" borderId="25" xfId="0" applyFont="1" applyFill="1" applyBorder="1" applyAlignment="1">
      <alignment horizontal="center" vertical="center" textRotation="90" wrapText="1"/>
    </xf>
    <xf numFmtId="164" fontId="9" fillId="4" borderId="27" xfId="2" applyNumberFormat="1" applyFont="1" applyFill="1" applyBorder="1" applyAlignment="1">
      <alignment horizontal="center" wrapText="1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0" fontId="8" fillId="0" borderId="22" xfId="0" applyFont="1" applyBorder="1" applyAlignment="1">
      <alignment horizontal="center"/>
    </xf>
    <xf numFmtId="0" fontId="8" fillId="0" borderId="22" xfId="0" applyFont="1" applyBorder="1" applyAlignment="1">
      <alignment horizont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top" wrapText="1"/>
    </xf>
    <xf numFmtId="0" fontId="8" fillId="4" borderId="32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right" vertical="center"/>
    </xf>
    <xf numFmtId="0" fontId="7" fillId="2" borderId="33" xfId="0" applyFont="1" applyFill="1" applyBorder="1" applyAlignment="1">
      <alignment horizontal="right" vertical="center"/>
    </xf>
    <xf numFmtId="0" fontId="7" fillId="2" borderId="10" xfId="0" applyFont="1" applyFill="1" applyBorder="1" applyAlignment="1">
      <alignment horizontal="right" vertical="center"/>
    </xf>
    <xf numFmtId="44" fontId="8" fillId="2" borderId="8" xfId="1" applyFont="1" applyFill="1" applyBorder="1" applyAlignment="1">
      <alignment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9" xfId="0" applyFont="1" applyBorder="1" applyAlignment="1">
      <alignment vertical="top" wrapText="1"/>
    </xf>
    <xf numFmtId="0" fontId="8" fillId="0" borderId="29" xfId="0" applyFont="1" applyBorder="1" applyAlignment="1">
      <alignment horizontal="center" vertical="top" wrapText="1"/>
    </xf>
    <xf numFmtId="0" fontId="8" fillId="0" borderId="29" xfId="0" applyFont="1" applyBorder="1" applyAlignment="1">
      <alignment horizontal="center" vertical="center"/>
    </xf>
    <xf numFmtId="0" fontId="5" fillId="0" borderId="29" xfId="0" applyFont="1" applyBorder="1"/>
    <xf numFmtId="0" fontId="8" fillId="0" borderId="29" xfId="0" applyFont="1" applyBorder="1" applyAlignment="1">
      <alignment horizontal="left" vertical="top" wrapText="1"/>
    </xf>
    <xf numFmtId="0" fontId="8" fillId="0" borderId="29" xfId="2" applyFont="1" applyBorder="1" applyAlignment="1">
      <alignment horizontal="center" vertical="center" wrapText="1"/>
    </xf>
    <xf numFmtId="0" fontId="8" fillId="0" borderId="29" xfId="2" applyFont="1" applyBorder="1" applyAlignment="1">
      <alignment horizontal="center" vertical="center" wrapText="1"/>
    </xf>
    <xf numFmtId="0" fontId="8" fillId="0" borderId="29" xfId="3" applyFont="1" applyBorder="1" applyAlignment="1">
      <alignment horizontal="center" vertical="center"/>
    </xf>
    <xf numFmtId="0" fontId="8" fillId="0" borderId="29" xfId="3" applyFont="1" applyBorder="1" applyAlignment="1">
      <alignment horizontal="center" vertical="center" wrapText="1"/>
    </xf>
    <xf numFmtId="0" fontId="8" fillId="0" borderId="29" xfId="3" applyFont="1" applyBorder="1" applyAlignment="1">
      <alignment vertical="center" wrapText="1"/>
    </xf>
    <xf numFmtId="0" fontId="8" fillId="0" borderId="29" xfId="3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vertical="top" wrapText="1"/>
    </xf>
    <xf numFmtId="0" fontId="8" fillId="0" borderId="35" xfId="0" applyFont="1" applyBorder="1" applyAlignment="1">
      <alignment horizontal="center" vertical="top" wrapText="1"/>
    </xf>
    <xf numFmtId="0" fontId="8" fillId="0" borderId="35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0" fontId="5" fillId="0" borderId="35" xfId="0" applyFont="1" applyBorder="1"/>
    <xf numFmtId="0" fontId="5" fillId="0" borderId="36" xfId="0" applyFont="1" applyBorder="1"/>
    <xf numFmtId="0" fontId="8" fillId="0" borderId="37" xfId="0" applyFont="1" applyBorder="1" applyAlignment="1">
      <alignment horizontal="center" vertical="center" wrapText="1"/>
    </xf>
    <xf numFmtId="0" fontId="5" fillId="0" borderId="38" xfId="0" applyFont="1" applyBorder="1"/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left" vertical="top" wrapText="1"/>
    </xf>
    <xf numFmtId="0" fontId="8" fillId="0" borderId="40" xfId="0" applyFont="1" applyBorder="1" applyAlignment="1">
      <alignment horizontal="center" vertical="top" wrapText="1"/>
    </xf>
    <xf numFmtId="0" fontId="8" fillId="0" borderId="40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5" fillId="0" borderId="40" xfId="0" applyFont="1" applyBorder="1"/>
    <xf numFmtId="0" fontId="5" fillId="0" borderId="41" xfId="0" applyFont="1" applyBorder="1"/>
    <xf numFmtId="0" fontId="8" fillId="0" borderId="17" xfId="0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 wrapText="1"/>
    </xf>
    <xf numFmtId="0" fontId="8" fillId="0" borderId="17" xfId="3" applyFont="1" applyBorder="1" applyAlignment="1">
      <alignment horizontal="center" vertical="center"/>
    </xf>
    <xf numFmtId="164" fontId="9" fillId="4" borderId="42" xfId="2" applyNumberFormat="1" applyFont="1" applyFill="1" applyBorder="1" applyAlignment="1">
      <alignment horizontal="center" wrapText="1"/>
    </xf>
    <xf numFmtId="164" fontId="9" fillId="4" borderId="42" xfId="2" applyNumberFormat="1" applyFont="1" applyFill="1" applyBorder="1" applyAlignment="1">
      <alignment horizontal="center" vertical="center" wrapText="1"/>
    </xf>
    <xf numFmtId="44" fontId="8" fillId="0" borderId="29" xfId="1" applyFont="1" applyBorder="1" applyAlignment="1">
      <alignment wrapText="1"/>
    </xf>
    <xf numFmtId="1" fontId="8" fillId="0" borderId="29" xfId="1" applyNumberFormat="1" applyFont="1" applyBorder="1" applyAlignment="1">
      <alignment wrapText="1"/>
    </xf>
  </cellXfs>
  <cellStyles count="4">
    <cellStyle name="Moneda" xfId="1" builtinId="4"/>
    <cellStyle name="Normal" xfId="0" builtinId="0"/>
    <cellStyle name="Normal_AIRE Y VENTILACIÓN" xfId="2" xr:uid="{00000000-0005-0000-0000-000002000000}"/>
    <cellStyle name="Normal_Planta eléctrica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1</xdr:row>
      <xdr:rowOff>90383</xdr:rowOff>
    </xdr:from>
    <xdr:to>
      <xdr:col>3</xdr:col>
      <xdr:colOff>981075</xdr:colOff>
      <xdr:row>1</xdr:row>
      <xdr:rowOff>704850</xdr:rowOff>
    </xdr:to>
    <xdr:pic>
      <xdr:nvPicPr>
        <xdr:cNvPr id="3" name="Imagen 2" descr="logotipo">
          <a:extLst>
            <a:ext uri="{FF2B5EF4-FFF2-40B4-BE49-F238E27FC236}">
              <a16:creationId xmlns:a16="http://schemas.microsoft.com/office/drawing/2014/main" id="{905CC811-705C-4BA1-8CB2-CE8B8B64C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261833"/>
          <a:ext cx="1524000" cy="6144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1</xdr:row>
      <xdr:rowOff>90383</xdr:rowOff>
    </xdr:from>
    <xdr:to>
      <xdr:col>3</xdr:col>
      <xdr:colOff>981075</xdr:colOff>
      <xdr:row>1</xdr:row>
      <xdr:rowOff>704850</xdr:rowOff>
    </xdr:to>
    <xdr:pic>
      <xdr:nvPicPr>
        <xdr:cNvPr id="2" name="Imagen 1" descr="logotipo">
          <a:extLst>
            <a:ext uri="{FF2B5EF4-FFF2-40B4-BE49-F238E27FC236}">
              <a16:creationId xmlns:a16="http://schemas.microsoft.com/office/drawing/2014/main" id="{C596264B-6206-4A66-BF7E-0177FEC35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214208"/>
          <a:ext cx="1438275" cy="6144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87"/>
  <sheetViews>
    <sheetView topLeftCell="A46" workbookViewId="0">
      <selection activeCell="J69" sqref="J69"/>
    </sheetView>
  </sheetViews>
  <sheetFormatPr baseColWidth="10" defaultRowHeight="9" x14ac:dyDescent="0.15"/>
  <cols>
    <col min="1" max="1" width="3.28515625" style="15" customWidth="1"/>
    <col min="2" max="2" width="4.42578125" style="15" bestFit="1" customWidth="1"/>
    <col min="3" max="3" width="5.5703125" style="15" customWidth="1"/>
    <col min="4" max="4" width="19.85546875" style="15" customWidth="1"/>
    <col min="5" max="5" width="9.85546875" style="15" bestFit="1" customWidth="1"/>
    <col min="6" max="6" width="4.42578125" style="15" bestFit="1" customWidth="1"/>
    <col min="7" max="7" width="15.140625" style="15" customWidth="1"/>
    <col min="8" max="8" width="16.42578125" style="15" customWidth="1"/>
    <col min="9" max="10" width="15.140625" style="15" bestFit="1" customWidth="1"/>
    <col min="11" max="16384" width="11.42578125" style="15"/>
  </cols>
  <sheetData>
    <row r="1" spans="2:10" ht="9.75" thickBot="1" x14ac:dyDescent="0.2"/>
    <row r="2" spans="2:10" ht="60.75" customHeight="1" thickBot="1" x14ac:dyDescent="0.2">
      <c r="B2" s="20" t="s">
        <v>0</v>
      </c>
      <c r="C2" s="21"/>
      <c r="D2" s="21"/>
      <c r="E2" s="21"/>
      <c r="F2" s="21"/>
      <c r="G2" s="21"/>
      <c r="H2" s="21"/>
      <c r="I2" s="21"/>
      <c r="J2" s="22"/>
    </row>
    <row r="3" spans="2:10" ht="21" customHeight="1" thickBot="1" x14ac:dyDescent="0.2">
      <c r="B3" s="33" t="s">
        <v>1</v>
      </c>
      <c r="C3" s="35" t="s">
        <v>2</v>
      </c>
      <c r="D3" s="36"/>
      <c r="E3" s="41" t="s">
        <v>3</v>
      </c>
      <c r="F3" s="43" t="s">
        <v>4</v>
      </c>
      <c r="G3" s="17" t="s">
        <v>43</v>
      </c>
      <c r="H3" s="17" t="s">
        <v>5</v>
      </c>
      <c r="I3" s="17" t="s">
        <v>5</v>
      </c>
      <c r="J3" s="17" t="s">
        <v>91</v>
      </c>
    </row>
    <row r="4" spans="2:10" ht="19.5" customHeight="1" thickBot="1" x14ac:dyDescent="0.2">
      <c r="B4" s="34"/>
      <c r="C4" s="37"/>
      <c r="D4" s="38"/>
      <c r="E4" s="42"/>
      <c r="F4" s="44"/>
      <c r="G4" s="19"/>
      <c r="H4" s="19"/>
      <c r="I4" s="19"/>
      <c r="J4" s="18"/>
    </row>
    <row r="5" spans="2:10" ht="15.75" customHeight="1" x14ac:dyDescent="0.15">
      <c r="B5" s="1"/>
      <c r="C5" s="39"/>
      <c r="D5" s="40"/>
      <c r="E5" s="2" t="s">
        <v>44</v>
      </c>
      <c r="F5" s="3"/>
      <c r="G5" s="4"/>
      <c r="H5" s="45" t="s">
        <v>89</v>
      </c>
      <c r="I5" s="30" t="s">
        <v>88</v>
      </c>
      <c r="J5" s="18"/>
    </row>
    <row r="6" spans="2:10" ht="15.75" customHeight="1" x14ac:dyDescent="0.15">
      <c r="B6" s="5"/>
      <c r="C6" s="31" t="s">
        <v>42</v>
      </c>
      <c r="D6" s="32"/>
      <c r="E6" s="6"/>
      <c r="F6" s="7"/>
      <c r="G6" s="55"/>
      <c r="H6" s="93"/>
      <c r="I6" s="94"/>
      <c r="J6" s="18"/>
    </row>
    <row r="7" spans="2:10" ht="27" x14ac:dyDescent="0.15">
      <c r="B7" s="8">
        <v>1</v>
      </c>
      <c r="C7" s="28" t="s">
        <v>6</v>
      </c>
      <c r="D7" s="29"/>
      <c r="E7" s="9" t="s">
        <v>7</v>
      </c>
      <c r="F7" s="90">
        <v>1</v>
      </c>
      <c r="G7" s="60" t="s">
        <v>45</v>
      </c>
      <c r="H7" s="95">
        <v>250000</v>
      </c>
      <c r="I7" s="95">
        <v>280000</v>
      </c>
      <c r="J7" s="96">
        <f>(H7+I7)/2</f>
        <v>265000</v>
      </c>
    </row>
    <row r="8" spans="2:10" ht="27" x14ac:dyDescent="0.15">
      <c r="B8" s="8">
        <v>2</v>
      </c>
      <c r="C8" s="28" t="s">
        <v>8</v>
      </c>
      <c r="D8" s="29"/>
      <c r="E8" s="9" t="s">
        <v>7</v>
      </c>
      <c r="F8" s="90">
        <v>1</v>
      </c>
      <c r="G8" s="60" t="s">
        <v>45</v>
      </c>
      <c r="H8" s="95">
        <v>120000</v>
      </c>
      <c r="I8" s="95">
        <v>134000</v>
      </c>
      <c r="J8" s="96">
        <f t="shared" ref="J8:J54" si="0">(H8+I8)/2</f>
        <v>127000</v>
      </c>
    </row>
    <row r="9" spans="2:10" ht="36" x14ac:dyDescent="0.15">
      <c r="B9" s="8">
        <v>3</v>
      </c>
      <c r="C9" s="28" t="s">
        <v>9</v>
      </c>
      <c r="D9" s="29"/>
      <c r="E9" s="9" t="s">
        <v>10</v>
      </c>
      <c r="F9" s="90">
        <v>1</v>
      </c>
      <c r="G9" s="60" t="s">
        <v>46</v>
      </c>
      <c r="H9" s="95">
        <v>90000</v>
      </c>
      <c r="I9" s="95">
        <v>101000</v>
      </c>
      <c r="J9" s="96">
        <f t="shared" si="0"/>
        <v>95500</v>
      </c>
    </row>
    <row r="10" spans="2:10" ht="27" x14ac:dyDescent="0.15">
      <c r="B10" s="8">
        <v>4</v>
      </c>
      <c r="C10" s="28" t="s">
        <v>11</v>
      </c>
      <c r="D10" s="29"/>
      <c r="E10" s="9" t="s">
        <v>7</v>
      </c>
      <c r="F10" s="90">
        <v>1</v>
      </c>
      <c r="G10" s="60" t="s">
        <v>45</v>
      </c>
      <c r="H10" s="95">
        <v>240000</v>
      </c>
      <c r="I10" s="95">
        <v>269000</v>
      </c>
      <c r="J10" s="96">
        <f t="shared" si="0"/>
        <v>254500</v>
      </c>
    </row>
    <row r="11" spans="2:10" ht="36" x14ac:dyDescent="0.15">
      <c r="B11" s="8">
        <v>5</v>
      </c>
      <c r="C11" s="28" t="s">
        <v>47</v>
      </c>
      <c r="D11" s="29"/>
      <c r="E11" s="9" t="s">
        <v>10</v>
      </c>
      <c r="F11" s="90">
        <v>1</v>
      </c>
      <c r="G11" s="60" t="s">
        <v>48</v>
      </c>
      <c r="H11" s="95">
        <v>80000</v>
      </c>
      <c r="I11" s="95">
        <v>90000</v>
      </c>
      <c r="J11" s="96">
        <f t="shared" si="0"/>
        <v>85000</v>
      </c>
    </row>
    <row r="12" spans="2:10" ht="36" x14ac:dyDescent="0.15">
      <c r="B12" s="8">
        <v>6</v>
      </c>
      <c r="C12" s="26" t="s">
        <v>49</v>
      </c>
      <c r="D12" s="27"/>
      <c r="E12" s="9" t="s">
        <v>7</v>
      </c>
      <c r="F12" s="90">
        <v>1</v>
      </c>
      <c r="G12" s="60" t="s">
        <v>50</v>
      </c>
      <c r="H12" s="95">
        <v>100000</v>
      </c>
      <c r="I12" s="95">
        <v>112000</v>
      </c>
      <c r="J12" s="96">
        <f t="shared" si="0"/>
        <v>106000</v>
      </c>
    </row>
    <row r="13" spans="2:10" ht="27" x14ac:dyDescent="0.15">
      <c r="B13" s="8">
        <v>7</v>
      </c>
      <c r="C13" s="26" t="s">
        <v>51</v>
      </c>
      <c r="D13" s="27"/>
      <c r="E13" s="9" t="s">
        <v>7</v>
      </c>
      <c r="F13" s="90">
        <v>1</v>
      </c>
      <c r="G13" s="60" t="s">
        <v>45</v>
      </c>
      <c r="H13" s="95">
        <v>520000</v>
      </c>
      <c r="I13" s="95">
        <v>582000</v>
      </c>
      <c r="J13" s="96">
        <f t="shared" si="0"/>
        <v>551000</v>
      </c>
    </row>
    <row r="14" spans="2:10" ht="20.25" customHeight="1" x14ac:dyDescent="0.15">
      <c r="B14" s="8">
        <v>8</v>
      </c>
      <c r="C14" s="26" t="s">
        <v>12</v>
      </c>
      <c r="D14" s="27"/>
      <c r="E14" s="9" t="s">
        <v>7</v>
      </c>
      <c r="F14" s="91">
        <v>1</v>
      </c>
      <c r="G14" s="67" t="s">
        <v>45</v>
      </c>
      <c r="H14" s="95">
        <v>120000</v>
      </c>
      <c r="I14" s="95">
        <v>134000</v>
      </c>
      <c r="J14" s="96">
        <f t="shared" si="0"/>
        <v>127000</v>
      </c>
    </row>
    <row r="15" spans="2:10" x14ac:dyDescent="0.15">
      <c r="B15" s="8">
        <f>+B14+1</f>
        <v>9</v>
      </c>
      <c r="C15" s="26" t="s">
        <v>13</v>
      </c>
      <c r="D15" s="27"/>
      <c r="E15" s="9" t="s">
        <v>7</v>
      </c>
      <c r="F15" s="92">
        <v>1</v>
      </c>
      <c r="G15" s="67"/>
      <c r="H15" s="95">
        <v>220000</v>
      </c>
      <c r="I15" s="95">
        <v>246000</v>
      </c>
      <c r="J15" s="96">
        <f t="shared" si="0"/>
        <v>233000</v>
      </c>
    </row>
    <row r="16" spans="2:10" x14ac:dyDescent="0.15">
      <c r="B16" s="8">
        <v>10</v>
      </c>
      <c r="C16" s="26" t="s">
        <v>52</v>
      </c>
      <c r="D16" s="27"/>
      <c r="E16" s="9" t="s">
        <v>7</v>
      </c>
      <c r="F16" s="92">
        <v>1</v>
      </c>
      <c r="G16" s="69" t="s">
        <v>53</v>
      </c>
      <c r="H16" s="95">
        <v>50000</v>
      </c>
      <c r="I16" s="95">
        <v>56000</v>
      </c>
      <c r="J16" s="96">
        <f t="shared" si="0"/>
        <v>53000</v>
      </c>
    </row>
    <row r="17" spans="2:10" ht="51" customHeight="1" x14ac:dyDescent="0.15">
      <c r="B17" s="8">
        <f>1+B16</f>
        <v>11</v>
      </c>
      <c r="C17" s="26" t="s">
        <v>54</v>
      </c>
      <c r="D17" s="27"/>
      <c r="E17" s="9" t="s">
        <v>7</v>
      </c>
      <c r="F17" s="92">
        <v>1</v>
      </c>
      <c r="G17" s="69" t="s">
        <v>53</v>
      </c>
      <c r="H17" s="95">
        <v>80000</v>
      </c>
      <c r="I17" s="95">
        <v>90000</v>
      </c>
      <c r="J17" s="96">
        <f t="shared" si="0"/>
        <v>85000</v>
      </c>
    </row>
    <row r="18" spans="2:10" ht="27" x14ac:dyDescent="0.15">
      <c r="B18" s="8">
        <f>1+B17</f>
        <v>12</v>
      </c>
      <c r="C18" s="26" t="s">
        <v>55</v>
      </c>
      <c r="D18" s="27"/>
      <c r="E18" s="9" t="s">
        <v>7</v>
      </c>
      <c r="F18" s="92">
        <v>1</v>
      </c>
      <c r="G18" s="70" t="s">
        <v>45</v>
      </c>
      <c r="H18" s="95">
        <v>400000</v>
      </c>
      <c r="I18" s="95">
        <v>448000</v>
      </c>
      <c r="J18" s="96">
        <f t="shared" si="0"/>
        <v>424000</v>
      </c>
    </row>
    <row r="19" spans="2:10" ht="27" x14ac:dyDescent="0.15">
      <c r="B19" s="8">
        <f>1+B18</f>
        <v>13</v>
      </c>
      <c r="C19" s="26" t="s">
        <v>56</v>
      </c>
      <c r="D19" s="27"/>
      <c r="E19" s="9" t="s">
        <v>7</v>
      </c>
      <c r="F19" s="92">
        <v>1</v>
      </c>
      <c r="G19" s="70" t="s">
        <v>45</v>
      </c>
      <c r="H19" s="95">
        <v>150000</v>
      </c>
      <c r="I19" s="95">
        <v>168000</v>
      </c>
      <c r="J19" s="96">
        <f t="shared" si="0"/>
        <v>159000</v>
      </c>
    </row>
    <row r="20" spans="2:10" ht="25.5" customHeight="1" x14ac:dyDescent="0.15">
      <c r="B20" s="8">
        <v>14</v>
      </c>
      <c r="C20" s="26" t="s">
        <v>14</v>
      </c>
      <c r="D20" s="27"/>
      <c r="E20" s="9" t="s">
        <v>7</v>
      </c>
      <c r="F20" s="92">
        <v>1</v>
      </c>
      <c r="G20" s="71" t="s">
        <v>45</v>
      </c>
      <c r="H20" s="95">
        <v>380000</v>
      </c>
      <c r="I20" s="95">
        <v>426000</v>
      </c>
      <c r="J20" s="96">
        <f t="shared" si="0"/>
        <v>403000</v>
      </c>
    </row>
    <row r="21" spans="2:10" x14ac:dyDescent="0.15">
      <c r="B21" s="8">
        <f t="shared" ref="B21:B22" si="1">1+B20</f>
        <v>15</v>
      </c>
      <c r="C21" s="26" t="s">
        <v>57</v>
      </c>
      <c r="D21" s="27"/>
      <c r="E21" s="9" t="s">
        <v>7</v>
      </c>
      <c r="F21" s="92">
        <v>1</v>
      </c>
      <c r="G21" s="71"/>
      <c r="H21" s="95">
        <v>360000</v>
      </c>
      <c r="I21" s="95">
        <v>403000</v>
      </c>
      <c r="J21" s="96">
        <f t="shared" si="0"/>
        <v>381500</v>
      </c>
    </row>
    <row r="22" spans="2:10" x14ac:dyDescent="0.15">
      <c r="B22" s="8">
        <f t="shared" si="1"/>
        <v>16</v>
      </c>
      <c r="C22" s="26" t="s">
        <v>58</v>
      </c>
      <c r="D22" s="27"/>
      <c r="E22" s="9" t="s">
        <v>7</v>
      </c>
      <c r="F22" s="92">
        <v>1</v>
      </c>
      <c r="G22" s="71"/>
      <c r="H22" s="95">
        <v>450000</v>
      </c>
      <c r="I22" s="95">
        <v>504000</v>
      </c>
      <c r="J22" s="96">
        <f t="shared" si="0"/>
        <v>477000</v>
      </c>
    </row>
    <row r="23" spans="2:10" x14ac:dyDescent="0.15">
      <c r="B23" s="8">
        <v>17</v>
      </c>
      <c r="C23" s="26" t="s">
        <v>15</v>
      </c>
      <c r="D23" s="27"/>
      <c r="E23" s="10" t="s">
        <v>7</v>
      </c>
      <c r="F23" s="92">
        <v>1</v>
      </c>
      <c r="G23" s="71"/>
      <c r="H23" s="95">
        <v>110000</v>
      </c>
      <c r="I23" s="95">
        <v>123000</v>
      </c>
      <c r="J23" s="96">
        <f t="shared" si="0"/>
        <v>116500</v>
      </c>
    </row>
    <row r="24" spans="2:10" x14ac:dyDescent="0.15">
      <c r="B24" s="8">
        <v>18</v>
      </c>
      <c r="C24" s="26" t="s">
        <v>16</v>
      </c>
      <c r="D24" s="27"/>
      <c r="E24" s="9" t="s">
        <v>7</v>
      </c>
      <c r="F24" s="92">
        <v>1</v>
      </c>
      <c r="G24" s="71"/>
      <c r="H24" s="95">
        <v>330000</v>
      </c>
      <c r="I24" s="95">
        <v>370000</v>
      </c>
      <c r="J24" s="96">
        <f t="shared" si="0"/>
        <v>350000</v>
      </c>
    </row>
    <row r="25" spans="2:10" x14ac:dyDescent="0.15">
      <c r="B25" s="8">
        <v>19</v>
      </c>
      <c r="C25" s="26" t="s">
        <v>17</v>
      </c>
      <c r="D25" s="27"/>
      <c r="E25" s="10" t="s">
        <v>7</v>
      </c>
      <c r="F25" s="92">
        <v>1</v>
      </c>
      <c r="G25" s="71" t="s">
        <v>45</v>
      </c>
      <c r="H25" s="95">
        <v>170000</v>
      </c>
      <c r="I25" s="95">
        <v>190000</v>
      </c>
      <c r="J25" s="96">
        <f t="shared" si="0"/>
        <v>180000</v>
      </c>
    </row>
    <row r="26" spans="2:10" x14ac:dyDescent="0.15">
      <c r="B26" s="8">
        <f>1+B25</f>
        <v>20</v>
      </c>
      <c r="C26" s="26" t="s">
        <v>18</v>
      </c>
      <c r="D26" s="27"/>
      <c r="E26" s="10" t="s">
        <v>7</v>
      </c>
      <c r="F26" s="92">
        <v>1</v>
      </c>
      <c r="G26" s="71"/>
      <c r="H26" s="95">
        <v>160000</v>
      </c>
      <c r="I26" s="95">
        <v>179000</v>
      </c>
      <c r="J26" s="96">
        <f t="shared" si="0"/>
        <v>169500</v>
      </c>
    </row>
    <row r="27" spans="2:10" ht="18" x14ac:dyDescent="0.15">
      <c r="B27" s="8">
        <v>21</v>
      </c>
      <c r="C27" s="26" t="s">
        <v>19</v>
      </c>
      <c r="D27" s="27"/>
      <c r="E27" s="9" t="s">
        <v>10</v>
      </c>
      <c r="F27" s="90">
        <v>1</v>
      </c>
      <c r="G27" s="60" t="s">
        <v>59</v>
      </c>
      <c r="H27" s="95">
        <v>50000</v>
      </c>
      <c r="I27" s="95">
        <v>56000</v>
      </c>
      <c r="J27" s="96">
        <f t="shared" si="0"/>
        <v>53000</v>
      </c>
    </row>
    <row r="28" spans="2:10" ht="51" customHeight="1" x14ac:dyDescent="0.15">
      <c r="B28" s="8">
        <f>1+B27</f>
        <v>22</v>
      </c>
      <c r="C28" s="26" t="s">
        <v>60</v>
      </c>
      <c r="D28" s="27"/>
      <c r="E28" s="9" t="s">
        <v>10</v>
      </c>
      <c r="F28" s="90">
        <v>1</v>
      </c>
      <c r="G28" s="72" t="s">
        <v>45</v>
      </c>
      <c r="H28" s="95">
        <v>290000</v>
      </c>
      <c r="I28" s="95">
        <v>325000</v>
      </c>
      <c r="J28" s="96">
        <f t="shared" si="0"/>
        <v>307500</v>
      </c>
    </row>
    <row r="29" spans="2:10" x14ac:dyDescent="0.15">
      <c r="B29" s="8">
        <f>1+B28</f>
        <v>23</v>
      </c>
      <c r="C29" s="26" t="s">
        <v>61</v>
      </c>
      <c r="D29" s="27"/>
      <c r="E29" s="9" t="s">
        <v>10</v>
      </c>
      <c r="F29" s="90">
        <v>1</v>
      </c>
      <c r="G29" s="72"/>
      <c r="H29" s="95">
        <v>180000</v>
      </c>
      <c r="I29" s="95">
        <v>202000</v>
      </c>
      <c r="J29" s="96">
        <f t="shared" si="0"/>
        <v>191000</v>
      </c>
    </row>
    <row r="30" spans="2:10" x14ac:dyDescent="0.15">
      <c r="B30" s="8">
        <v>24</v>
      </c>
      <c r="C30" s="26" t="s">
        <v>62</v>
      </c>
      <c r="D30" s="27"/>
      <c r="E30" s="9" t="s">
        <v>10</v>
      </c>
      <c r="F30" s="90">
        <v>1</v>
      </c>
      <c r="G30" s="72"/>
      <c r="H30" s="95">
        <v>450000</v>
      </c>
      <c r="I30" s="95">
        <v>504000</v>
      </c>
      <c r="J30" s="96">
        <f t="shared" si="0"/>
        <v>477000</v>
      </c>
    </row>
    <row r="31" spans="2:10" x14ac:dyDescent="0.15">
      <c r="B31" s="8">
        <v>25</v>
      </c>
      <c r="C31" s="26" t="s">
        <v>63</v>
      </c>
      <c r="D31" s="27"/>
      <c r="E31" s="9" t="s">
        <v>10</v>
      </c>
      <c r="F31" s="90">
        <v>1</v>
      </c>
      <c r="G31" s="72"/>
      <c r="H31" s="95">
        <v>380000</v>
      </c>
      <c r="I31" s="95">
        <v>426000</v>
      </c>
      <c r="J31" s="96">
        <f t="shared" si="0"/>
        <v>403000</v>
      </c>
    </row>
    <row r="32" spans="2:10" x14ac:dyDescent="0.15">
      <c r="B32" s="8">
        <v>26</v>
      </c>
      <c r="C32" s="26" t="s">
        <v>64</v>
      </c>
      <c r="D32" s="27"/>
      <c r="E32" s="9" t="s">
        <v>10</v>
      </c>
      <c r="F32" s="90">
        <v>1</v>
      </c>
      <c r="G32" s="72"/>
      <c r="H32" s="95">
        <v>30000</v>
      </c>
      <c r="I32" s="95">
        <v>34000</v>
      </c>
      <c r="J32" s="96">
        <f t="shared" si="0"/>
        <v>32000</v>
      </c>
    </row>
    <row r="33" spans="2:10" ht="38.25" customHeight="1" x14ac:dyDescent="0.15">
      <c r="B33" s="8">
        <v>27</v>
      </c>
      <c r="C33" s="26" t="s">
        <v>65</v>
      </c>
      <c r="D33" s="27"/>
      <c r="E33" s="9" t="s">
        <v>10</v>
      </c>
      <c r="F33" s="90">
        <v>1</v>
      </c>
      <c r="G33" s="72" t="s">
        <v>45</v>
      </c>
      <c r="H33" s="95">
        <v>620000</v>
      </c>
      <c r="I33" s="95">
        <v>694000</v>
      </c>
      <c r="J33" s="96">
        <f t="shared" si="0"/>
        <v>657000</v>
      </c>
    </row>
    <row r="34" spans="2:10" x14ac:dyDescent="0.15">
      <c r="B34" s="8">
        <v>28</v>
      </c>
      <c r="C34" s="26" t="s">
        <v>20</v>
      </c>
      <c r="D34" s="27"/>
      <c r="E34" s="9" t="s">
        <v>7</v>
      </c>
      <c r="F34" s="90">
        <v>1</v>
      </c>
      <c r="G34" s="72"/>
      <c r="H34" s="95">
        <v>30000</v>
      </c>
      <c r="I34" s="95">
        <v>34000</v>
      </c>
      <c r="J34" s="96">
        <f t="shared" si="0"/>
        <v>32000</v>
      </c>
    </row>
    <row r="35" spans="2:10" x14ac:dyDescent="0.15">
      <c r="B35" s="8">
        <v>29</v>
      </c>
      <c r="C35" s="26" t="s">
        <v>66</v>
      </c>
      <c r="D35" s="27"/>
      <c r="E35" s="9" t="s">
        <v>7</v>
      </c>
      <c r="F35" s="90">
        <v>1</v>
      </c>
      <c r="G35" s="72"/>
      <c r="H35" s="95">
        <v>35000</v>
      </c>
      <c r="I35" s="95">
        <v>39000</v>
      </c>
      <c r="J35" s="96">
        <f t="shared" si="0"/>
        <v>37000</v>
      </c>
    </row>
    <row r="36" spans="2:10" x14ac:dyDescent="0.15">
      <c r="B36" s="8">
        <v>30</v>
      </c>
      <c r="C36" s="26" t="s">
        <v>21</v>
      </c>
      <c r="D36" s="27"/>
      <c r="E36" s="9" t="s">
        <v>7</v>
      </c>
      <c r="F36" s="90">
        <v>1</v>
      </c>
      <c r="G36" s="72"/>
      <c r="H36" s="95">
        <v>320000</v>
      </c>
      <c r="I36" s="95">
        <v>358000</v>
      </c>
      <c r="J36" s="96">
        <f t="shared" si="0"/>
        <v>339000</v>
      </c>
    </row>
    <row r="37" spans="2:10" ht="27" x14ac:dyDescent="0.15">
      <c r="B37" s="8">
        <v>31</v>
      </c>
      <c r="C37" s="26" t="s">
        <v>22</v>
      </c>
      <c r="D37" s="27"/>
      <c r="E37" s="9" t="s">
        <v>7</v>
      </c>
      <c r="F37" s="90">
        <v>1</v>
      </c>
      <c r="G37" s="60" t="s">
        <v>45</v>
      </c>
      <c r="H37" s="95">
        <v>350000</v>
      </c>
      <c r="I37" s="95">
        <v>392000</v>
      </c>
      <c r="J37" s="96">
        <f t="shared" si="0"/>
        <v>371000</v>
      </c>
    </row>
    <row r="38" spans="2:10" ht="27" x14ac:dyDescent="0.15">
      <c r="B38" s="8">
        <f>+B37+1</f>
        <v>32</v>
      </c>
      <c r="C38" s="26" t="s">
        <v>23</v>
      </c>
      <c r="D38" s="27"/>
      <c r="E38" s="9" t="s">
        <v>7</v>
      </c>
      <c r="F38" s="90">
        <v>1</v>
      </c>
      <c r="G38" s="60" t="s">
        <v>45</v>
      </c>
      <c r="H38" s="95">
        <v>320000</v>
      </c>
      <c r="I38" s="95">
        <v>358000</v>
      </c>
      <c r="J38" s="96">
        <f t="shared" si="0"/>
        <v>339000</v>
      </c>
    </row>
    <row r="39" spans="2:10" ht="12.75" customHeight="1" x14ac:dyDescent="0.15">
      <c r="B39" s="8">
        <f>+B38+1</f>
        <v>33</v>
      </c>
      <c r="C39" s="26" t="s">
        <v>24</v>
      </c>
      <c r="D39" s="27"/>
      <c r="E39" s="9" t="s">
        <v>7</v>
      </c>
      <c r="F39" s="90">
        <v>1</v>
      </c>
      <c r="G39" s="72" t="s">
        <v>45</v>
      </c>
      <c r="H39" s="95">
        <v>130000</v>
      </c>
      <c r="I39" s="95">
        <v>146000</v>
      </c>
      <c r="J39" s="96">
        <f t="shared" si="0"/>
        <v>138000</v>
      </c>
    </row>
    <row r="40" spans="2:10" ht="12.75" customHeight="1" x14ac:dyDescent="0.15">
      <c r="B40" s="8">
        <f>1+B39</f>
        <v>34</v>
      </c>
      <c r="C40" s="26" t="s">
        <v>25</v>
      </c>
      <c r="D40" s="27"/>
      <c r="E40" s="9" t="s">
        <v>7</v>
      </c>
      <c r="F40" s="90">
        <v>1</v>
      </c>
      <c r="G40" s="72"/>
      <c r="H40" s="95">
        <v>110000</v>
      </c>
      <c r="I40" s="95">
        <v>123000</v>
      </c>
      <c r="J40" s="96">
        <f t="shared" si="0"/>
        <v>116500</v>
      </c>
    </row>
    <row r="41" spans="2:10" ht="12.75" customHeight="1" x14ac:dyDescent="0.15">
      <c r="B41" s="8">
        <f>1+B40</f>
        <v>35</v>
      </c>
      <c r="C41" s="26" t="s">
        <v>26</v>
      </c>
      <c r="D41" s="27"/>
      <c r="E41" s="9" t="s">
        <v>7</v>
      </c>
      <c r="F41" s="90">
        <v>1</v>
      </c>
      <c r="G41" s="72"/>
      <c r="H41" s="95">
        <v>280000</v>
      </c>
      <c r="I41" s="95">
        <v>314000</v>
      </c>
      <c r="J41" s="96">
        <f t="shared" si="0"/>
        <v>297000</v>
      </c>
    </row>
    <row r="42" spans="2:10" ht="12.75" customHeight="1" x14ac:dyDescent="0.15">
      <c r="B42" s="8">
        <v>36</v>
      </c>
      <c r="C42" s="26" t="s">
        <v>67</v>
      </c>
      <c r="D42" s="27"/>
      <c r="E42" s="9" t="s">
        <v>10</v>
      </c>
      <c r="F42" s="90">
        <v>1</v>
      </c>
      <c r="G42" s="72"/>
      <c r="H42" s="95">
        <v>210000</v>
      </c>
      <c r="I42" s="95">
        <v>235000</v>
      </c>
      <c r="J42" s="96">
        <f t="shared" si="0"/>
        <v>222500</v>
      </c>
    </row>
    <row r="43" spans="2:10" ht="26.25" customHeight="1" x14ac:dyDescent="0.15">
      <c r="B43" s="8">
        <v>37</v>
      </c>
      <c r="C43" s="26" t="s">
        <v>27</v>
      </c>
      <c r="D43" s="27"/>
      <c r="E43" s="9" t="s">
        <v>7</v>
      </c>
      <c r="F43" s="90">
        <v>1</v>
      </c>
      <c r="G43" s="60" t="s">
        <v>68</v>
      </c>
      <c r="H43" s="95">
        <v>50000</v>
      </c>
      <c r="I43" s="95">
        <v>56000</v>
      </c>
      <c r="J43" s="96">
        <f t="shared" si="0"/>
        <v>53000</v>
      </c>
    </row>
    <row r="44" spans="2:10" x14ac:dyDescent="0.15">
      <c r="B44" s="8">
        <v>38</v>
      </c>
      <c r="C44" s="26" t="s">
        <v>69</v>
      </c>
      <c r="D44" s="27"/>
      <c r="E44" s="9" t="s">
        <v>10</v>
      </c>
      <c r="F44" s="90">
        <v>1</v>
      </c>
      <c r="G44" s="60" t="s">
        <v>70</v>
      </c>
      <c r="H44" s="95">
        <v>80000</v>
      </c>
      <c r="I44" s="95">
        <v>90000</v>
      </c>
      <c r="J44" s="96">
        <f t="shared" si="0"/>
        <v>85000</v>
      </c>
    </row>
    <row r="45" spans="2:10" ht="27" x14ac:dyDescent="0.15">
      <c r="B45" s="8">
        <v>39</v>
      </c>
      <c r="C45" s="26" t="s">
        <v>28</v>
      </c>
      <c r="D45" s="27"/>
      <c r="E45" s="9" t="s">
        <v>7</v>
      </c>
      <c r="F45" s="90">
        <v>1</v>
      </c>
      <c r="G45" s="60" t="s">
        <v>45</v>
      </c>
      <c r="H45" s="95">
        <v>380000</v>
      </c>
      <c r="I45" s="95">
        <v>426000</v>
      </c>
      <c r="J45" s="96">
        <f t="shared" si="0"/>
        <v>403000</v>
      </c>
    </row>
    <row r="46" spans="2:10" x14ac:dyDescent="0.15">
      <c r="B46" s="8">
        <v>40</v>
      </c>
      <c r="C46" s="26" t="s">
        <v>29</v>
      </c>
      <c r="D46" s="27"/>
      <c r="E46" s="9" t="s">
        <v>10</v>
      </c>
      <c r="F46" s="90">
        <v>1</v>
      </c>
      <c r="G46" s="60" t="s">
        <v>53</v>
      </c>
      <c r="H46" s="95">
        <v>75000</v>
      </c>
      <c r="I46" s="95">
        <v>84000</v>
      </c>
      <c r="J46" s="96">
        <f t="shared" si="0"/>
        <v>79500</v>
      </c>
    </row>
    <row r="47" spans="2:10" ht="27" x14ac:dyDescent="0.15">
      <c r="B47" s="8">
        <v>41</v>
      </c>
      <c r="C47" s="26" t="s">
        <v>30</v>
      </c>
      <c r="D47" s="27"/>
      <c r="E47" s="9" t="s">
        <v>7</v>
      </c>
      <c r="F47" s="90">
        <v>1</v>
      </c>
      <c r="G47" s="60" t="s">
        <v>45</v>
      </c>
      <c r="H47" s="95">
        <v>190000</v>
      </c>
      <c r="I47" s="95">
        <v>213000</v>
      </c>
      <c r="J47" s="96">
        <f t="shared" si="0"/>
        <v>201500</v>
      </c>
    </row>
    <row r="48" spans="2:10" x14ac:dyDescent="0.15">
      <c r="B48" s="8">
        <v>42</v>
      </c>
      <c r="C48" s="26" t="s">
        <v>71</v>
      </c>
      <c r="D48" s="27"/>
      <c r="E48" s="9" t="s">
        <v>10</v>
      </c>
      <c r="F48" s="90">
        <v>1</v>
      </c>
      <c r="G48" s="72" t="s">
        <v>45</v>
      </c>
      <c r="H48" s="95">
        <v>30000</v>
      </c>
      <c r="I48" s="95">
        <v>34000</v>
      </c>
      <c r="J48" s="96">
        <f t="shared" si="0"/>
        <v>32000</v>
      </c>
    </row>
    <row r="49" spans="2:10" x14ac:dyDescent="0.15">
      <c r="B49" s="8">
        <v>43</v>
      </c>
      <c r="C49" s="26" t="s">
        <v>72</v>
      </c>
      <c r="D49" s="27"/>
      <c r="E49" s="9" t="s">
        <v>10</v>
      </c>
      <c r="F49" s="90">
        <v>1</v>
      </c>
      <c r="G49" s="72"/>
      <c r="H49" s="95">
        <v>30000</v>
      </c>
      <c r="I49" s="95">
        <v>34000</v>
      </c>
      <c r="J49" s="96">
        <f t="shared" si="0"/>
        <v>32000</v>
      </c>
    </row>
    <row r="50" spans="2:10" x14ac:dyDescent="0.15">
      <c r="B50" s="8">
        <v>44</v>
      </c>
      <c r="C50" s="26" t="s">
        <v>73</v>
      </c>
      <c r="D50" s="27"/>
      <c r="E50" s="9" t="s">
        <v>10</v>
      </c>
      <c r="F50" s="90">
        <v>1</v>
      </c>
      <c r="G50" s="72"/>
      <c r="H50" s="95">
        <v>28000</v>
      </c>
      <c r="I50" s="95">
        <v>31000</v>
      </c>
      <c r="J50" s="96">
        <f t="shared" si="0"/>
        <v>29500</v>
      </c>
    </row>
    <row r="51" spans="2:10" x14ac:dyDescent="0.15">
      <c r="B51" s="8">
        <v>45</v>
      </c>
      <c r="C51" s="26" t="s">
        <v>31</v>
      </c>
      <c r="D51" s="27"/>
      <c r="E51" s="11" t="s">
        <v>10</v>
      </c>
      <c r="F51" s="90">
        <v>1</v>
      </c>
      <c r="G51" s="60" t="s">
        <v>53</v>
      </c>
      <c r="H51" s="95">
        <v>20000</v>
      </c>
      <c r="I51" s="95">
        <v>22000</v>
      </c>
      <c r="J51" s="96">
        <f t="shared" si="0"/>
        <v>21000</v>
      </c>
    </row>
    <row r="52" spans="2:10" ht="27" x14ac:dyDescent="0.15">
      <c r="B52" s="8">
        <v>46</v>
      </c>
      <c r="C52" s="26" t="s">
        <v>32</v>
      </c>
      <c r="D52" s="27"/>
      <c r="E52" s="11" t="s">
        <v>10</v>
      </c>
      <c r="F52" s="90">
        <v>1</v>
      </c>
      <c r="G52" s="60" t="s">
        <v>45</v>
      </c>
      <c r="H52" s="95">
        <v>80000</v>
      </c>
      <c r="I52" s="95">
        <v>90000</v>
      </c>
      <c r="J52" s="96">
        <f t="shared" si="0"/>
        <v>85000</v>
      </c>
    </row>
    <row r="53" spans="2:10" x14ac:dyDescent="0.15">
      <c r="B53" s="8">
        <v>47</v>
      </c>
      <c r="C53" s="26" t="s">
        <v>33</v>
      </c>
      <c r="D53" s="27"/>
      <c r="E53" s="11" t="s">
        <v>10</v>
      </c>
      <c r="F53" s="90">
        <v>1</v>
      </c>
      <c r="G53" s="63" t="s">
        <v>74</v>
      </c>
      <c r="H53" s="95">
        <v>35000</v>
      </c>
      <c r="I53" s="95">
        <v>39000</v>
      </c>
      <c r="J53" s="96">
        <f t="shared" si="0"/>
        <v>37000</v>
      </c>
    </row>
    <row r="54" spans="2:10" x14ac:dyDescent="0.15">
      <c r="B54" s="8">
        <v>48</v>
      </c>
      <c r="C54" s="26" t="s">
        <v>34</v>
      </c>
      <c r="D54" s="27"/>
      <c r="E54" s="11" t="s">
        <v>10</v>
      </c>
      <c r="F54" s="90">
        <v>1</v>
      </c>
      <c r="G54" s="60" t="s">
        <v>75</v>
      </c>
      <c r="H54" s="95">
        <v>60000</v>
      </c>
      <c r="I54" s="95">
        <v>67000</v>
      </c>
      <c r="J54" s="96">
        <f t="shared" si="0"/>
        <v>63500</v>
      </c>
    </row>
    <row r="55" spans="2:10" ht="36" x14ac:dyDescent="0.15">
      <c r="B55" s="12">
        <v>49</v>
      </c>
      <c r="C55" s="26" t="s">
        <v>76</v>
      </c>
      <c r="D55" s="27"/>
      <c r="E55" s="9" t="s">
        <v>7</v>
      </c>
      <c r="F55" s="90">
        <v>1</v>
      </c>
      <c r="G55" s="60" t="s">
        <v>77</v>
      </c>
      <c r="H55" s="95">
        <v>210000</v>
      </c>
      <c r="I55" s="95">
        <v>235000</v>
      </c>
      <c r="J55" s="96">
        <f t="shared" ref="J55:J63" si="2">(H55+I55)/2</f>
        <v>222500</v>
      </c>
    </row>
    <row r="56" spans="2:10" x14ac:dyDescent="0.15">
      <c r="B56" s="12">
        <v>50</v>
      </c>
      <c r="C56" s="26" t="s">
        <v>35</v>
      </c>
      <c r="D56" s="27"/>
      <c r="E56" s="9" t="s">
        <v>10</v>
      </c>
      <c r="F56" s="90">
        <v>1</v>
      </c>
      <c r="G56" s="60" t="s">
        <v>78</v>
      </c>
      <c r="H56" s="95">
        <v>20000</v>
      </c>
      <c r="I56" s="95">
        <v>22000</v>
      </c>
      <c r="J56" s="96">
        <f t="shared" si="2"/>
        <v>21000</v>
      </c>
    </row>
    <row r="57" spans="2:10" x14ac:dyDescent="0.15">
      <c r="B57" s="12">
        <v>51</v>
      </c>
      <c r="C57" s="26" t="s">
        <v>36</v>
      </c>
      <c r="D57" s="27"/>
      <c r="E57" s="9" t="s">
        <v>10</v>
      </c>
      <c r="F57" s="90">
        <v>1</v>
      </c>
      <c r="G57" s="60" t="s">
        <v>78</v>
      </c>
      <c r="H57" s="95">
        <v>45000</v>
      </c>
      <c r="I57" s="95">
        <v>50000</v>
      </c>
      <c r="J57" s="96">
        <f t="shared" si="2"/>
        <v>47500</v>
      </c>
    </row>
    <row r="58" spans="2:10" ht="27" x14ac:dyDescent="0.15">
      <c r="B58" s="12">
        <v>52</v>
      </c>
      <c r="C58" s="26" t="s">
        <v>79</v>
      </c>
      <c r="D58" s="27"/>
      <c r="E58" s="9" t="s">
        <v>10</v>
      </c>
      <c r="F58" s="90">
        <v>1</v>
      </c>
      <c r="G58" s="60" t="s">
        <v>45</v>
      </c>
      <c r="H58" s="95">
        <v>280000</v>
      </c>
      <c r="I58" s="95">
        <v>314000</v>
      </c>
      <c r="J58" s="96">
        <f t="shared" si="2"/>
        <v>297000</v>
      </c>
    </row>
    <row r="59" spans="2:10" ht="27" x14ac:dyDescent="0.15">
      <c r="B59" s="12">
        <v>53</v>
      </c>
      <c r="C59" s="26" t="s">
        <v>37</v>
      </c>
      <c r="D59" s="27"/>
      <c r="E59" s="9" t="s">
        <v>10</v>
      </c>
      <c r="F59" s="90">
        <v>1</v>
      </c>
      <c r="G59" s="60" t="s">
        <v>45</v>
      </c>
      <c r="H59" s="95">
        <v>5000</v>
      </c>
      <c r="I59" s="95">
        <v>6000</v>
      </c>
      <c r="J59" s="96">
        <f t="shared" si="2"/>
        <v>5500</v>
      </c>
    </row>
    <row r="60" spans="2:10" ht="27.75" thickBot="1" x14ac:dyDescent="0.2">
      <c r="B60" s="12">
        <v>54</v>
      </c>
      <c r="C60" s="26" t="s">
        <v>38</v>
      </c>
      <c r="D60" s="27"/>
      <c r="E60" s="9" t="s">
        <v>7</v>
      </c>
      <c r="F60" s="90">
        <v>1</v>
      </c>
      <c r="G60" s="60" t="s">
        <v>45</v>
      </c>
      <c r="H60" s="95">
        <v>240000</v>
      </c>
      <c r="I60" s="95">
        <v>269000</v>
      </c>
      <c r="J60" s="96">
        <f t="shared" si="2"/>
        <v>254500</v>
      </c>
    </row>
    <row r="61" spans="2:10" ht="15.75" customHeight="1" thickBot="1" x14ac:dyDescent="0.2">
      <c r="B61" s="23" t="s">
        <v>39</v>
      </c>
      <c r="C61" s="24"/>
      <c r="D61" s="24"/>
      <c r="E61" s="24"/>
      <c r="F61" s="24"/>
      <c r="G61" s="58"/>
      <c r="H61" s="59">
        <f>SUM(H7:H60)</f>
        <v>10023000</v>
      </c>
      <c r="I61" s="59">
        <f>SUM(I7:I60)</f>
        <v>11227000</v>
      </c>
      <c r="J61" s="59">
        <f>SUM(J7:J60)</f>
        <v>10625000</v>
      </c>
    </row>
    <row r="62" spans="2:10" ht="15.75" customHeight="1" thickBot="1" x14ac:dyDescent="0.2">
      <c r="B62" s="23" t="s">
        <v>40</v>
      </c>
      <c r="C62" s="24"/>
      <c r="D62" s="24"/>
      <c r="E62" s="24"/>
      <c r="F62" s="24"/>
      <c r="G62" s="25"/>
      <c r="H62" s="13">
        <f>+H61*0.19</f>
        <v>1904370</v>
      </c>
      <c r="I62" s="13">
        <f>+I61*0.19</f>
        <v>2133130</v>
      </c>
      <c r="J62" s="13">
        <f>+J61*19%</f>
        <v>2018750</v>
      </c>
    </row>
    <row r="63" spans="2:10" ht="15.75" customHeight="1" thickBot="1" x14ac:dyDescent="0.2">
      <c r="B63" s="23" t="s">
        <v>41</v>
      </c>
      <c r="C63" s="24"/>
      <c r="D63" s="24"/>
      <c r="E63" s="24"/>
      <c r="F63" s="24"/>
      <c r="G63" s="25"/>
      <c r="H63" s="13">
        <f>+H61+H62</f>
        <v>11927370</v>
      </c>
      <c r="I63" s="13">
        <f>+I61+I62</f>
        <v>13360130</v>
      </c>
      <c r="J63" s="13">
        <f>+J62+J61</f>
        <v>12643750</v>
      </c>
    </row>
    <row r="64" spans="2:10" x14ac:dyDescent="0.15">
      <c r="B64" s="48" t="s">
        <v>80</v>
      </c>
      <c r="C64" s="48"/>
      <c r="D64" s="49" t="s">
        <v>81</v>
      </c>
      <c r="E64" s="49"/>
      <c r="F64" s="49"/>
      <c r="G64" s="49"/>
      <c r="H64" s="49"/>
      <c r="I64" s="14"/>
      <c r="J64" s="14"/>
    </row>
    <row r="65" spans="2:8" x14ac:dyDescent="0.15">
      <c r="B65" s="46" t="s">
        <v>82</v>
      </c>
      <c r="C65" s="46"/>
      <c r="D65" s="47" t="s">
        <v>83</v>
      </c>
      <c r="E65" s="47"/>
      <c r="F65" s="47"/>
      <c r="G65" s="47"/>
      <c r="H65" s="47"/>
    </row>
    <row r="66" spans="2:8" x14ac:dyDescent="0.15">
      <c r="B66" s="46" t="s">
        <v>84</v>
      </c>
      <c r="C66" s="46"/>
      <c r="D66" s="47" t="s">
        <v>85</v>
      </c>
      <c r="E66" s="47"/>
      <c r="F66" s="47"/>
      <c r="G66" s="47"/>
      <c r="H66" s="47"/>
    </row>
    <row r="67" spans="2:8" x14ac:dyDescent="0.15">
      <c r="B67" s="46" t="s">
        <v>86</v>
      </c>
      <c r="C67" s="46"/>
      <c r="D67" s="47" t="s">
        <v>87</v>
      </c>
      <c r="E67" s="47"/>
      <c r="F67" s="47"/>
      <c r="G67" s="47"/>
      <c r="H67" s="47"/>
    </row>
    <row r="68" spans="2:8" ht="24.75" customHeight="1" x14ac:dyDescent="0.15">
      <c r="B68" s="46"/>
      <c r="C68" s="46"/>
      <c r="D68" s="47"/>
      <c r="E68" s="47"/>
      <c r="F68" s="47"/>
      <c r="G68" s="47"/>
      <c r="H68" s="47"/>
    </row>
    <row r="69" spans="2:8" x14ac:dyDescent="0.15">
      <c r="B69" s="46"/>
      <c r="C69" s="46"/>
      <c r="D69" s="47"/>
      <c r="E69" s="47"/>
      <c r="F69" s="47"/>
      <c r="G69" s="47"/>
      <c r="H69" s="47"/>
    </row>
    <row r="70" spans="2:8" x14ac:dyDescent="0.15">
      <c r="B70" s="46"/>
      <c r="C70" s="46"/>
      <c r="D70" s="47"/>
      <c r="E70" s="47"/>
      <c r="F70" s="47"/>
      <c r="G70" s="47"/>
      <c r="H70" s="47"/>
    </row>
    <row r="71" spans="2:8" ht="9.75" customHeight="1" x14ac:dyDescent="0.15"/>
    <row r="74" spans="2:8" ht="9" customHeight="1" x14ac:dyDescent="0.15"/>
    <row r="75" spans="2:8" ht="27" customHeight="1" x14ac:dyDescent="0.15"/>
    <row r="76" spans="2:8" ht="27" customHeight="1" x14ac:dyDescent="0.15"/>
    <row r="78" spans="2:8" ht="27" customHeight="1" x14ac:dyDescent="0.15"/>
    <row r="79" spans="2:8" ht="36" customHeight="1" x14ac:dyDescent="0.15"/>
    <row r="80" spans="2:8" ht="36" customHeight="1" x14ac:dyDescent="0.15"/>
    <row r="81" ht="27" customHeight="1" x14ac:dyDescent="0.15"/>
    <row r="82" ht="9" customHeight="1" x14ac:dyDescent="0.15"/>
    <row r="83" ht="9" customHeight="1" x14ac:dyDescent="0.15"/>
    <row r="84" ht="9" customHeight="1" x14ac:dyDescent="0.15"/>
    <row r="85" ht="9" customHeight="1" x14ac:dyDescent="0.15"/>
    <row r="86" ht="27" customHeight="1" x14ac:dyDescent="0.15"/>
    <row r="87" ht="27" customHeight="1" x14ac:dyDescent="0.15"/>
  </sheetData>
  <mergeCells count="91">
    <mergeCell ref="B64:C64"/>
    <mergeCell ref="D64:H64"/>
    <mergeCell ref="B70:C70"/>
    <mergeCell ref="D70:H70"/>
    <mergeCell ref="B65:C65"/>
    <mergeCell ref="D65:H65"/>
    <mergeCell ref="B66:C66"/>
    <mergeCell ref="D66:H66"/>
    <mergeCell ref="B67:C67"/>
    <mergeCell ref="D67:H67"/>
    <mergeCell ref="B68:C68"/>
    <mergeCell ref="D68:H68"/>
    <mergeCell ref="B69:C69"/>
    <mergeCell ref="D69:H69"/>
    <mergeCell ref="B63:G63"/>
    <mergeCell ref="C49:D49"/>
    <mergeCell ref="C50:D50"/>
    <mergeCell ref="C51:D51"/>
    <mergeCell ref="C52:D52"/>
    <mergeCell ref="C53:D53"/>
    <mergeCell ref="C45:D45"/>
    <mergeCell ref="C46:D46"/>
    <mergeCell ref="C47:D47"/>
    <mergeCell ref="C48:D48"/>
    <mergeCell ref="B62:G62"/>
    <mergeCell ref="C59:D59"/>
    <mergeCell ref="C60:D60"/>
    <mergeCell ref="C54:D54"/>
    <mergeCell ref="C55:D55"/>
    <mergeCell ref="C56:D56"/>
    <mergeCell ref="C57:D57"/>
    <mergeCell ref="C58:D58"/>
    <mergeCell ref="C40:D40"/>
    <mergeCell ref="C41:D41"/>
    <mergeCell ref="C42:D42"/>
    <mergeCell ref="C43:D43"/>
    <mergeCell ref="C44:D44"/>
    <mergeCell ref="C37:D37"/>
    <mergeCell ref="C38:D38"/>
    <mergeCell ref="C39:D39"/>
    <mergeCell ref="C33:D33"/>
    <mergeCell ref="C34:D34"/>
    <mergeCell ref="C35:D35"/>
    <mergeCell ref="C36:D36"/>
    <mergeCell ref="C27:D27"/>
    <mergeCell ref="C28:D28"/>
    <mergeCell ref="C29:D29"/>
    <mergeCell ref="C30:D30"/>
    <mergeCell ref="C31:D31"/>
    <mergeCell ref="C32:D32"/>
    <mergeCell ref="B3:B4"/>
    <mergeCell ref="C3:D4"/>
    <mergeCell ref="C5:D5"/>
    <mergeCell ref="E3:E4"/>
    <mergeCell ref="F3:F4"/>
    <mergeCell ref="G3:G4"/>
    <mergeCell ref="H3:H4"/>
    <mergeCell ref="H5:H6"/>
    <mergeCell ref="C22:D22"/>
    <mergeCell ref="C14:D14"/>
    <mergeCell ref="C15:D15"/>
    <mergeCell ref="C16:D16"/>
    <mergeCell ref="C17:D17"/>
    <mergeCell ref="C10:D10"/>
    <mergeCell ref="C11:D11"/>
    <mergeCell ref="I3:I4"/>
    <mergeCell ref="G14:G15"/>
    <mergeCell ref="I5:I6"/>
    <mergeCell ref="C6:D6"/>
    <mergeCell ref="C7:D7"/>
    <mergeCell ref="C8:D8"/>
    <mergeCell ref="C9:D9"/>
    <mergeCell ref="J3:J6"/>
    <mergeCell ref="B2:J2"/>
    <mergeCell ref="G20:G24"/>
    <mergeCell ref="G25:G26"/>
    <mergeCell ref="G28:G32"/>
    <mergeCell ref="G33:G36"/>
    <mergeCell ref="G39:G42"/>
    <mergeCell ref="G48:G50"/>
    <mergeCell ref="B61:G61"/>
    <mergeCell ref="C12:D12"/>
    <mergeCell ref="C13:D13"/>
    <mergeCell ref="C23:D23"/>
    <mergeCell ref="C24:D24"/>
    <mergeCell ref="C25:D25"/>
    <mergeCell ref="C26:D26"/>
    <mergeCell ref="C18:D18"/>
    <mergeCell ref="C19:D19"/>
    <mergeCell ref="C20:D20"/>
    <mergeCell ref="C21:D21"/>
  </mergeCells>
  <pageMargins left="0.7" right="0.7" top="0.75" bottom="0.75" header="0.3" footer="0.3"/>
  <pageSetup orientation="portrait" r:id="rId1"/>
  <ignoredErrors>
    <ignoredError sqref="J61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1AB43-F2D9-48AC-BCCB-F79F5D530EC5}">
  <dimension ref="B1:M85"/>
  <sheetViews>
    <sheetView tabSelected="1" topLeftCell="B39" workbookViewId="0">
      <selection activeCell="J63" sqref="J63"/>
    </sheetView>
  </sheetViews>
  <sheetFormatPr baseColWidth="10" defaultRowHeight="9" x14ac:dyDescent="0.15"/>
  <cols>
    <col min="1" max="1" width="3.28515625" style="15" customWidth="1"/>
    <col min="2" max="2" width="4.42578125" style="15" bestFit="1" customWidth="1"/>
    <col min="3" max="3" width="5.5703125" style="15" customWidth="1"/>
    <col min="4" max="4" width="19.85546875" style="15" customWidth="1"/>
    <col min="5" max="5" width="9.85546875" style="15" bestFit="1" customWidth="1"/>
    <col min="6" max="6" width="4.42578125" style="15" bestFit="1" customWidth="1"/>
    <col min="7" max="7" width="15.140625" style="15" customWidth="1"/>
    <col min="8" max="8" width="16.42578125" style="15" customWidth="1"/>
    <col min="9" max="10" width="15.140625" style="15" bestFit="1" customWidth="1"/>
    <col min="11" max="16384" width="11.42578125" style="15"/>
  </cols>
  <sheetData>
    <row r="1" spans="2:10" ht="9.75" thickBot="1" x14ac:dyDescent="0.2"/>
    <row r="2" spans="2:10" ht="60.75" customHeight="1" thickBot="1" x14ac:dyDescent="0.2">
      <c r="B2" s="20" t="s">
        <v>93</v>
      </c>
      <c r="C2" s="21"/>
      <c r="D2" s="21"/>
      <c r="E2" s="21"/>
      <c r="F2" s="21"/>
      <c r="G2" s="21"/>
      <c r="H2" s="21"/>
      <c r="I2" s="21"/>
      <c r="J2" s="22"/>
    </row>
    <row r="3" spans="2:10" ht="21" customHeight="1" thickBot="1" x14ac:dyDescent="0.2">
      <c r="B3" s="33" t="s">
        <v>1</v>
      </c>
      <c r="C3" s="35" t="s">
        <v>2</v>
      </c>
      <c r="D3" s="36"/>
      <c r="E3" s="41" t="s">
        <v>3</v>
      </c>
      <c r="F3" s="43" t="s">
        <v>4</v>
      </c>
      <c r="G3" s="17" t="s">
        <v>43</v>
      </c>
      <c r="H3" s="17" t="s">
        <v>91</v>
      </c>
      <c r="I3" s="17" t="s">
        <v>90</v>
      </c>
      <c r="J3" s="17" t="s">
        <v>92</v>
      </c>
    </row>
    <row r="4" spans="2:10" ht="19.5" customHeight="1" thickBot="1" x14ac:dyDescent="0.2">
      <c r="B4" s="34"/>
      <c r="C4" s="37"/>
      <c r="D4" s="38"/>
      <c r="E4" s="42"/>
      <c r="F4" s="44"/>
      <c r="G4" s="19"/>
      <c r="H4" s="18"/>
      <c r="I4" s="18"/>
      <c r="J4" s="18"/>
    </row>
    <row r="5" spans="2:10" ht="15.75" customHeight="1" x14ac:dyDescent="0.15">
      <c r="B5" s="1"/>
      <c r="C5" s="39"/>
      <c r="D5" s="40"/>
      <c r="E5" s="2" t="s">
        <v>44</v>
      </c>
      <c r="F5" s="3"/>
      <c r="G5" s="4"/>
      <c r="H5" s="18"/>
      <c r="I5" s="18"/>
      <c r="J5" s="18"/>
    </row>
    <row r="6" spans="2:10" ht="15.75" customHeight="1" thickBot="1" x14ac:dyDescent="0.2">
      <c r="B6" s="50"/>
      <c r="C6" s="51" t="s">
        <v>42</v>
      </c>
      <c r="D6" s="52"/>
      <c r="E6" s="53"/>
      <c r="F6" s="54"/>
      <c r="G6" s="55"/>
      <c r="H6" s="18"/>
      <c r="I6" s="18" t="s">
        <v>90</v>
      </c>
      <c r="J6" s="18" t="s">
        <v>92</v>
      </c>
    </row>
    <row r="7" spans="2:10" ht="27" x14ac:dyDescent="0.15">
      <c r="B7" s="74">
        <v>1</v>
      </c>
      <c r="C7" s="75" t="s">
        <v>6</v>
      </c>
      <c r="D7" s="75"/>
      <c r="E7" s="76" t="s">
        <v>7</v>
      </c>
      <c r="F7" s="77">
        <v>1</v>
      </c>
      <c r="G7" s="78" t="s">
        <v>45</v>
      </c>
      <c r="H7" s="79">
        <v>265000</v>
      </c>
      <c r="I7" s="79">
        <v>50350</v>
      </c>
      <c r="J7" s="80">
        <v>315350</v>
      </c>
    </row>
    <row r="8" spans="2:10" ht="27" x14ac:dyDescent="0.15">
      <c r="B8" s="81">
        <v>2</v>
      </c>
      <c r="C8" s="61" t="s">
        <v>8</v>
      </c>
      <c r="D8" s="61"/>
      <c r="E8" s="62" t="s">
        <v>7</v>
      </c>
      <c r="F8" s="63">
        <v>1</v>
      </c>
      <c r="G8" s="60" t="s">
        <v>45</v>
      </c>
      <c r="H8" s="64">
        <v>127000</v>
      </c>
      <c r="I8" s="64">
        <v>24130</v>
      </c>
      <c r="J8" s="82">
        <v>151130</v>
      </c>
    </row>
    <row r="9" spans="2:10" ht="36" x14ac:dyDescent="0.15">
      <c r="B9" s="81">
        <v>3</v>
      </c>
      <c r="C9" s="61" t="s">
        <v>9</v>
      </c>
      <c r="D9" s="61"/>
      <c r="E9" s="62" t="s">
        <v>10</v>
      </c>
      <c r="F9" s="63">
        <v>1</v>
      </c>
      <c r="G9" s="60" t="s">
        <v>46</v>
      </c>
      <c r="H9" s="64">
        <v>95500</v>
      </c>
      <c r="I9" s="64">
        <v>18145</v>
      </c>
      <c r="J9" s="82">
        <v>113645</v>
      </c>
    </row>
    <row r="10" spans="2:10" ht="27" x14ac:dyDescent="0.15">
      <c r="B10" s="81">
        <v>4</v>
      </c>
      <c r="C10" s="61" t="s">
        <v>11</v>
      </c>
      <c r="D10" s="61"/>
      <c r="E10" s="62" t="s">
        <v>7</v>
      </c>
      <c r="F10" s="63">
        <v>1</v>
      </c>
      <c r="G10" s="60" t="s">
        <v>45</v>
      </c>
      <c r="H10" s="64">
        <v>254500</v>
      </c>
      <c r="I10" s="64">
        <v>48355</v>
      </c>
      <c r="J10" s="82">
        <v>302855</v>
      </c>
    </row>
    <row r="11" spans="2:10" ht="36" x14ac:dyDescent="0.15">
      <c r="B11" s="81">
        <v>5</v>
      </c>
      <c r="C11" s="61" t="s">
        <v>47</v>
      </c>
      <c r="D11" s="61"/>
      <c r="E11" s="62" t="s">
        <v>10</v>
      </c>
      <c r="F11" s="63">
        <v>1</v>
      </c>
      <c r="G11" s="60" t="s">
        <v>48</v>
      </c>
      <c r="H11" s="64">
        <v>85000</v>
      </c>
      <c r="I11" s="64">
        <v>16150</v>
      </c>
      <c r="J11" s="82">
        <v>101150</v>
      </c>
    </row>
    <row r="12" spans="2:10" ht="36" x14ac:dyDescent="0.15">
      <c r="B12" s="81">
        <v>6</v>
      </c>
      <c r="C12" s="65" t="s">
        <v>49</v>
      </c>
      <c r="D12" s="65"/>
      <c r="E12" s="62" t="s">
        <v>7</v>
      </c>
      <c r="F12" s="63">
        <v>1</v>
      </c>
      <c r="G12" s="60" t="s">
        <v>50</v>
      </c>
      <c r="H12" s="64">
        <v>106000</v>
      </c>
      <c r="I12" s="64">
        <v>20140</v>
      </c>
      <c r="J12" s="82">
        <v>126140</v>
      </c>
    </row>
    <row r="13" spans="2:10" ht="27" x14ac:dyDescent="0.15">
      <c r="B13" s="81">
        <v>7</v>
      </c>
      <c r="C13" s="65" t="s">
        <v>51</v>
      </c>
      <c r="D13" s="65"/>
      <c r="E13" s="62" t="s">
        <v>7</v>
      </c>
      <c r="F13" s="63">
        <v>1</v>
      </c>
      <c r="G13" s="60" t="s">
        <v>45</v>
      </c>
      <c r="H13" s="64">
        <v>551000</v>
      </c>
      <c r="I13" s="64">
        <v>104690</v>
      </c>
      <c r="J13" s="82">
        <v>655690</v>
      </c>
    </row>
    <row r="14" spans="2:10" ht="20.25" customHeight="1" x14ac:dyDescent="0.15">
      <c r="B14" s="81">
        <v>8</v>
      </c>
      <c r="C14" s="65" t="s">
        <v>12</v>
      </c>
      <c r="D14" s="65"/>
      <c r="E14" s="62" t="s">
        <v>7</v>
      </c>
      <c r="F14" s="66">
        <v>1</v>
      </c>
      <c r="G14" s="67" t="s">
        <v>45</v>
      </c>
      <c r="H14" s="64">
        <v>127000</v>
      </c>
      <c r="I14" s="64">
        <v>24130</v>
      </c>
      <c r="J14" s="82">
        <v>151130</v>
      </c>
    </row>
    <row r="15" spans="2:10" x14ac:dyDescent="0.15">
      <c r="B15" s="81">
        <f>+B14+1</f>
        <v>9</v>
      </c>
      <c r="C15" s="65" t="s">
        <v>13</v>
      </c>
      <c r="D15" s="65"/>
      <c r="E15" s="62" t="s">
        <v>7</v>
      </c>
      <c r="F15" s="68">
        <v>1</v>
      </c>
      <c r="G15" s="67"/>
      <c r="H15" s="64">
        <v>233000</v>
      </c>
      <c r="I15" s="64">
        <v>44270</v>
      </c>
      <c r="J15" s="82">
        <v>277270</v>
      </c>
    </row>
    <row r="16" spans="2:10" x14ac:dyDescent="0.15">
      <c r="B16" s="81">
        <v>10</v>
      </c>
      <c r="C16" s="65" t="s">
        <v>52</v>
      </c>
      <c r="D16" s="65"/>
      <c r="E16" s="62" t="s">
        <v>7</v>
      </c>
      <c r="F16" s="68">
        <v>1</v>
      </c>
      <c r="G16" s="69" t="s">
        <v>53</v>
      </c>
      <c r="H16" s="64">
        <v>53000</v>
      </c>
      <c r="I16" s="64">
        <v>10070</v>
      </c>
      <c r="J16" s="82">
        <v>63070</v>
      </c>
    </row>
    <row r="17" spans="2:10" ht="51" customHeight="1" x14ac:dyDescent="0.15">
      <c r="B17" s="81">
        <f>1+B16</f>
        <v>11</v>
      </c>
      <c r="C17" s="65" t="s">
        <v>54</v>
      </c>
      <c r="D17" s="65"/>
      <c r="E17" s="62" t="s">
        <v>7</v>
      </c>
      <c r="F17" s="68">
        <v>1</v>
      </c>
      <c r="G17" s="69" t="s">
        <v>53</v>
      </c>
      <c r="H17" s="64">
        <v>85000</v>
      </c>
      <c r="I17" s="64">
        <v>16150</v>
      </c>
      <c r="J17" s="82">
        <v>101150</v>
      </c>
    </row>
    <row r="18" spans="2:10" ht="27" x14ac:dyDescent="0.15">
      <c r="B18" s="81">
        <f>1+B17</f>
        <v>12</v>
      </c>
      <c r="C18" s="65" t="s">
        <v>55</v>
      </c>
      <c r="D18" s="65"/>
      <c r="E18" s="62" t="s">
        <v>7</v>
      </c>
      <c r="F18" s="68">
        <v>1</v>
      </c>
      <c r="G18" s="70" t="s">
        <v>45</v>
      </c>
      <c r="H18" s="64">
        <v>424000</v>
      </c>
      <c r="I18" s="64">
        <v>80560</v>
      </c>
      <c r="J18" s="82">
        <v>504560</v>
      </c>
    </row>
    <row r="19" spans="2:10" ht="27" x14ac:dyDescent="0.15">
      <c r="B19" s="81">
        <f>1+B18</f>
        <v>13</v>
      </c>
      <c r="C19" s="65" t="s">
        <v>56</v>
      </c>
      <c r="D19" s="65"/>
      <c r="E19" s="62" t="s">
        <v>7</v>
      </c>
      <c r="F19" s="68">
        <v>1</v>
      </c>
      <c r="G19" s="70" t="s">
        <v>45</v>
      </c>
      <c r="H19" s="64">
        <v>159000</v>
      </c>
      <c r="I19" s="64">
        <v>30210</v>
      </c>
      <c r="J19" s="82">
        <v>189210</v>
      </c>
    </row>
    <row r="20" spans="2:10" ht="25.5" customHeight="1" x14ac:dyDescent="0.15">
      <c r="B20" s="81">
        <v>14</v>
      </c>
      <c r="C20" s="65" t="s">
        <v>14</v>
      </c>
      <c r="D20" s="65"/>
      <c r="E20" s="62" t="s">
        <v>7</v>
      </c>
      <c r="F20" s="68">
        <v>1</v>
      </c>
      <c r="G20" s="71" t="s">
        <v>45</v>
      </c>
      <c r="H20" s="64">
        <v>403000</v>
      </c>
      <c r="I20" s="64">
        <v>76570</v>
      </c>
      <c r="J20" s="82">
        <v>479570</v>
      </c>
    </row>
    <row r="21" spans="2:10" x14ac:dyDescent="0.15">
      <c r="B21" s="81">
        <f t="shared" ref="B21:B22" si="0">1+B20</f>
        <v>15</v>
      </c>
      <c r="C21" s="65" t="s">
        <v>57</v>
      </c>
      <c r="D21" s="65"/>
      <c r="E21" s="62" t="s">
        <v>7</v>
      </c>
      <c r="F21" s="68">
        <v>1</v>
      </c>
      <c r="G21" s="71"/>
      <c r="H21" s="64">
        <v>381500</v>
      </c>
      <c r="I21" s="64">
        <v>72485</v>
      </c>
      <c r="J21" s="82">
        <v>453985</v>
      </c>
    </row>
    <row r="22" spans="2:10" x14ac:dyDescent="0.15">
      <c r="B22" s="81">
        <f t="shared" si="0"/>
        <v>16</v>
      </c>
      <c r="C22" s="65" t="s">
        <v>58</v>
      </c>
      <c r="D22" s="65"/>
      <c r="E22" s="62" t="s">
        <v>7</v>
      </c>
      <c r="F22" s="68">
        <v>1</v>
      </c>
      <c r="G22" s="71"/>
      <c r="H22" s="64">
        <v>477000</v>
      </c>
      <c r="I22" s="64">
        <v>90630</v>
      </c>
      <c r="J22" s="82">
        <v>567630</v>
      </c>
    </row>
    <row r="23" spans="2:10" x14ac:dyDescent="0.15">
      <c r="B23" s="81">
        <v>17</v>
      </c>
      <c r="C23" s="65" t="s">
        <v>15</v>
      </c>
      <c r="D23" s="65"/>
      <c r="E23" s="60" t="s">
        <v>7</v>
      </c>
      <c r="F23" s="68">
        <v>1</v>
      </c>
      <c r="G23" s="71"/>
      <c r="H23" s="64">
        <v>116500</v>
      </c>
      <c r="I23" s="64">
        <v>22135</v>
      </c>
      <c r="J23" s="82">
        <v>138635</v>
      </c>
    </row>
    <row r="24" spans="2:10" x14ac:dyDescent="0.15">
      <c r="B24" s="81">
        <v>18</v>
      </c>
      <c r="C24" s="65" t="s">
        <v>16</v>
      </c>
      <c r="D24" s="65"/>
      <c r="E24" s="62" t="s">
        <v>7</v>
      </c>
      <c r="F24" s="68">
        <v>1</v>
      </c>
      <c r="G24" s="71"/>
      <c r="H24" s="64">
        <v>350000</v>
      </c>
      <c r="I24" s="64">
        <v>66500</v>
      </c>
      <c r="J24" s="82">
        <v>416500</v>
      </c>
    </row>
    <row r="25" spans="2:10" x14ac:dyDescent="0.15">
      <c r="B25" s="81">
        <v>19</v>
      </c>
      <c r="C25" s="65" t="s">
        <v>17</v>
      </c>
      <c r="D25" s="65"/>
      <c r="E25" s="60" t="s">
        <v>7</v>
      </c>
      <c r="F25" s="68">
        <v>1</v>
      </c>
      <c r="G25" s="71" t="s">
        <v>45</v>
      </c>
      <c r="H25" s="64">
        <v>180000</v>
      </c>
      <c r="I25" s="64">
        <v>34200</v>
      </c>
      <c r="J25" s="82">
        <v>214200</v>
      </c>
    </row>
    <row r="26" spans="2:10" x14ac:dyDescent="0.15">
      <c r="B26" s="81">
        <f>1+B25</f>
        <v>20</v>
      </c>
      <c r="C26" s="65" t="s">
        <v>18</v>
      </c>
      <c r="D26" s="65"/>
      <c r="E26" s="60" t="s">
        <v>7</v>
      </c>
      <c r="F26" s="68">
        <v>1</v>
      </c>
      <c r="G26" s="71"/>
      <c r="H26" s="64">
        <v>169500</v>
      </c>
      <c r="I26" s="64">
        <v>32205</v>
      </c>
      <c r="J26" s="82">
        <v>201705</v>
      </c>
    </row>
    <row r="27" spans="2:10" ht="18" x14ac:dyDescent="0.15">
      <c r="B27" s="81">
        <v>21</v>
      </c>
      <c r="C27" s="65" t="s">
        <v>19</v>
      </c>
      <c r="D27" s="65"/>
      <c r="E27" s="62" t="s">
        <v>10</v>
      </c>
      <c r="F27" s="63">
        <v>1</v>
      </c>
      <c r="G27" s="60" t="s">
        <v>59</v>
      </c>
      <c r="H27" s="64">
        <v>53000</v>
      </c>
      <c r="I27" s="64">
        <v>10070</v>
      </c>
      <c r="J27" s="82">
        <v>63070</v>
      </c>
    </row>
    <row r="28" spans="2:10" ht="51" customHeight="1" x14ac:dyDescent="0.15">
      <c r="B28" s="81">
        <f>1+B27</f>
        <v>22</v>
      </c>
      <c r="C28" s="65" t="s">
        <v>60</v>
      </c>
      <c r="D28" s="65"/>
      <c r="E28" s="62" t="s">
        <v>10</v>
      </c>
      <c r="F28" s="63">
        <v>1</v>
      </c>
      <c r="G28" s="72" t="s">
        <v>45</v>
      </c>
      <c r="H28" s="64">
        <v>307500</v>
      </c>
      <c r="I28" s="64">
        <v>58425</v>
      </c>
      <c r="J28" s="82">
        <v>365925</v>
      </c>
    </row>
    <row r="29" spans="2:10" x14ac:dyDescent="0.15">
      <c r="B29" s="81">
        <f>1+B28</f>
        <v>23</v>
      </c>
      <c r="C29" s="65" t="s">
        <v>61</v>
      </c>
      <c r="D29" s="65"/>
      <c r="E29" s="62" t="s">
        <v>10</v>
      </c>
      <c r="F29" s="63">
        <v>1</v>
      </c>
      <c r="G29" s="72"/>
      <c r="H29" s="64">
        <v>191000</v>
      </c>
      <c r="I29" s="64">
        <v>36290</v>
      </c>
      <c r="J29" s="82">
        <v>227290</v>
      </c>
    </row>
    <row r="30" spans="2:10" x14ac:dyDescent="0.15">
      <c r="B30" s="81">
        <v>24</v>
      </c>
      <c r="C30" s="65" t="s">
        <v>62</v>
      </c>
      <c r="D30" s="65"/>
      <c r="E30" s="62" t="s">
        <v>10</v>
      </c>
      <c r="F30" s="63">
        <v>1</v>
      </c>
      <c r="G30" s="72"/>
      <c r="H30" s="64">
        <v>477000</v>
      </c>
      <c r="I30" s="64">
        <v>90630</v>
      </c>
      <c r="J30" s="82">
        <v>567630</v>
      </c>
    </row>
    <row r="31" spans="2:10" x14ac:dyDescent="0.15">
      <c r="B31" s="81">
        <v>25</v>
      </c>
      <c r="C31" s="65" t="s">
        <v>63</v>
      </c>
      <c r="D31" s="65"/>
      <c r="E31" s="62" t="s">
        <v>10</v>
      </c>
      <c r="F31" s="63">
        <v>1</v>
      </c>
      <c r="G31" s="72"/>
      <c r="H31" s="64">
        <v>403000</v>
      </c>
      <c r="I31" s="64">
        <v>76570</v>
      </c>
      <c r="J31" s="82">
        <v>479570</v>
      </c>
    </row>
    <row r="32" spans="2:10" x14ac:dyDescent="0.15">
      <c r="B32" s="81">
        <v>26</v>
      </c>
      <c r="C32" s="65" t="s">
        <v>64</v>
      </c>
      <c r="D32" s="65"/>
      <c r="E32" s="62" t="s">
        <v>10</v>
      </c>
      <c r="F32" s="63">
        <v>1</v>
      </c>
      <c r="G32" s="72"/>
      <c r="H32" s="64">
        <v>32000</v>
      </c>
      <c r="I32" s="64">
        <v>6080</v>
      </c>
      <c r="J32" s="82">
        <v>38080</v>
      </c>
    </row>
    <row r="33" spans="2:10" ht="38.25" customHeight="1" x14ac:dyDescent="0.15">
      <c r="B33" s="81">
        <v>27</v>
      </c>
      <c r="C33" s="65" t="s">
        <v>65</v>
      </c>
      <c r="D33" s="65"/>
      <c r="E33" s="62" t="s">
        <v>10</v>
      </c>
      <c r="F33" s="63">
        <v>1</v>
      </c>
      <c r="G33" s="72" t="s">
        <v>45</v>
      </c>
      <c r="H33" s="64">
        <v>657000</v>
      </c>
      <c r="I33" s="64">
        <v>124830</v>
      </c>
      <c r="J33" s="82">
        <v>781830</v>
      </c>
    </row>
    <row r="34" spans="2:10" x14ac:dyDescent="0.15">
      <c r="B34" s="81">
        <v>28</v>
      </c>
      <c r="C34" s="65" t="s">
        <v>20</v>
      </c>
      <c r="D34" s="65"/>
      <c r="E34" s="62" t="s">
        <v>7</v>
      </c>
      <c r="F34" s="63">
        <v>1</v>
      </c>
      <c r="G34" s="72"/>
      <c r="H34" s="64">
        <v>32000</v>
      </c>
      <c r="I34" s="64">
        <v>6080</v>
      </c>
      <c r="J34" s="82">
        <v>38080</v>
      </c>
    </row>
    <row r="35" spans="2:10" x14ac:dyDescent="0.15">
      <c r="B35" s="81">
        <v>29</v>
      </c>
      <c r="C35" s="65" t="s">
        <v>66</v>
      </c>
      <c r="D35" s="65"/>
      <c r="E35" s="62" t="s">
        <v>7</v>
      </c>
      <c r="F35" s="63">
        <v>1</v>
      </c>
      <c r="G35" s="72"/>
      <c r="H35" s="64">
        <v>37000</v>
      </c>
      <c r="I35" s="64">
        <v>7030</v>
      </c>
      <c r="J35" s="82">
        <v>44030</v>
      </c>
    </row>
    <row r="36" spans="2:10" x14ac:dyDescent="0.15">
      <c r="B36" s="81">
        <v>30</v>
      </c>
      <c r="C36" s="65" t="s">
        <v>21</v>
      </c>
      <c r="D36" s="65"/>
      <c r="E36" s="62" t="s">
        <v>7</v>
      </c>
      <c r="F36" s="63">
        <v>1</v>
      </c>
      <c r="G36" s="72"/>
      <c r="H36" s="64">
        <v>339000</v>
      </c>
      <c r="I36" s="64">
        <v>64410</v>
      </c>
      <c r="J36" s="82">
        <v>403410</v>
      </c>
    </row>
    <row r="37" spans="2:10" ht="27" x14ac:dyDescent="0.15">
      <c r="B37" s="81">
        <v>31</v>
      </c>
      <c r="C37" s="65" t="s">
        <v>22</v>
      </c>
      <c r="D37" s="65"/>
      <c r="E37" s="62" t="s">
        <v>7</v>
      </c>
      <c r="F37" s="63">
        <v>1</v>
      </c>
      <c r="G37" s="60" t="s">
        <v>45</v>
      </c>
      <c r="H37" s="64">
        <v>371000</v>
      </c>
      <c r="I37" s="64">
        <v>70490</v>
      </c>
      <c r="J37" s="82">
        <v>441490</v>
      </c>
    </row>
    <row r="38" spans="2:10" ht="27" x14ac:dyDescent="0.15">
      <c r="B38" s="81">
        <f>+B37+1</f>
        <v>32</v>
      </c>
      <c r="C38" s="65" t="s">
        <v>23</v>
      </c>
      <c r="D38" s="65"/>
      <c r="E38" s="62" t="s">
        <v>7</v>
      </c>
      <c r="F38" s="63">
        <v>1</v>
      </c>
      <c r="G38" s="60" t="s">
        <v>45</v>
      </c>
      <c r="H38" s="64">
        <v>339000</v>
      </c>
      <c r="I38" s="64">
        <v>64410</v>
      </c>
      <c r="J38" s="82">
        <v>403410</v>
      </c>
    </row>
    <row r="39" spans="2:10" ht="12.75" customHeight="1" x14ac:dyDescent="0.15">
      <c r="B39" s="81">
        <f>+B38+1</f>
        <v>33</v>
      </c>
      <c r="C39" s="65" t="s">
        <v>24</v>
      </c>
      <c r="D39" s="65"/>
      <c r="E39" s="62" t="s">
        <v>7</v>
      </c>
      <c r="F39" s="63">
        <v>1</v>
      </c>
      <c r="G39" s="72" t="s">
        <v>45</v>
      </c>
      <c r="H39" s="64">
        <v>138000</v>
      </c>
      <c r="I39" s="64">
        <v>26220</v>
      </c>
      <c r="J39" s="82">
        <v>164220</v>
      </c>
    </row>
    <row r="40" spans="2:10" ht="12.75" customHeight="1" x14ac:dyDescent="0.15">
      <c r="B40" s="81">
        <f>1+B39</f>
        <v>34</v>
      </c>
      <c r="C40" s="65" t="s">
        <v>25</v>
      </c>
      <c r="D40" s="65"/>
      <c r="E40" s="62" t="s">
        <v>7</v>
      </c>
      <c r="F40" s="63">
        <v>1</v>
      </c>
      <c r="G40" s="72"/>
      <c r="H40" s="64">
        <v>116500</v>
      </c>
      <c r="I40" s="64">
        <v>22135</v>
      </c>
      <c r="J40" s="82">
        <v>138635</v>
      </c>
    </row>
    <row r="41" spans="2:10" ht="12.75" customHeight="1" x14ac:dyDescent="0.15">
      <c r="B41" s="81">
        <f>1+B40</f>
        <v>35</v>
      </c>
      <c r="C41" s="65" t="s">
        <v>26</v>
      </c>
      <c r="D41" s="65"/>
      <c r="E41" s="62" t="s">
        <v>7</v>
      </c>
      <c r="F41" s="63">
        <v>1</v>
      </c>
      <c r="G41" s="72"/>
      <c r="H41" s="64">
        <v>297000</v>
      </c>
      <c r="I41" s="64">
        <v>56430</v>
      </c>
      <c r="J41" s="82">
        <v>353430</v>
      </c>
    </row>
    <row r="42" spans="2:10" ht="12.75" customHeight="1" x14ac:dyDescent="0.15">
      <c r="B42" s="81">
        <v>36</v>
      </c>
      <c r="C42" s="65" t="s">
        <v>67</v>
      </c>
      <c r="D42" s="65"/>
      <c r="E42" s="62" t="s">
        <v>10</v>
      </c>
      <c r="F42" s="63">
        <v>1</v>
      </c>
      <c r="G42" s="72"/>
      <c r="H42" s="64">
        <v>222500</v>
      </c>
      <c r="I42" s="64">
        <v>42275</v>
      </c>
      <c r="J42" s="82">
        <v>264775</v>
      </c>
    </row>
    <row r="43" spans="2:10" ht="26.25" customHeight="1" x14ac:dyDescent="0.15">
      <c r="B43" s="81">
        <v>37</v>
      </c>
      <c r="C43" s="65" t="s">
        <v>27</v>
      </c>
      <c r="D43" s="65"/>
      <c r="E43" s="62" t="s">
        <v>7</v>
      </c>
      <c r="F43" s="63">
        <v>1</v>
      </c>
      <c r="G43" s="60" t="s">
        <v>68</v>
      </c>
      <c r="H43" s="64">
        <v>53000</v>
      </c>
      <c r="I43" s="64">
        <v>10070</v>
      </c>
      <c r="J43" s="82">
        <v>63070</v>
      </c>
    </row>
    <row r="44" spans="2:10" x14ac:dyDescent="0.15">
      <c r="B44" s="81">
        <v>38</v>
      </c>
      <c r="C44" s="65" t="s">
        <v>69</v>
      </c>
      <c r="D44" s="65"/>
      <c r="E44" s="62" t="s">
        <v>10</v>
      </c>
      <c r="F44" s="63">
        <v>1</v>
      </c>
      <c r="G44" s="60" t="s">
        <v>70</v>
      </c>
      <c r="H44" s="64">
        <v>85000</v>
      </c>
      <c r="I44" s="64">
        <v>16150</v>
      </c>
      <c r="J44" s="82">
        <v>101150</v>
      </c>
    </row>
    <row r="45" spans="2:10" ht="27" x14ac:dyDescent="0.15">
      <c r="B45" s="81">
        <v>39</v>
      </c>
      <c r="C45" s="65" t="s">
        <v>28</v>
      </c>
      <c r="D45" s="65"/>
      <c r="E45" s="62" t="s">
        <v>7</v>
      </c>
      <c r="F45" s="63">
        <v>1</v>
      </c>
      <c r="G45" s="60" t="s">
        <v>45</v>
      </c>
      <c r="H45" s="64">
        <v>403000</v>
      </c>
      <c r="I45" s="64">
        <v>76570</v>
      </c>
      <c r="J45" s="82">
        <v>479570</v>
      </c>
    </row>
    <row r="46" spans="2:10" x14ac:dyDescent="0.15">
      <c r="B46" s="81">
        <v>40</v>
      </c>
      <c r="C46" s="65" t="s">
        <v>29</v>
      </c>
      <c r="D46" s="65"/>
      <c r="E46" s="62" t="s">
        <v>10</v>
      </c>
      <c r="F46" s="63">
        <v>1</v>
      </c>
      <c r="G46" s="60" t="s">
        <v>53</v>
      </c>
      <c r="H46" s="64">
        <v>79500</v>
      </c>
      <c r="I46" s="64">
        <v>15105</v>
      </c>
      <c r="J46" s="82">
        <v>94605</v>
      </c>
    </row>
    <row r="47" spans="2:10" ht="27" x14ac:dyDescent="0.15">
      <c r="B47" s="81">
        <v>41</v>
      </c>
      <c r="C47" s="65" t="s">
        <v>30</v>
      </c>
      <c r="D47" s="65"/>
      <c r="E47" s="62" t="s">
        <v>7</v>
      </c>
      <c r="F47" s="63">
        <v>1</v>
      </c>
      <c r="G47" s="60" t="s">
        <v>45</v>
      </c>
      <c r="H47" s="64">
        <v>201500</v>
      </c>
      <c r="I47" s="64">
        <v>38285</v>
      </c>
      <c r="J47" s="82">
        <v>239785</v>
      </c>
    </row>
    <row r="48" spans="2:10" x14ac:dyDescent="0.15">
      <c r="B48" s="81">
        <v>42</v>
      </c>
      <c r="C48" s="65" t="s">
        <v>71</v>
      </c>
      <c r="D48" s="65"/>
      <c r="E48" s="62" t="s">
        <v>10</v>
      </c>
      <c r="F48" s="63">
        <v>1</v>
      </c>
      <c r="G48" s="72" t="s">
        <v>45</v>
      </c>
      <c r="H48" s="64">
        <v>32000</v>
      </c>
      <c r="I48" s="64">
        <v>6080</v>
      </c>
      <c r="J48" s="82">
        <v>38080</v>
      </c>
    </row>
    <row r="49" spans="2:12" x14ac:dyDescent="0.15">
      <c r="B49" s="81">
        <v>43</v>
      </c>
      <c r="C49" s="65" t="s">
        <v>72</v>
      </c>
      <c r="D49" s="65"/>
      <c r="E49" s="62" t="s">
        <v>10</v>
      </c>
      <c r="F49" s="63">
        <v>1</v>
      </c>
      <c r="G49" s="72"/>
      <c r="H49" s="64">
        <v>32000</v>
      </c>
      <c r="I49" s="64">
        <v>6080</v>
      </c>
      <c r="J49" s="82">
        <v>38080</v>
      </c>
    </row>
    <row r="50" spans="2:12" x14ac:dyDescent="0.15">
      <c r="B50" s="81">
        <v>44</v>
      </c>
      <c r="C50" s="65" t="s">
        <v>73</v>
      </c>
      <c r="D50" s="65"/>
      <c r="E50" s="62" t="s">
        <v>10</v>
      </c>
      <c r="F50" s="63">
        <v>1</v>
      </c>
      <c r="G50" s="72"/>
      <c r="H50" s="64">
        <v>29500</v>
      </c>
      <c r="I50" s="64">
        <v>5605</v>
      </c>
      <c r="J50" s="82">
        <v>35105</v>
      </c>
    </row>
    <row r="51" spans="2:12" x14ac:dyDescent="0.15">
      <c r="B51" s="81">
        <v>45</v>
      </c>
      <c r="C51" s="65" t="s">
        <v>31</v>
      </c>
      <c r="D51" s="65"/>
      <c r="E51" s="73" t="s">
        <v>10</v>
      </c>
      <c r="F51" s="63">
        <v>1</v>
      </c>
      <c r="G51" s="60" t="s">
        <v>53</v>
      </c>
      <c r="H51" s="64">
        <v>21000</v>
      </c>
      <c r="I51" s="64">
        <v>3990</v>
      </c>
      <c r="J51" s="82">
        <v>24990</v>
      </c>
    </row>
    <row r="52" spans="2:12" ht="27" x14ac:dyDescent="0.15">
      <c r="B52" s="81">
        <v>46</v>
      </c>
      <c r="C52" s="65" t="s">
        <v>32</v>
      </c>
      <c r="D52" s="65"/>
      <c r="E52" s="73" t="s">
        <v>10</v>
      </c>
      <c r="F52" s="63">
        <v>1</v>
      </c>
      <c r="G52" s="60" t="s">
        <v>45</v>
      </c>
      <c r="H52" s="64">
        <v>85000</v>
      </c>
      <c r="I52" s="64">
        <v>16150</v>
      </c>
      <c r="J52" s="82">
        <v>101150</v>
      </c>
    </row>
    <row r="53" spans="2:12" x14ac:dyDescent="0.15">
      <c r="B53" s="81">
        <v>47</v>
      </c>
      <c r="C53" s="65" t="s">
        <v>33</v>
      </c>
      <c r="D53" s="65"/>
      <c r="E53" s="73" t="s">
        <v>10</v>
      </c>
      <c r="F53" s="63">
        <v>1</v>
      </c>
      <c r="G53" s="63" t="s">
        <v>74</v>
      </c>
      <c r="H53" s="64">
        <v>37000</v>
      </c>
      <c r="I53" s="64">
        <v>7030</v>
      </c>
      <c r="J53" s="82">
        <v>44030</v>
      </c>
    </row>
    <row r="54" spans="2:12" x14ac:dyDescent="0.15">
      <c r="B54" s="81">
        <v>48</v>
      </c>
      <c r="C54" s="65" t="s">
        <v>34</v>
      </c>
      <c r="D54" s="65"/>
      <c r="E54" s="73" t="s">
        <v>10</v>
      </c>
      <c r="F54" s="63">
        <v>1</v>
      </c>
      <c r="G54" s="60" t="s">
        <v>75</v>
      </c>
      <c r="H54" s="64">
        <v>63500</v>
      </c>
      <c r="I54" s="64">
        <v>12065</v>
      </c>
      <c r="J54" s="82">
        <v>75565</v>
      </c>
    </row>
    <row r="55" spans="2:12" ht="36" x14ac:dyDescent="0.15">
      <c r="B55" s="81">
        <v>49</v>
      </c>
      <c r="C55" s="65" t="s">
        <v>76</v>
      </c>
      <c r="D55" s="65"/>
      <c r="E55" s="62" t="s">
        <v>7</v>
      </c>
      <c r="F55" s="63">
        <v>1</v>
      </c>
      <c r="G55" s="60" t="s">
        <v>77</v>
      </c>
      <c r="H55" s="64">
        <v>222500</v>
      </c>
      <c r="I55" s="64">
        <v>42275</v>
      </c>
      <c r="J55" s="82">
        <v>264775</v>
      </c>
    </row>
    <row r="56" spans="2:12" x14ac:dyDescent="0.15">
      <c r="B56" s="81">
        <v>50</v>
      </c>
      <c r="C56" s="65" t="s">
        <v>35</v>
      </c>
      <c r="D56" s="65"/>
      <c r="E56" s="62" t="s">
        <v>10</v>
      </c>
      <c r="F56" s="63">
        <v>1</v>
      </c>
      <c r="G56" s="60" t="s">
        <v>78</v>
      </c>
      <c r="H56" s="64">
        <v>21000</v>
      </c>
      <c r="I56" s="64">
        <v>3990</v>
      </c>
      <c r="J56" s="82">
        <v>24990</v>
      </c>
    </row>
    <row r="57" spans="2:12" x14ac:dyDescent="0.15">
      <c r="B57" s="81">
        <v>51</v>
      </c>
      <c r="C57" s="65" t="s">
        <v>36</v>
      </c>
      <c r="D57" s="65"/>
      <c r="E57" s="62" t="s">
        <v>10</v>
      </c>
      <c r="F57" s="63">
        <v>1</v>
      </c>
      <c r="G57" s="60" t="s">
        <v>78</v>
      </c>
      <c r="H57" s="64">
        <v>47500</v>
      </c>
      <c r="I57" s="64">
        <v>9025</v>
      </c>
      <c r="J57" s="82">
        <v>56525</v>
      </c>
    </row>
    <row r="58" spans="2:12" ht="27" x14ac:dyDescent="0.15">
      <c r="B58" s="81">
        <v>52</v>
      </c>
      <c r="C58" s="65" t="s">
        <v>79</v>
      </c>
      <c r="D58" s="65"/>
      <c r="E58" s="62" t="s">
        <v>10</v>
      </c>
      <c r="F58" s="63">
        <v>1</v>
      </c>
      <c r="G58" s="60" t="s">
        <v>45</v>
      </c>
      <c r="H58" s="64">
        <v>297000</v>
      </c>
      <c r="I58" s="64">
        <v>56430</v>
      </c>
      <c r="J58" s="82">
        <v>353430</v>
      </c>
    </row>
    <row r="59" spans="2:12" ht="27" x14ac:dyDescent="0.15">
      <c r="B59" s="81">
        <v>53</v>
      </c>
      <c r="C59" s="65" t="s">
        <v>37</v>
      </c>
      <c r="D59" s="65"/>
      <c r="E59" s="62" t="s">
        <v>10</v>
      </c>
      <c r="F59" s="63">
        <v>1</v>
      </c>
      <c r="G59" s="60" t="s">
        <v>45</v>
      </c>
      <c r="H59" s="64">
        <v>5500</v>
      </c>
      <c r="I59" s="64">
        <v>1045</v>
      </c>
      <c r="J59" s="82">
        <v>6545</v>
      </c>
    </row>
    <row r="60" spans="2:12" ht="27.75" thickBot="1" x14ac:dyDescent="0.2">
      <c r="B60" s="83">
        <v>54</v>
      </c>
      <c r="C60" s="84" t="s">
        <v>38</v>
      </c>
      <c r="D60" s="84"/>
      <c r="E60" s="85" t="s">
        <v>7</v>
      </c>
      <c r="F60" s="86">
        <v>1</v>
      </c>
      <c r="G60" s="87" t="s">
        <v>45</v>
      </c>
      <c r="H60" s="88">
        <v>254500</v>
      </c>
      <c r="I60" s="88">
        <v>48355</v>
      </c>
      <c r="J60" s="89">
        <v>302855</v>
      </c>
    </row>
    <row r="61" spans="2:12" ht="15.75" customHeight="1" thickBot="1" x14ac:dyDescent="0.2">
      <c r="B61" s="56" t="s">
        <v>39</v>
      </c>
      <c r="C61" s="57"/>
      <c r="D61" s="57"/>
      <c r="E61" s="57"/>
      <c r="F61" s="57"/>
      <c r="G61" s="58"/>
      <c r="H61" s="59">
        <f>SUM(H7:H60)</f>
        <v>10625000</v>
      </c>
      <c r="I61" s="59">
        <f>SUM(I7:I60)</f>
        <v>2018750</v>
      </c>
      <c r="J61" s="59">
        <f>SUM(J7:J60)</f>
        <v>12643750</v>
      </c>
    </row>
    <row r="62" spans="2:12" x14ac:dyDescent="0.15">
      <c r="B62" s="48" t="s">
        <v>80</v>
      </c>
      <c r="C62" s="48"/>
      <c r="D62" s="49" t="s">
        <v>81</v>
      </c>
      <c r="E62" s="49"/>
      <c r="F62" s="49"/>
      <c r="G62" s="49"/>
      <c r="H62" s="49"/>
      <c r="I62" s="14"/>
      <c r="J62" s="14"/>
    </row>
    <row r="63" spans="2:12" x14ac:dyDescent="0.15">
      <c r="B63" s="46" t="s">
        <v>82</v>
      </c>
      <c r="C63" s="46"/>
      <c r="D63" s="47" t="s">
        <v>83</v>
      </c>
      <c r="E63" s="47"/>
      <c r="F63" s="47"/>
      <c r="G63" s="47"/>
      <c r="H63" s="47"/>
      <c r="L63" s="16"/>
    </row>
    <row r="64" spans="2:12" x14ac:dyDescent="0.15">
      <c r="B64" s="46" t="s">
        <v>84</v>
      </c>
      <c r="C64" s="46"/>
      <c r="D64" s="47" t="s">
        <v>85</v>
      </c>
      <c r="E64" s="47"/>
      <c r="F64" s="47"/>
      <c r="G64" s="47"/>
      <c r="H64" s="47"/>
    </row>
    <row r="65" spans="2:13" x14ac:dyDescent="0.15">
      <c r="B65" s="46" t="s">
        <v>86</v>
      </c>
      <c r="C65" s="46"/>
      <c r="D65" s="47" t="s">
        <v>87</v>
      </c>
      <c r="E65" s="47"/>
      <c r="F65" s="47"/>
      <c r="G65" s="47"/>
      <c r="H65" s="47"/>
    </row>
    <row r="66" spans="2:13" ht="24.75" customHeight="1" x14ac:dyDescent="0.15">
      <c r="B66" s="46"/>
      <c r="C66" s="46"/>
      <c r="D66" s="47"/>
      <c r="E66" s="47"/>
      <c r="F66" s="47"/>
      <c r="G66" s="47"/>
      <c r="H66" s="47"/>
      <c r="M66" s="15">
        <v>12643750</v>
      </c>
    </row>
    <row r="67" spans="2:13" x14ac:dyDescent="0.15">
      <c r="B67" s="46"/>
      <c r="C67" s="46"/>
      <c r="D67" s="47"/>
      <c r="E67" s="47"/>
      <c r="F67" s="47"/>
      <c r="G67" s="47"/>
      <c r="H67" s="47"/>
    </row>
    <row r="68" spans="2:13" x14ac:dyDescent="0.15">
      <c r="B68" s="46"/>
      <c r="C68" s="46"/>
      <c r="D68" s="47"/>
      <c r="E68" s="47"/>
      <c r="F68" s="47"/>
      <c r="G68" s="47"/>
      <c r="H68" s="47"/>
    </row>
    <row r="69" spans="2:13" ht="9.75" customHeight="1" x14ac:dyDescent="0.15"/>
    <row r="72" spans="2:13" ht="9" customHeight="1" x14ac:dyDescent="0.15"/>
    <row r="73" spans="2:13" ht="27" customHeight="1" x14ac:dyDescent="0.15"/>
    <row r="74" spans="2:13" ht="27" customHeight="1" x14ac:dyDescent="0.15"/>
    <row r="76" spans="2:13" ht="27" customHeight="1" x14ac:dyDescent="0.15"/>
    <row r="77" spans="2:13" ht="36" customHeight="1" x14ac:dyDescent="0.15"/>
    <row r="78" spans="2:13" ht="36" customHeight="1" x14ac:dyDescent="0.15"/>
    <row r="79" spans="2:13" ht="27" customHeight="1" x14ac:dyDescent="0.15"/>
    <row r="80" spans="2:13" ht="9" customHeight="1" x14ac:dyDescent="0.15"/>
    <row r="81" ht="9" customHeight="1" x14ac:dyDescent="0.15"/>
    <row r="82" ht="9" customHeight="1" x14ac:dyDescent="0.15"/>
    <row r="83" ht="9" customHeight="1" x14ac:dyDescent="0.15"/>
    <row r="84" ht="27" customHeight="1" x14ac:dyDescent="0.15"/>
    <row r="85" ht="27" customHeight="1" x14ac:dyDescent="0.15"/>
  </sheetData>
  <mergeCells count="87">
    <mergeCell ref="B66:C66"/>
    <mergeCell ref="D66:H66"/>
    <mergeCell ref="B67:C67"/>
    <mergeCell ref="D67:H67"/>
    <mergeCell ref="B68:C68"/>
    <mergeCell ref="D68:H68"/>
    <mergeCell ref="B63:C63"/>
    <mergeCell ref="D63:H63"/>
    <mergeCell ref="B64:C64"/>
    <mergeCell ref="D64:H64"/>
    <mergeCell ref="B65:C65"/>
    <mergeCell ref="D65:H65"/>
    <mergeCell ref="C60:D60"/>
    <mergeCell ref="B61:G61"/>
    <mergeCell ref="B62:C62"/>
    <mergeCell ref="D62:H62"/>
    <mergeCell ref="C54:D54"/>
    <mergeCell ref="C55:D55"/>
    <mergeCell ref="C56:D56"/>
    <mergeCell ref="C57:D57"/>
    <mergeCell ref="C58:D58"/>
    <mergeCell ref="C59:D59"/>
    <mergeCell ref="G48:G50"/>
    <mergeCell ref="C49:D49"/>
    <mergeCell ref="C50:D50"/>
    <mergeCell ref="C51:D51"/>
    <mergeCell ref="C52:D52"/>
    <mergeCell ref="C53:D53"/>
    <mergeCell ref="C43:D43"/>
    <mergeCell ref="C44:D44"/>
    <mergeCell ref="C45:D45"/>
    <mergeCell ref="C46:D46"/>
    <mergeCell ref="C47:D47"/>
    <mergeCell ref="C48:D48"/>
    <mergeCell ref="C38:D38"/>
    <mergeCell ref="C39:D39"/>
    <mergeCell ref="G39:G42"/>
    <mergeCell ref="C40:D40"/>
    <mergeCell ref="C41:D41"/>
    <mergeCell ref="C42:D42"/>
    <mergeCell ref="C33:D33"/>
    <mergeCell ref="G33:G36"/>
    <mergeCell ref="C34:D34"/>
    <mergeCell ref="C35:D35"/>
    <mergeCell ref="C36:D36"/>
    <mergeCell ref="C37:D37"/>
    <mergeCell ref="C25:D25"/>
    <mergeCell ref="G25:G26"/>
    <mergeCell ref="C26:D26"/>
    <mergeCell ref="C27:D27"/>
    <mergeCell ref="C28:D28"/>
    <mergeCell ref="G28:G32"/>
    <mergeCell ref="C29:D29"/>
    <mergeCell ref="C30:D30"/>
    <mergeCell ref="C31:D31"/>
    <mergeCell ref="C32:D32"/>
    <mergeCell ref="C18:D18"/>
    <mergeCell ref="C19:D19"/>
    <mergeCell ref="C20:D20"/>
    <mergeCell ref="G20:G24"/>
    <mergeCell ref="C21:D21"/>
    <mergeCell ref="C22:D22"/>
    <mergeCell ref="C23:D23"/>
    <mergeCell ref="C24:D24"/>
    <mergeCell ref="C13:D13"/>
    <mergeCell ref="C14:D14"/>
    <mergeCell ref="G14:G15"/>
    <mergeCell ref="C15:D15"/>
    <mergeCell ref="C16:D16"/>
    <mergeCell ref="C17:D17"/>
    <mergeCell ref="C7:D7"/>
    <mergeCell ref="C8:D8"/>
    <mergeCell ref="C9:D9"/>
    <mergeCell ref="C10:D10"/>
    <mergeCell ref="C11:D11"/>
    <mergeCell ref="C12:D12"/>
    <mergeCell ref="I3:I6"/>
    <mergeCell ref="J3:J6"/>
    <mergeCell ref="C5:D5"/>
    <mergeCell ref="C6:D6"/>
    <mergeCell ref="H3:H6"/>
    <mergeCell ref="B2:J2"/>
    <mergeCell ref="B3:B4"/>
    <mergeCell ref="C3:D4"/>
    <mergeCell ref="E3:E4"/>
    <mergeCell ref="F3:F4"/>
    <mergeCell ref="G3:G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Promedio cotizaciones</vt:lpstr>
      <vt:lpstr>valor unitario del promedio+IVA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Jaimes Jaimes</dc:creator>
  <cp:lastModifiedBy>luisa.Fernanda Fernandez Castellanos</cp:lastModifiedBy>
  <cp:lastPrinted>2018-04-02T22:40:09Z</cp:lastPrinted>
  <dcterms:created xsi:type="dcterms:W3CDTF">2018-03-23T15:29:56Z</dcterms:created>
  <dcterms:modified xsi:type="dcterms:W3CDTF">2019-03-22T23:55:20Z</dcterms:modified>
</cp:coreProperties>
</file>