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SABMED\Downloads\"/>
    </mc:Choice>
  </mc:AlternateContent>
  <bookViews>
    <workbookView xWindow="0" yWindow="0" windowWidth="23955" windowHeight="9075"/>
  </bookViews>
  <sheets>
    <sheet name="INFORME OPS" sheetId="1" r:id="rId1"/>
    <sheet name="CONSOLIDADO POR DIRECCION" sheetId="5" r:id="rId2"/>
    <sheet name="MAPA DE COSTOS" sheetId="2" state="hidden" r:id="rId3"/>
    <sheet name="Hoja1" sheetId="6" state="hidden" r:id="rId4"/>
    <sheet name="MAESTROS" sheetId="3" state="hidden" r:id="rId5"/>
  </sheets>
  <functionGroups builtInGroupCount="18"/>
  <definedNames>
    <definedName name="_xlnm._FilterDatabase" localSheetId="1" hidden="1">'CONSOLIDADO POR DIRECCION'!$A$1:$M$764</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DIRECCION'!$C$1:$D$708</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DIRECCION'!$B$694:$B$695</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DIRECCION'!$B$1:$C$708</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62913"/>
</workbook>
</file>

<file path=xl/calcChain.xml><?xml version="1.0" encoding="utf-8"?>
<calcChain xmlns="http://schemas.openxmlformats.org/spreadsheetml/2006/main">
  <c r="M21" i="1" l="1"/>
  <c r="N124" i="1"/>
  <c r="M50" i="1"/>
  <c r="O50" i="1" s="1"/>
  <c r="B50" i="1"/>
  <c r="F135" i="1"/>
  <c r="F133" i="1"/>
  <c r="G96" i="1"/>
  <c r="O64" i="1"/>
  <c r="B64" i="1"/>
  <c r="O63" i="1"/>
  <c r="B63" i="1"/>
  <c r="B62" i="1"/>
  <c r="K130" i="1"/>
  <c r="K128" i="1"/>
  <c r="J96" i="1"/>
  <c r="E9" i="3"/>
  <c r="B1" i="6"/>
  <c r="B2" i="6" s="1"/>
  <c r="M59" i="1"/>
  <c r="M60" i="1"/>
  <c r="M58" i="1"/>
  <c r="Q57" i="1" s="1"/>
  <c r="M56" i="1"/>
  <c r="Q53" i="1" s="1"/>
  <c r="M55" i="1"/>
  <c r="M54" i="1"/>
  <c r="O54" i="1" s="1"/>
  <c r="M52" i="1"/>
  <c r="O52" i="1" s="1"/>
  <c r="M51" i="1"/>
  <c r="M49" i="1"/>
  <c r="M47" i="1"/>
  <c r="M46" i="1"/>
  <c r="O46" i="1" s="1"/>
  <c r="M45" i="1"/>
  <c r="M43" i="1"/>
  <c r="M42" i="1"/>
  <c r="M41" i="1"/>
  <c r="O41" i="1" s="1"/>
  <c r="M39" i="1"/>
  <c r="O39" i="1" s="1"/>
  <c r="M38" i="1"/>
  <c r="M37" i="1"/>
  <c r="M35" i="1"/>
  <c r="O35" i="1" s="1"/>
  <c r="M34" i="1"/>
  <c r="O34" i="1" s="1"/>
  <c r="M33" i="1"/>
  <c r="M31" i="1"/>
  <c r="O31" i="1" s="1"/>
  <c r="M30" i="1"/>
  <c r="M29" i="1"/>
  <c r="O29" i="1" s="1"/>
  <c r="M27" i="1"/>
  <c r="M26" i="1"/>
  <c r="M25" i="1"/>
  <c r="Q24" i="1" s="1"/>
  <c r="M23" i="1"/>
  <c r="O23" i="1" s="1"/>
  <c r="M22" i="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c r="O75" i="1"/>
  <c r="O68" i="1"/>
  <c r="O67" i="1"/>
  <c r="Q73" i="1"/>
  <c r="Q69" i="1"/>
  <c r="Q65" i="1"/>
  <c r="O66" i="1"/>
  <c r="O51" i="1"/>
  <c r="O38" i="1"/>
  <c r="O33" i="1"/>
  <c r="O30" i="1"/>
  <c r="O27" i="1"/>
  <c r="O26" i="1"/>
  <c r="O72" i="1"/>
  <c r="O71" i="1"/>
  <c r="Q36" i="1"/>
  <c r="O37" i="1"/>
  <c r="O43" i="1"/>
  <c r="O47" i="1"/>
  <c r="O74" i="1"/>
  <c r="O59" i="1"/>
  <c r="O60" i="1"/>
  <c r="O22" i="1"/>
  <c r="O49" i="1"/>
  <c r="O70" i="1"/>
  <c r="B23" i="1"/>
  <c r="B22" i="1"/>
  <c r="B21" i="1"/>
  <c r="F130" i="1"/>
  <c r="F128" i="1"/>
  <c r="F9" i="3"/>
  <c r="E10" i="3"/>
  <c r="E11" i="3" s="1"/>
  <c r="E14" i="3"/>
  <c r="F14" i="3" s="1"/>
  <c r="L123" i="1" s="1"/>
  <c r="G119" i="1"/>
  <c r="O25" i="1" l="1"/>
  <c r="Q48" i="1"/>
  <c r="Q32" i="1"/>
  <c r="Q40" i="1"/>
  <c r="F77" i="1" s="1"/>
  <c r="O58" i="1"/>
  <c r="Q44" i="1"/>
  <c r="Q20" i="1"/>
  <c r="F13" i="3"/>
  <c r="L121" i="1" s="1"/>
  <c r="L124" i="1" s="1"/>
  <c r="K121" i="1"/>
  <c r="F12" i="3"/>
  <c r="L122" i="1" s="1"/>
  <c r="Q28" i="1"/>
  <c r="O45" i="1"/>
  <c r="O42" i="1"/>
  <c r="N96" i="1"/>
  <c r="Q19" i="1"/>
  <c r="H77" i="1"/>
  <c r="O21" i="1" l="1"/>
  <c r="F15" i="3"/>
</calcChain>
</file>

<file path=xl/sharedStrings.xml><?xml version="1.0" encoding="utf-8"?>
<sst xmlns="http://schemas.openxmlformats.org/spreadsheetml/2006/main" count="6264" uniqueCount="1593">
  <si>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</si>
  <si>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</si>
  <si>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</si>
  <si>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</si>
  <si>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</si>
  <si>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</si>
  <si>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</si>
  <si>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</si>
  <si>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</si>
  <si>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</si>
  <si>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</si>
  <si>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</si>
  <si>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</si>
  <si>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</si>
  <si>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</si>
  <si>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</si>
  <si>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</si>
  <si>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</si>
  <si>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</si>
  <si>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</si>
  <si>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</si>
  <si>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</si>
  <si>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</si>
  <si>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</si>
  <si>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</si>
  <si>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</si>
  <si>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</si>
  <si>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</si>
  <si>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</si>
  <si>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</si>
  <si>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</si>
  <si>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</si>
  <si>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</si>
  <si>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</si>
  <si>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</si>
  <si>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</si>
  <si>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</si>
  <si>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</si>
  <si>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</si>
  <si>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</si>
  <si>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</si>
  <si>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</si>
  <si>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</si>
  <si>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</si>
  <si>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</si>
  <si>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</si>
  <si>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</si>
  <si>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</si>
  <si>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</si>
  <si>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</si>
  <si>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</si>
  <si>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</si>
  <si>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</si>
  <si>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</si>
  <si>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</si>
  <si>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</si>
  <si>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</si>
  <si>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</si>
  <si>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</si>
  <si>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</si>
  <si>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</si>
  <si>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</si>
  <si>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</si>
  <si>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</si>
  <si>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</si>
  <si>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</si>
  <si>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</si>
  <si>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</si>
  <si>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</si>
  <si>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</si>
  <si>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</si>
  <si>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</si>
  <si>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</si>
  <si>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</si>
  <si>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</si>
  <si>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</si>
  <si>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</si>
  <si>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</si>
  <si>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</si>
  <si>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</si>
  <si>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</si>
  <si>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</si>
  <si>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</si>
  <si>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</si>
  <si>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</si>
  <si>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</si>
  <si>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</si>
  <si>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</si>
  <si>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</si>
  <si>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</si>
  <si>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</si>
  <si>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</si>
  <si>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</si>
  <si>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</si>
  <si>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</si>
  <si>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</si>
  <si>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</si>
  <si>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</si>
  <si>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</si>
  <si>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</si>
  <si>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</si>
  <si>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</si>
  <si>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</si>
  <si>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</si>
  <si>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</si>
  <si>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</si>
  <si>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</si>
  <si>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</si>
  <si>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</si>
  <si>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</si>
  <si>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</si>
  <si>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</si>
  <si>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</si>
  <si>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</si>
  <si>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</si>
  <si>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</si>
  <si>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</si>
  <si>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</si>
  <si>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</si>
  <si>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</si>
  <si>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</si>
  <si>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</si>
  <si>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</si>
  <si>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</si>
  <si>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</si>
  <si>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</si>
  <si>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</si>
  <si>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</si>
  <si>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</si>
  <si>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</si>
  <si>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</si>
  <si>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</si>
  <si>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</si>
  <si>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</si>
  <si>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</si>
  <si>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</si>
  <si>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</si>
  <si>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</si>
  <si>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</si>
  <si>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</si>
  <si>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</si>
  <si>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</si>
  <si>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</si>
  <si>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</si>
  <si>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</si>
  <si>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</si>
  <si>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</si>
  <si>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</si>
  <si>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</si>
  <si>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</si>
  <si>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</si>
  <si>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</si>
  <si>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</si>
  <si>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</si>
  <si>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</si>
  <si>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</si>
  <si>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</si>
  <si>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</si>
  <si>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</si>
  <si>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</si>
  <si>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</si>
  <si>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</si>
  <si>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</si>
  <si>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</si>
  <si>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</si>
  <si>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</si>
  <si>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</si>
  <si>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</si>
  <si>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</si>
  <si>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</si>
  <si>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</si>
  <si>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</si>
  <si>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</si>
  <si>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</si>
  <si>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</si>
  <si>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</si>
  <si>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</si>
  <si>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</si>
  <si>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</si>
  <si>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</si>
  <si>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</si>
  <si>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</si>
  <si>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</si>
  <si>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</si>
  <si>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</si>
  <si>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</si>
  <si>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</si>
  <si>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</si>
  <si>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</si>
  <si>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</si>
  <si>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</si>
  <si>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</si>
  <si>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</si>
  <si>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</si>
  <si>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</si>
  <si>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</si>
  <si>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</si>
  <si>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</si>
  <si>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</si>
  <si>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</si>
  <si>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</si>
  <si>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</si>
  <si>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</si>
  <si>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</si>
  <si>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</si>
  <si>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</si>
  <si>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</si>
  <si>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</si>
  <si>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</si>
  <si>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</si>
  <si>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</si>
  <si>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</si>
  <si>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</si>
  <si>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</si>
  <si>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</si>
  <si>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</si>
  <si>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</si>
  <si>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</si>
  <si>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</si>
  <si>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</si>
  <si>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</si>
  <si>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</si>
  <si>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</si>
  <si>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</si>
  <si>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</si>
  <si>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</si>
  <si>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</si>
  <si>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</si>
  <si>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</si>
  <si>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</si>
  <si>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</si>
  <si>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</si>
  <si>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</si>
  <si>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</si>
  <si>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</si>
  <si>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</si>
  <si>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</si>
  <si>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</si>
  <si>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</si>
  <si>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</si>
  <si>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</si>
  <si>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</si>
  <si>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</si>
  <si>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</si>
  <si>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</si>
  <si>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</si>
  <si>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</si>
  <si>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</si>
  <si>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</si>
  <si>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</si>
  <si>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</si>
  <si>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</si>
  <si>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</si>
  <si>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</si>
  <si>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</si>
  <si>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</si>
  <si>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</si>
  <si>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</si>
  <si>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</si>
  <si>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</si>
  <si>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</si>
  <si>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</si>
  <si>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</si>
  <si>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</si>
  <si>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</si>
  <si>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</si>
  <si>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</si>
  <si>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</si>
  <si>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</si>
  <si>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</si>
  <si>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</si>
  <si>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</si>
  <si>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</si>
  <si>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</si>
  <si>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</si>
  <si>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</si>
  <si>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</si>
  <si>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</si>
  <si>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</si>
  <si>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</si>
  <si>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</si>
  <si>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</si>
  <si>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</si>
  <si>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</si>
  <si>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</si>
  <si>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</si>
  <si>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</si>
  <si>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</si>
  <si>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</si>
  <si>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</si>
  <si>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</si>
  <si>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</si>
  <si>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</si>
  <si>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</si>
  <si>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</si>
  <si>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</si>
  <si>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</si>
  <si>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</si>
  <si>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</si>
  <si>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</si>
  <si>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</si>
  <si>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</si>
  <si>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</si>
  <si>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</si>
  <si>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</si>
  <si>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</si>
  <si>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</si>
  <si>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</si>
  <si>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</si>
  <si>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</si>
  <si>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</si>
  <si>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</si>
  <si>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</si>
  <si>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</si>
  <si>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</si>
  <si>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</si>
  <si>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</si>
  <si>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</si>
  <si>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</si>
  <si>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</si>
  <si>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</si>
  <si>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</si>
  <si>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</si>
  <si>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</si>
  <si>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</si>
  <si>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</si>
  <si>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</si>
  <si>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</si>
  <si>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</si>
  <si>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</si>
  <si>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</si>
  <si>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</si>
  <si>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</si>
  <si>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</si>
  <si>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</si>
  <si>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</si>
  <si>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</si>
  <si>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</si>
  <si>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</si>
  <si>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</si>
  <si>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</si>
  <si>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</si>
  <si>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</si>
  <si>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</si>
  <si>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</si>
  <si>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</si>
  <si>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</si>
  <si>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</si>
  <si>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</si>
  <si>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</si>
  <si>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</si>
  <si>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</si>
  <si>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</si>
  <si>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</si>
  <si>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</si>
  <si>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</si>
  <si>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</si>
  <si>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</si>
  <si>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</si>
  <si>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</si>
  <si>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</si>
  <si>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</si>
  <si>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</si>
  <si>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</si>
  <si>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</si>
  <si>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</si>
  <si>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</si>
  <si>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</si>
  <si>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</si>
  <si>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</si>
  <si>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</si>
  <si>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</si>
  <si>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</si>
  <si>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</si>
  <si>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</si>
  <si>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</si>
  <si>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</si>
  <si>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</si>
  <si>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</si>
  <si>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</si>
  <si>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</si>
  <si>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</si>
  <si>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</si>
  <si>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</si>
  <si>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</si>
  <si>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</si>
  <si>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</si>
  <si>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</si>
  <si>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</si>
  <si>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</si>
  <si>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</si>
  <si>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</si>
  <si>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</si>
  <si>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</si>
  <si>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</si>
  <si>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</si>
  <si>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</si>
  <si>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</si>
  <si>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</si>
  <si>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</si>
  <si>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</si>
  <si>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</si>
  <si>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</si>
  <si>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</si>
  <si>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</si>
  <si>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</si>
  <si>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</si>
  <si>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</si>
  <si>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</si>
  <si>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</si>
  <si>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</si>
  <si>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</si>
  <si>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</si>
  <si>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</si>
  <si>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</si>
  <si>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</si>
  <si>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</si>
  <si>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</si>
  <si>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</si>
  <si>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</si>
  <si>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</si>
  <si>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</si>
  <si>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</si>
  <si>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</si>
  <si>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</si>
  <si>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</si>
  <si>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</si>
  <si>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</si>
  <si>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</si>
  <si>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</si>
  <si>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</si>
  <si>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</si>
  <si>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</si>
  <si>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</si>
  <si>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</si>
  <si>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</si>
  <si>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</si>
  <si>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</si>
  <si>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</si>
  <si>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</si>
  <si>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</si>
  <si>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</si>
  <si>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</si>
  <si>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</si>
  <si>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</si>
  <si>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</si>
  <si>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</si>
  <si>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</si>
  <si>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</si>
  <si>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</si>
  <si>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</si>
  <si>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</si>
  <si>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</si>
  <si>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</si>
  <si>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</si>
  <si>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</si>
  <si>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</si>
  <si>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</si>
  <si>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</si>
  <si>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</si>
  <si>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</si>
  <si>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</si>
  <si>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</si>
  <si>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</si>
  <si>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</si>
  <si>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</si>
  <si>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</si>
  <si>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</si>
  <si>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</si>
  <si>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</si>
  <si>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</si>
  <si>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</si>
  <si>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</si>
  <si>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</si>
  <si>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</si>
  <si>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</si>
  <si>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</si>
  <si>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</si>
  <si>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</si>
  <si>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</si>
  <si>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</si>
  <si>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</si>
  <si>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</si>
  <si>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</si>
  <si>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</si>
  <si>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</si>
  <si>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</si>
  <si>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</si>
  <si>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</si>
  <si>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</si>
  <si>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</si>
  <si>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</si>
  <si>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</si>
  <si>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</si>
  <si>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</si>
  <si>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</si>
  <si>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</si>
  <si>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</si>
  <si>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</si>
  <si>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</si>
  <si>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</si>
  <si>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</si>
  <si>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</si>
  <si>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</si>
  <si>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</si>
  <si>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</si>
  <si>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</si>
  <si>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</si>
  <si>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</si>
  <si>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</si>
  <si>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</si>
  <si>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</si>
  <si>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</si>
  <si>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</si>
  <si>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</si>
  <si>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</si>
  <si>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</si>
  <si>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</si>
  <si>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</si>
  <si>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</si>
  <si>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</si>
  <si>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</si>
  <si>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</si>
  <si>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</si>
  <si>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</si>
  <si>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</si>
  <si>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</si>
  <si>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</si>
  <si>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</si>
  <si>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</si>
  <si>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</si>
  <si>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</si>
  <si>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</si>
  <si>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</si>
  <si>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</si>
  <si>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</si>
  <si>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</si>
  <si>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</si>
  <si>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</si>
  <si>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</si>
  <si>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</si>
  <si>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</si>
  <si>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</si>
  <si>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</si>
  <si>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</si>
  <si>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</si>
  <si>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</si>
  <si>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</si>
  <si>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</si>
  <si>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</si>
  <si>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</si>
  <si>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</si>
  <si>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</si>
  <si>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</si>
  <si>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</si>
  <si>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</si>
  <si>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</si>
  <si>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</si>
  <si>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</si>
  <si>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</si>
  <si>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</si>
  <si>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</si>
  <si>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</si>
  <si>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</si>
  <si>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</si>
  <si>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</si>
  <si>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</si>
  <si>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</si>
  <si>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</si>
  <si>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</si>
  <si>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</si>
  <si>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</si>
  <si>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</si>
  <si>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</si>
  <si>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</si>
  <si>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</si>
  <si>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</si>
  <si>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</si>
  <si>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</si>
  <si>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</si>
  <si>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</si>
  <si>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</si>
  <si>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</si>
  <si>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</si>
  <si>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</si>
  <si>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</si>
  <si>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</si>
  <si>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</si>
  <si>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</si>
  <si>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</si>
  <si>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</si>
  <si>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</si>
  <si>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</si>
  <si>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</si>
  <si>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</si>
  <si>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</si>
  <si>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</si>
  <si>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</si>
  <si>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</si>
  <si>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</si>
  <si>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</si>
  <si>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</si>
  <si>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</si>
  <si>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</si>
  <si>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</si>
  <si>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</si>
  <si>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</si>
  <si>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</si>
  <si>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</si>
  <si>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</si>
  <si>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</si>
  <si>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</si>
  <si>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</si>
  <si>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</si>
  <si>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</si>
  <si>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</si>
  <si>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</si>
  <si>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</si>
  <si>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</si>
  <si>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</si>
  <si>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</si>
  <si>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</si>
  <si>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</si>
  <si>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</si>
  <si>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</si>
  <si>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</si>
  <si>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</si>
  <si>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</si>
  <si>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</si>
  <si>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</si>
  <si>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</si>
  <si>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</si>
  <si>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</si>
  <si>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</si>
  <si>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</si>
  <si>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</si>
  <si>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</si>
  <si>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</si>
  <si>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</si>
  <si>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</si>
  <si>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</si>
  <si>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</si>
  <si>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</si>
  <si>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</si>
  <si>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</si>
  <si>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</si>
  <si>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</si>
  <si>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</si>
  <si>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</si>
  <si>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</si>
  <si>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</si>
  <si>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</si>
  <si>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</si>
  <si>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</si>
  <si>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</si>
  <si>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</si>
  <si>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</si>
  <si>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</si>
  <si>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</si>
  <si>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</si>
  <si>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</si>
  <si>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</si>
  <si>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</si>
  <si>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</si>
  <si>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</si>
  <si>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</si>
  <si>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</si>
  <si>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</si>
  <si>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</si>
  <si>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</si>
  <si>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</si>
  <si>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</si>
  <si>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</si>
  <si>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</si>
  <si>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</si>
  <si>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</si>
  <si>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</si>
  <si>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</si>
  <si>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</si>
  <si>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</si>
  <si>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</si>
  <si>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</si>
  <si>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</si>
  <si>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</si>
  <si>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</si>
  <si>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</si>
  <si>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</si>
  <si>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</si>
  <si>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</si>
  <si>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</si>
  <si>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</si>
  <si>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</si>
  <si>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</si>
  <si>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</si>
  <si>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</si>
  <si>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</si>
  <si>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</si>
  <si>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</si>
  <si>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</si>
  <si>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</si>
  <si>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</si>
  <si>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</si>
  <si>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</si>
  <si>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</si>
  <si>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</si>
  <si>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</si>
  <si>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</si>
  <si>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</si>
  <si>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</si>
  <si>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</si>
  <si>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</si>
  <si>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</si>
  <si>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</si>
  <si>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</si>
  <si>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</si>
  <si>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</si>
  <si>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</si>
  <si>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</si>
  <si>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</si>
  <si>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</si>
  <si>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</si>
  <si>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</si>
  <si>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</si>
  <si>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</si>
  <si>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</si>
  <si>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</si>
  <si>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</si>
  <si>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</si>
  <si>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</si>
  <si>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</si>
  <si>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</si>
  <si>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</si>
  <si>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</si>
  <si>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</si>
  <si>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</si>
  <si>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</si>
  <si>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</si>
  <si>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</si>
  <si>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</si>
  <si>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</si>
  <si>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</si>
  <si>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</si>
  <si>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</si>
  <si>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</si>
  <si>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</si>
  <si>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</si>
  <si>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</si>
  <si>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</si>
  <si>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</si>
  <si>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</si>
  <si>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</si>
  <si>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</si>
  <si>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</si>
  <si>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</si>
  <si>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</si>
  <si>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</si>
  <si>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</si>
  <si>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</si>
  <si>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</si>
  <si>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</si>
  <si>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</si>
  <si>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</si>
  <si>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</si>
  <si>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</si>
  <si>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</si>
  <si>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</si>
  <si>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</si>
  <si>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</si>
  <si>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</si>
  <si>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</si>
  <si>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</si>
  <si>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</si>
  <si>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</si>
  <si>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</si>
  <si>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</si>
  <si>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</si>
  <si>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</si>
  <si>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</si>
  <si>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</si>
  <si>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</si>
  <si>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</si>
  <si>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</si>
  <si>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</si>
  <si>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</si>
  <si>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</si>
  <si>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</si>
  <si>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</si>
  <si>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</si>
  <si>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</si>
  <si>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</si>
  <si>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</si>
  <si>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</si>
  <si>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</si>
  <si>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</si>
  <si>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</si>
  <si>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</si>
  <si>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</si>
  <si>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</si>
  <si>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</si>
  <si>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</si>
  <si>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</si>
  <si>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</si>
  <si>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</si>
  <si>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</si>
  <si>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</si>
  <si>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</si>
  <si>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</si>
  <si>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</si>
  <si>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</si>
  <si>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</si>
  <si>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</si>
  <si>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</si>
  <si>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</si>
  <si>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</si>
  <si>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</si>
  <si>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</si>
  <si>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</si>
  <si>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</si>
  <si>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</si>
  <si>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</si>
  <si>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</si>
  <si>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</si>
  <si>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</si>
  <si>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</si>
  <si>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</si>
  <si>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</si>
  <si>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</si>
  <si>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</si>
  <si>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</si>
  <si>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</si>
  <si>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</si>
  <si>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</si>
  <si>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</si>
  <si>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</si>
  <si>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</si>
  <si>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</si>
  <si>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</si>
  <si>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</si>
  <si>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</si>
  <si>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</si>
  <si>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</si>
  <si>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</si>
  <si>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</si>
  <si>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</si>
  <si>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</si>
  <si>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</si>
  <si>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</si>
  <si>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</si>
  <si>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</si>
  <si>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</si>
  <si>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</si>
  <si>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</si>
  <si>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</si>
  <si>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</si>
  <si>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</si>
  <si>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</si>
  <si>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</si>
  <si>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</si>
  <si>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</si>
  <si>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</si>
  <si>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</si>
  <si>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</si>
  <si>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</si>
  <si>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</si>
  <si>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</si>
  <si>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</si>
  <si>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</si>
  <si>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</si>
  <si>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</si>
  <si>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</si>
  <si>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</si>
  <si>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</si>
  <si>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</si>
  <si>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</si>
  <si>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</si>
  <si>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</si>
  <si>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</si>
  <si>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</si>
  <si>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</si>
  <si>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</si>
  <si>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</si>
  <si>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</si>
  <si>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</si>
  <si>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</si>
  <si>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</si>
  <si>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</si>
  <si>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</si>
  <si>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</si>
  <si>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</si>
  <si>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</si>
  <si>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</si>
  <si>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</si>
  <si>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</si>
  <si>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</si>
  <si>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</si>
  <si>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</si>
  <si>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</si>
  <si>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</si>
  <si>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</si>
  <si>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</si>
  <si>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</si>
  <si>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</si>
  <si>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</si>
  <si>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</si>
  <si>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</si>
  <si>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</si>
  <si>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</si>
  <si>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</si>
  <si>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</si>
  <si>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</si>
  <si>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</si>
  <si>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</si>
  <si>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</si>
  <si>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</si>
  <si>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</si>
  <si>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</si>
  <si>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</si>
  <si>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</si>
  <si>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</si>
  <si>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</si>
  <si>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</si>
  <si>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</si>
  <si>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</si>
  <si>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</si>
  <si>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</si>
  <si>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</si>
  <si>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</si>
  <si>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</si>
  <si>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</si>
  <si>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</si>
  <si>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</si>
  <si>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</si>
  <si>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</si>
  <si>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</si>
  <si>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</si>
  <si>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</si>
  <si>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</si>
  <si>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</si>
  <si>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</si>
  <si>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</si>
  <si>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</si>
  <si>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</si>
  <si>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</si>
  <si>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</si>
  <si>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</si>
  <si>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</si>
  <si>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</si>
  <si>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</si>
  <si>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</si>
  <si>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</si>
  <si>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</si>
  <si>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</si>
  <si>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</si>
  <si>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</si>
  <si>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</si>
  <si>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</si>
  <si>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</si>
  <si>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</si>
  <si>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</si>
  <si>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</si>
  <si>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</si>
  <si>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</si>
  <si>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</si>
  <si>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</si>
  <si>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</si>
  <si>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</si>
  <si>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</si>
  <si>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</si>
  <si>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</si>
  <si>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</si>
  <si>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</si>
  <si>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</si>
  <si>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</si>
  <si>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</si>
  <si>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</si>
  <si>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</si>
  <si>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</si>
  <si>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</si>
  <si>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</si>
  <si>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</si>
  <si>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</si>
  <si>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</si>
  <si>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</si>
  <si>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</si>
  <si>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</si>
  <si>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</si>
  <si>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</si>
  <si>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</si>
  <si>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</si>
  <si>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</si>
  <si>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</si>
  <si>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</si>
  <si>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</si>
  <si>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</si>
  <si>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</si>
  <si>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</si>
  <si>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</si>
  <si>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</si>
  <si>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</si>
  <si>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</si>
  <si>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</si>
  <si>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</si>
  <si>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</si>
  <si>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</si>
  <si>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</si>
  <si>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</si>
  <si>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</si>
  <si>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</si>
  <si>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</si>
  <si>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</si>
  <si>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</si>
  <si>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</si>
  <si>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</si>
  <si>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</si>
  <si>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</si>
  <si>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</si>
  <si>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</si>
  <si>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</si>
  <si>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</si>
  <si>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</si>
  <si>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</si>
  <si>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</si>
  <si>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</si>
  <si>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</si>
  <si>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</si>
  <si>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</si>
  <si>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</si>
  <si>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</si>
  <si>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</si>
  <si>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</si>
  <si>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</si>
  <si>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</si>
  <si>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</si>
  <si>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</si>
  <si>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</si>
  <si>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</si>
  <si>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</si>
  <si>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</si>
  <si>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</si>
  <si>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</si>
  <si>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</si>
  <si>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</si>
  <si>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</si>
  <si>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</si>
  <si>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</si>
  <si>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</si>
  <si>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</si>
  <si>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</si>
  <si>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</si>
  <si>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</si>
  <si>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</si>
  <si>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</si>
  <si>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</si>
  <si>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</si>
  <si>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</si>
  <si>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</si>
  <si>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</si>
  <si>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</si>
  <si>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</si>
  <si>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</si>
  <si>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</si>
  <si>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</si>
  <si>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</si>
  <si>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</si>
  <si>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</si>
  <si>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</si>
  <si>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</si>
  <si>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</si>
  <si>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</si>
  <si>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</si>
  <si>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</si>
  <si>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</si>
  <si>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</si>
  <si>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</si>
  <si>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</si>
  <si>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</si>
  <si>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</si>
  <si>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</si>
  <si>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</si>
  <si>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</si>
  <si>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</si>
  <si>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</si>
  <si>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</si>
  <si>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</si>
  <si>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</si>
  <si>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</si>
  <si>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</si>
  <si>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</si>
  <si>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</si>
  <si>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</si>
  <si>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</si>
  <si>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</si>
  <si>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</si>
  <si>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</si>
  <si>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</si>
  <si>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</si>
  <si>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</si>
  <si>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</si>
  <si>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</si>
  <si>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</si>
  <si>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</si>
  <si>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</si>
  <si>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</si>
  <si>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</si>
  <si>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</si>
  <si>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</si>
  <si>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</si>
  <si>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</si>
  <si>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</si>
  <si>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</si>
  <si>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</si>
  <si>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</si>
  <si>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</si>
  <si>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</si>
  <si>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</si>
  <si>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</si>
  <si>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</si>
  <si>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</si>
  <si>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</si>
  <si>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</si>
  <si>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</si>
  <si>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</si>
  <si>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</si>
  <si>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</si>
  <si>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</si>
  <si>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</si>
  <si>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</si>
  <si>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</si>
  <si>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</si>
  <si>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</si>
  <si>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</si>
  <si>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</si>
  <si>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</si>
  <si>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</si>
  <si>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</si>
  <si>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</si>
  <si>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</si>
  <si>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</si>
  <si>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</si>
  <si>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</si>
  <si>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</si>
  <si>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</si>
  <si>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</si>
  <si>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</si>
  <si>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</si>
  <si>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</si>
  <si>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</si>
  <si>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</si>
  <si>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</si>
  <si>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</si>
  <si>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</si>
  <si>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</si>
  <si>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</si>
  <si>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</si>
  <si>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</si>
  <si>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</si>
  <si>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</si>
  <si>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</si>
  <si>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</si>
  <si>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</si>
  <si>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</si>
  <si>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</si>
  <si>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</si>
  <si>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</si>
  <si>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</si>
  <si>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</si>
  <si>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</si>
  <si>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</si>
  <si>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</si>
  <si>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</si>
  <si>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</si>
  <si>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</si>
  <si>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</si>
  <si>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</si>
  <si>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</si>
  <si>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</si>
  <si>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</si>
  <si>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</si>
  <si>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</si>
  <si>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</si>
  <si>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</si>
  <si>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</si>
  <si>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</si>
  <si>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</si>
  <si>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</si>
  <si>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</si>
  <si>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</si>
  <si>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</si>
  <si>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</si>
  <si>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</si>
  <si>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</si>
  <si>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</si>
  <si>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</si>
  <si>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</si>
  <si>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</si>
  <si>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</si>
  <si>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</si>
  <si>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</si>
  <si>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</si>
  <si>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</si>
  <si>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</si>
  <si>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</si>
  <si>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</si>
  <si>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</si>
  <si>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</si>
  <si>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</si>
  <si>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</si>
  <si>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</si>
  <si>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</si>
  <si>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</si>
  <si>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</si>
  <si>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</si>
  <si>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</si>
  <si>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</si>
  <si>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</si>
  <si>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</si>
  <si>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</si>
  <si>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</si>
  <si>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</si>
  <si>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</si>
  <si>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</si>
  <si>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</si>
  <si>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</si>
  <si>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</si>
  <si>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</si>
  <si>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</si>
  <si>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</si>
  <si>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</si>
  <si>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</si>
  <si>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</si>
  <si>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</si>
  <si>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</si>
  <si>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</si>
  <si>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</si>
  <si>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</si>
  <si>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</si>
  <si>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</si>
  <si>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</si>
  <si>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</si>
  <si>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</si>
  <si>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</si>
  <si>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</si>
  <si>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</si>
  <si>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</si>
  <si>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</si>
  <si>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</si>
  <si>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</si>
  <si>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</si>
  <si>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</si>
  <si>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</si>
  <si>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</si>
  <si>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</si>
  <si>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</si>
  <si>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</si>
  <si>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</si>
  <si>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</si>
  <si>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</si>
  <si>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</si>
  <si>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</si>
  <si>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</si>
  <si>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</si>
  <si>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</si>
  <si>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</si>
  <si>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</si>
  <si>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</si>
  <si>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</si>
  <si>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</si>
  <si>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</si>
  <si>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</si>
  <si>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</si>
  <si>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</si>
  <si>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</si>
  <si>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</si>
  <si>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</si>
  <si>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</si>
  <si>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</si>
  <si>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</si>
  <si>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</si>
  <si>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</si>
  <si>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</si>
  <si>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</si>
  <si>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</si>
  <si>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</si>
  <si>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</si>
  <si>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</si>
  <si>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</si>
  <si>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</si>
  <si>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</si>
  <si>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</si>
  <si>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</si>
  <si>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</si>
  <si>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</si>
  <si>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</si>
  <si>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</si>
  <si>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</si>
  <si>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</si>
  <si>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</si>
  <si>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</si>
  <si>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</si>
  <si>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</si>
  <si>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</si>
  <si>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</si>
  <si>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</si>
  <si>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</si>
  <si>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</si>
  <si>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</si>
  <si>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</si>
  <si>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</si>
  <si>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</si>
  <si>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</si>
  <si>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</si>
  <si>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</si>
  <si>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</si>
  <si>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</si>
  <si>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</si>
  <si>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</si>
  <si>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</si>
  <si>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</si>
  <si>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</si>
  <si>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</si>
  <si>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</si>
  <si>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</si>
  <si>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</si>
  <si>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</si>
  <si>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</si>
  <si>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</si>
  <si>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</si>
  <si>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</si>
  <si>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</si>
  <si>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</si>
  <si>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</si>
  <si>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</si>
  <si>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</si>
  <si>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</si>
  <si>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</si>
  <si>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</si>
  <si>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</si>
  <si>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</si>
  <si>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</si>
  <si>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</si>
  <si>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</si>
  <si>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</si>
  <si>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</si>
  <si>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</si>
  <si>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</si>
  <si>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</si>
  <si>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</si>
  <si>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</si>
  <si>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</si>
  <si>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</si>
  <si>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</si>
  <si>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</si>
  <si>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</si>
  <si>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</si>
  <si>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</si>
  <si>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</si>
  <si>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</si>
  <si>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</si>
  <si>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</si>
  <si>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</si>
  <si>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</si>
  <si>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</si>
  <si>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</si>
  <si>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</si>
  <si>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</si>
  <si>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</si>
  <si>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</si>
  <si>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</si>
  <si>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</si>
  <si>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</si>
  <si>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</si>
  <si>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</si>
  <si>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</si>
  <si>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</si>
  <si>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</si>
  <si>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</si>
  <si>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</si>
  <si>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</si>
  <si>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</si>
  <si>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</si>
  <si>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</si>
  <si>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</si>
  <si>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</si>
  <si>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</si>
  <si>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</si>
  <si>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</si>
  <si>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</si>
  <si>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</si>
  <si>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</si>
  <si>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</si>
  <si>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</si>
  <si>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</si>
  <si>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</si>
  <si>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</si>
  <si>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</si>
  <si>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</si>
  <si>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</si>
  <si>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</si>
  <si>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</si>
  <si>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</si>
  <si>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</si>
  <si>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</si>
  <si>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</si>
  <si>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</si>
  <si>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</si>
  <si>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</si>
  <si>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</si>
  <si>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</si>
  <si>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</si>
  <si>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</si>
  <si>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</si>
  <si>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</si>
  <si>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</si>
  <si>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</si>
  <si>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</si>
  <si>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</si>
  <si>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</si>
  <si>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</si>
  <si>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</si>
  <si>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</si>
  <si>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</si>
  <si>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</si>
  <si>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</si>
  <si>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</si>
  <si>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</si>
  <si>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</si>
  <si>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</si>
  <si>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</si>
  <si>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</si>
  <si>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</si>
  <si>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</si>
  <si>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</si>
  <si>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</si>
  <si>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</si>
  <si>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</si>
  <si>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</si>
  <si>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</si>
  <si>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</si>
  <si>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</si>
  <si>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</si>
  <si>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</si>
  <si>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</si>
  <si>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</si>
  <si>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</si>
  <si>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</si>
  <si>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</si>
  <si>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</si>
  <si>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</si>
  <si>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</si>
  <si>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</si>
  <si>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</si>
  <si>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</si>
  <si>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</si>
  <si>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</si>
  <si>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</si>
  <si>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</si>
  <si>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</si>
  <si>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</si>
  <si>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</si>
  <si>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</si>
  <si>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</si>
  <si>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</si>
  <si>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</si>
  <si>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</si>
  <si>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</si>
  <si>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</si>
  <si>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</si>
  <si>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</si>
  <si>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</si>
  <si>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</si>
  <si>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</si>
  <si>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</si>
  <si>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</si>
  <si>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</si>
  <si>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</si>
  <si>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</si>
  <si>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</si>
  <si>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</si>
  <si>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</si>
  <si>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</si>
  <si>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</si>
  <si>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</si>
  <si>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</si>
  <si>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</si>
  <si>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</si>
  <si>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</si>
  <si>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</si>
  <si>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</si>
  <si>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</si>
  <si>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</si>
  <si>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</si>
  <si>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</si>
  <si>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</si>
  <si>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</si>
  <si>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HOSP ATENCION DOMICILIARIA - UMHES EL TUNAL - CONVENIO 1779037/2020 - Convenio COVID.</t>
  </si>
  <si>
    <t>I18TN031</t>
  </si>
  <si>
    <t>HOSP ATENCION DOMICILIARIA - UMHES EL TUNAL- CONVENIO 031/2020 - Convenio AMED.</t>
  </si>
  <si>
    <t>A11TN274</t>
  </si>
  <si>
    <t>CONS MEDICINA INTERNA - CAPS EL TUNAL- CONTRATO 2074274/2020</t>
  </si>
  <si>
    <t>CO-OPS-FT-11 V7</t>
  </si>
  <si>
    <t>A51JB0010</t>
  </si>
  <si>
    <t>CONS HOSPITAL DIA - CAPS SAN BENITO - CONVENIO 010/2021</t>
  </si>
  <si>
    <t>J10VG014</t>
  </si>
  <si>
    <t>UNIDAD SALUD MENTAL Y DESINTOXICACION (BAJA Y ALTA COMPLEJIDAD) CONVENIO 0014/2021</t>
  </si>
  <si>
    <t>A11TN011</t>
  </si>
  <si>
    <t>CONS MEDICINA INTERNA - CAPS EL TUNAL - CONVENIO 0011/2021</t>
  </si>
  <si>
    <t>I18TN856</t>
  </si>
  <si>
    <t>(HOSP ATENCION DOMICILIARIA - UMHES EL TUNAL- CONVENIO 2854856/2021)</t>
  </si>
  <si>
    <t>B04TN0012</t>
  </si>
  <si>
    <t>(URGENCIAS ESPECIALIZADAS - UMHES EL TUNAL - CONVENIO 012/2021)</t>
  </si>
  <si>
    <t>G01TP122</t>
  </si>
  <si>
    <t>SERVICIO DE AMBULANCIAS - TRASLADO PRIMARIO - CONVENIO 2809122/2021</t>
  </si>
  <si>
    <t>G01TP540</t>
  </si>
  <si>
    <t>SERVICIO DE AMBULANCIAS - TRASLADO PRIMARIO - CONVENIO 2805540/2021</t>
  </si>
  <si>
    <t>T12SA506</t>
  </si>
  <si>
    <t>OFICINA DE PARTICIPACION COMUNITARIA Y SERVICIO AL CIUDADANO - CONVENIO 2594506/2021</t>
  </si>
  <si>
    <t>OFIC.PARTICIPACION</t>
  </si>
  <si>
    <t>OFIC. PARTICIPACION</t>
  </si>
  <si>
    <t>D05ME0006</t>
  </si>
  <si>
    <t>ATENCION DE PARTO BAJO Y ALTO RIESGO- USS MEISSEN - CONVENIO 0006/2021</t>
  </si>
  <si>
    <t>J04ME0006</t>
  </si>
  <si>
    <t>UCI NEONATAL - USS MEISSEN - CONVENIO 0006/2021</t>
  </si>
  <si>
    <t>DIRECCION DE GESTION DEL RIESGO</t>
  </si>
  <si>
    <t>A11TN0007</t>
  </si>
  <si>
    <t>CONS MEDICINA INTERNA - CAPS EL TUNAL - CONVENIO 0007/2021</t>
  </si>
  <si>
    <t>N04TN0007</t>
  </si>
  <si>
    <t>OTROS ENFERMERIA - UMHES EL TUNAL - CONVENIO 0007/2021</t>
  </si>
  <si>
    <t>A35JS0005</t>
  </si>
  <si>
    <t>CONS NUTRICION Y DIETETICA - CAPS ABRAHAM LINCOL - CONVENIO 0005/2021</t>
  </si>
  <si>
    <t>K33PI016</t>
  </si>
  <si>
    <t>PIC OTROS PROYECTOS SALUD PUBLICA - CONVENIO 0016/2021</t>
  </si>
  <si>
    <t>K29PI819</t>
  </si>
  <si>
    <t>PIC ENTORNO EDUCATIVO - CONVENIO 2612819/2021</t>
  </si>
  <si>
    <t>K29PI398</t>
  </si>
  <si>
    <t>PIC ENTORNO EDUCATIVO - CONVENIO 3017398/2021</t>
  </si>
  <si>
    <t>A35JS0029</t>
  </si>
  <si>
    <t>(CONS NUTRICION Y DIETETICA - CAPS ABRAHAM LINCOLN - CONVENIO 0029/2020)</t>
  </si>
  <si>
    <t>A10TN0009</t>
  </si>
  <si>
    <t>CONS MEDICINA GENERAL - CAPS EL TUNAL - CONVENIO 0009/2021</t>
  </si>
  <si>
    <t>N04TN0009</t>
  </si>
  <si>
    <t>OTROS ENFERMERA - UMHES EL TUNAL - CONVENIO 0009/2021</t>
  </si>
  <si>
    <t>A11TN082</t>
  </si>
  <si>
    <t>CONS MEDICINA INTERNA - CAPS EL TUNAL- CONTRATO 3016082/2021</t>
  </si>
  <si>
    <t>D05ME018</t>
  </si>
  <si>
    <t xml:space="preserve">(ATENCIÓN DE PARTO BAJO Y ALTO RIESGO - USS MEISSEN- CONVENIO 018/2020)        </t>
  </si>
  <si>
    <t>J04ME018</t>
  </si>
  <si>
    <t xml:space="preserve">UCI NEONATAL - USS MEISSEN- CONVENIO 018/2020)        </t>
  </si>
  <si>
    <t>Ocultar</t>
  </si>
  <si>
    <t>TRABAJADORA SOCIAL</t>
  </si>
  <si>
    <t>GLORIA MARITZA PINILLA PINILLA</t>
  </si>
  <si>
    <t xml:space="preserve">DIRECTORA DE SERVICIOS AMBULARORIOS </t>
  </si>
  <si>
    <t>009-05</t>
  </si>
  <si>
    <t xml:space="preserve">DIRECCION DE  SERVICIOS AMBULATORIOS </t>
  </si>
  <si>
    <t>USS SAN BENITO</t>
  </si>
  <si>
    <t>ENERO</t>
  </si>
  <si>
    <t>FEBRERO</t>
  </si>
  <si>
    <t>SURA</t>
  </si>
  <si>
    <t>Prestar servicios de perfil (profesional de apoyo terapéutico) acorde con la Lex Artis, segùn necesidad de LA SUBRED SUR E.S.E, de acuerdo a los principios del
Sistema General de Seguridad Social (SGSSS), Sistema Obligatorio de Garantia y Calidad (SOGC) y demàs normas concordantes</t>
  </si>
  <si>
    <t xml:space="preserve">Actas,soportes y formatos de asistencia </t>
  </si>
  <si>
    <t>Realizar actividades de información, educación,
comunicación, encaminadas a promover y prevenir la enfermedad y el autocuidado de la salud a nivel individual, familiar y comunitaria</t>
  </si>
  <si>
    <t>Informe del desarrollo de las actividades de socializacion y posicionamiento de la ruta de atencion  con medición de su adherencia</t>
  </si>
  <si>
    <t>Aporte actas y fotos) (3 actividades de socialziacion en colaboradores con minimo 2 listados</t>
  </si>
  <si>
    <t xml:space="preserve"> Registrar en la historia clínica toda la información
de la atención terapéutica, de manera veraz, secuencial, coherente, legible, clara, sin tachaduras, enmendaduras, intercalaciones o espacios en blanco, sin utilizar siglas, distintas las
internacionalmente aprobadas), simultánea o inmediatamente después de su realizaciòn, con Integralidad, secuencialidad, racionalidad científica (lógica, clara, completa) y demás criterios
que defina el Ministerio de Salud y Protecciòn Social o Entes competentes que regulan la materia (Resolucion 1995/1999, 839/2017, norma que la modifique o sustituya)</t>
  </si>
  <si>
    <t>Portafolio unificado, consolidado y con medición de adherencia de las intervenciones ofertadas en el portafolio de servicios para la atención integral con las intervenciones colectivas, individuales y poblacionales.</t>
  </si>
  <si>
    <t>Soporte (dinamica)</t>
  </si>
  <si>
    <t>Apoyar la elaboración, actualización de formatos, protocolos, guìas, procedimientos de apoyo terapéutico y adherirse a los mismos, incluyendo el diligenciamiento del consentimiento informado en
los casos pertinentes, garantizando las normas universales de bioseguridad</t>
  </si>
  <si>
    <t xml:space="preserve">Soporte  </t>
  </si>
  <si>
    <t>Apoyar en la identificación, caracterización, inscripción, manejo, seguimiento y canalización a usuarios a
las diferentes rutas de atención en salud, así como la consolidación de información para la trazabilidad de indicadores de la salud</t>
  </si>
  <si>
    <t xml:space="preserve">	Informe de las atenciones integrales con enfoque diferencial en las Unidades de Atención priorizadas.</t>
  </si>
  <si>
    <t>soportes y actas</t>
  </si>
  <si>
    <t>Articular acciones con los equipos misionales para
el manejo integral y cuidado del paciente, de acuerdo a la normatividad legal vigente</t>
  </si>
  <si>
    <t>Matriz fortalecimiento del TH diseñada por equipo tecnico e informe de avance de implementacio</t>
  </si>
  <si>
    <t>Diseño de fichas técnicas comunidad e  intersectorial</t>
  </si>
  <si>
    <t>Valorar (evaluar), diagnosticar, definir plan de tratamiento médico acorde al cuadro clìnico del
paciente que consulte a LA SUBRED SUR E.S.E., hasta su egreso y/o seguimiento ambulatorio</t>
  </si>
  <si>
    <t>Mapeo de capacidad instalada y oferta de servicios de cada subred y construccion de instrumento de adherencia de las intervenciones ofertadas</t>
  </si>
  <si>
    <t>PIC, EAPB y  Intersectorial</t>
  </si>
  <si>
    <t>Informar oportunamente a familiar, acudiente, representante o Entidad custodia del
paciente, la evoluciòn, riesgo, complicaciòn del cuadro clìnico objeto de tratamiento</t>
  </si>
  <si>
    <t>Estrategia de "Cuidando al Cuidador"</t>
  </si>
  <si>
    <t>Soporte</t>
  </si>
  <si>
    <t>Otras actividades propias del perfil que fortalezcan el desarrollo de las actividades misionales</t>
  </si>
  <si>
    <t>Asistencia a reuniones convocadas por  por quien ejerce la vigilancia, orientación y control de la ejecución del convenio (SDS)</t>
  </si>
  <si>
    <t>Desarrollo de reuniones mensuales con el equipo de gestion para el seguimiento de la implementacion y operatividad de la ruta.</t>
  </si>
  <si>
    <t>LKTHEAGUILAR27@GMAIL.COM</t>
  </si>
  <si>
    <t>MARZO</t>
  </si>
  <si>
    <t>ABRIL</t>
  </si>
  <si>
    <t>MAYO</t>
  </si>
  <si>
    <t>COLPENSIONES</t>
  </si>
  <si>
    <t>FAMSANAR</t>
  </si>
  <si>
    <t>Dar cumplimiento a direccionamientos presentes requeridos por usuarios y colaboradores desde mi rol de trabajadora socialen la ruta de SM</t>
  </si>
  <si>
    <t>Realizar procesos ded actualizacion de formatos y de nueva información en la ruta de SM</t>
  </si>
  <si>
    <t xml:space="preserve">Leidy Katherine Aguilar Lopez </t>
  </si>
  <si>
    <t>SI</t>
  </si>
  <si>
    <t xml:space="preserve">COMPENSAR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</si>
</sst>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8" fillId="0" borderId="0"/>
  </cellStyleXfs>
  <cellXfs count="468">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2" fillId="0" borderId="5" xfId="0" applyFont="1" applyBorder="1" applyAlignment="1">
      <alignment vertical="center" wrapText="1"/>
    </xf>
    <xf numFmtId="0" fontId="11" fillId="0" borderId="5" xfId="0" applyFont="1" applyBorder="1" applyAlignment="1"/>
    <xf numFmtId="0" fontId="12" fillId="0" borderId="0" xfId="0" applyFont="1"/>
    <xf numFmtId="0" fontId="12" fillId="0" borderId="5" xfId="0" applyFont="1" applyBorder="1" applyAlignment="1"/>
    <xf numFmtId="0" fontId="25" fillId="5" borderId="5" xfId="0" applyFont="1" applyFill="1" applyBorder="1" applyAlignment="1"/>
    <xf numFmtId="0" fontId="11" fillId="0" borderId="5" xfId="0" applyFont="1" applyBorder="1" applyAlignment="1">
      <alignment vertical="center" wrapText="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9" fillId="8" borderId="0" xfId="0" applyFont="1" applyFill="1" applyBorder="1" applyAlignment="1">
      <alignment horizontal="center" vertical="center" wrapText="1"/>
    </xf>
    <xf numFmtId="0" fontId="12" fillId="0" borderId="0" xfId="0" applyFont="1" applyBorder="1" applyAlignment="1">
      <alignment vertical="center" wrapText="1"/>
    </xf>
    <xf numFmtId="0" fontId="30"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6"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1" fillId="0" borderId="58" xfId="0" applyFont="1" applyBorder="1" applyAlignment="1" applyProtection="1">
      <alignment vertical="center"/>
      <protection hidden="1"/>
    </xf>
    <xf numFmtId="0" fontId="31" fillId="0" borderId="0" xfId="0" applyFont="1" applyBorder="1" applyAlignment="1" applyProtection="1">
      <alignment vertical="center"/>
      <protection hidden="1"/>
    </xf>
    <xf numFmtId="0" fontId="32" fillId="0" borderId="0" xfId="1" applyFont="1" applyBorder="1" applyAlignment="1" applyProtection="1">
      <alignment vertical="center"/>
      <protection hidden="1"/>
    </xf>
    <xf numFmtId="0" fontId="33" fillId="0" borderId="0" xfId="1" applyFont="1" applyBorder="1" applyAlignment="1" applyProtection="1">
      <alignment vertical="center"/>
      <protection hidden="1"/>
    </xf>
    <xf numFmtId="0" fontId="35" fillId="0" borderId="21" xfId="0" applyFont="1" applyBorder="1" applyAlignment="1" applyProtection="1">
      <alignment horizontal="center" vertical="center" wrapText="1"/>
      <protection hidden="1"/>
    </xf>
    <xf numFmtId="0" fontId="34" fillId="0" borderId="0" xfId="0" applyFont="1" applyAlignment="1" applyProtection="1">
      <alignment horizontal="center" vertical="center"/>
      <protection hidden="1"/>
    </xf>
    <xf numFmtId="172" fontId="27" fillId="2" borderId="28" xfId="0" applyNumberFormat="1" applyFont="1" applyFill="1" applyBorder="1" applyAlignment="1" applyProtection="1">
      <alignment horizontal="center" vertical="center" wrapText="1"/>
      <protection locked="0"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172" fontId="27" fillId="0" borderId="52" xfId="0" applyNumberFormat="1" applyFont="1" applyBorder="1" applyAlignment="1" applyProtection="1">
      <alignment horizontal="center" vertical="center" wrapText="1"/>
      <protection locked="0" hidden="1"/>
    </xf>
    <xf numFmtId="0" fontId="27" fillId="0" borderId="52" xfId="0" applyFont="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2" xfId="0" applyNumberFormat="1" applyFont="1" applyBorder="1" applyAlignment="1" applyProtection="1">
      <alignment horizontal="left" vertical="center" wrapText="1" inden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2" fillId="0" borderId="5" xfId="0" applyFont="1" applyFill="1" applyBorder="1" applyAlignment="1">
      <alignment vertical="center" wrapText="1"/>
    </xf>
    <xf numFmtId="0" fontId="25" fillId="0" borderId="5" xfId="0" applyFont="1" applyFill="1" applyBorder="1" applyAlignment="1"/>
    <xf numFmtId="0" fontId="12" fillId="0" borderId="5" xfId="0" applyFont="1" applyFill="1" applyBorder="1" applyAlignment="1"/>
    <xf numFmtId="0" fontId="12" fillId="0" borderId="0" xfId="0" applyFont="1" applyFill="1"/>
    <xf numFmtId="0" fontId="0" fillId="0" borderId="0" xfId="0" applyFill="1"/>
    <xf numFmtId="0" fontId="7" fillId="0" borderId="8" xfId="0" applyFont="1" applyBorder="1" applyAlignment="1">
      <alignment horizontal="center"/>
    </xf>
    <xf numFmtId="0" fontId="12" fillId="0" borderId="5" xfId="0" applyFont="1" applyBorder="1" applyAlignment="1" applyProtection="1">
      <protection locked="0"/>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8"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3" fillId="2" borderId="65" xfId="0" applyFont="1" applyFill="1" applyBorder="1" applyAlignment="1" applyProtection="1">
      <alignment horizontal="left" vertical="center" wrapText="1"/>
      <protection locked="0" hidden="1"/>
    </xf>
    <xf numFmtId="0" fontId="3" fillId="2" borderId="13" xfId="0" applyFont="1" applyFill="1" applyBorder="1" applyAlignment="1" applyProtection="1">
      <alignment horizontal="left" vertical="center" wrapText="1"/>
      <protection locked="0" hidden="1"/>
    </xf>
    <xf numFmtId="0" fontId="3" fillId="2" borderId="14" xfId="0" applyFont="1" applyFill="1" applyBorder="1" applyAlignment="1" applyProtection="1">
      <alignment horizontal="left" vertical="center" wrapTex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4" fillId="0" borderId="0" xfId="0" applyFont="1" applyBorder="1" applyAlignment="1" applyProtection="1">
      <alignment horizontal="center" vertical="center" wrapText="1"/>
      <protection hidden="1"/>
    </xf>
    <xf numFmtId="0" fontId="31" fillId="0" borderId="0" xfId="0" applyFont="1" applyBorder="1" applyAlignment="1" applyProtection="1">
      <alignment horizontal="center" vertical="center"/>
      <protection hidden="1"/>
    </xf>
    <xf numFmtId="0" fontId="31" fillId="0" borderId="21" xfId="0" applyFont="1" applyBorder="1" applyAlignment="1" applyProtection="1">
      <alignment horizontal="center" vertical="center"/>
      <protection hidden="1"/>
    </xf>
    <xf numFmtId="166" fontId="32" fillId="0" borderId="5" xfId="1" applyNumberFormat="1" applyFont="1" applyBorder="1" applyAlignment="1" applyProtection="1">
      <alignment horizontal="left" vertical="center"/>
      <protection hidden="1"/>
    </xf>
    <xf numFmtId="0" fontId="31" fillId="0" borderId="0" xfId="0" applyFont="1" applyBorder="1" applyAlignment="1" applyProtection="1">
      <alignment horizontal="right" vertical="center"/>
      <protection hidden="1"/>
    </xf>
    <xf numFmtId="0" fontId="31" fillId="0" borderId="21" xfId="0" applyFont="1" applyBorder="1" applyAlignment="1" applyProtection="1">
      <alignment horizontal="right" vertical="center"/>
      <protection hidden="1"/>
    </xf>
    <xf numFmtId="166" fontId="32" fillId="0" borderId="24" xfId="1" applyNumberFormat="1" applyFont="1" applyBorder="1" applyAlignment="1" applyProtection="1">
      <alignment horizontal="left" vertical="center"/>
      <protection hidden="1"/>
    </xf>
    <xf numFmtId="166" fontId="32" fillId="0" borderId="25" xfId="1" applyNumberFormat="1" applyFont="1" applyBorder="1" applyAlignment="1" applyProtection="1">
      <alignment horizontal="left" vertical="center"/>
      <protection hidden="1"/>
    </xf>
    <xf numFmtId="166" fontId="32"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5"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39" fillId="0" borderId="54" xfId="0" applyFont="1" applyBorder="1" applyAlignment="1" applyProtection="1">
      <alignment horizontal="center" vertical="center"/>
      <protection hidden="1"/>
    </xf>
    <xf numFmtId="0" fontId="40" fillId="0" borderId="61"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locked="0" hidden="1"/>
    </xf>
    <xf numFmtId="0" fontId="27" fillId="2" borderId="28"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1" fillId="0" borderId="52" xfId="0" applyNumberFormat="1" applyFont="1" applyBorder="1" applyAlignment="1" applyProtection="1">
      <alignment horizontal="center" vertical="center" wrapText="1"/>
      <protection locked="0" hidden="1"/>
    </xf>
    <xf numFmtId="164" fontId="11" fillId="0" borderId="7" xfId="0" applyNumberFormat="1" applyFont="1" applyBorder="1" applyAlignment="1" applyProtection="1">
      <alignment horizontal="center" vertical="center" wrapText="1"/>
      <protection locked="0"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7"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cellXfs>
  <cellStyles count="3">
    <cellStyle name="Hipervínculo" xfId="1" builtinId="8"/>
    <cellStyle name="Normal" xfId="0" builtinId="0"/>
    <cellStyle name="Normal 2 4" xfId="2"/>
  </cellStyles>
  <dxfs count="47">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91" zoomScaleNormal="91" zoomScaleSheetLayoutView="100" workbookViewId="0">
      <pane xSplit="1" ySplit="5" topLeftCell="B77" activePane="bottomRight" state="frozen"/>
      <selection pane="topRight" activeCell="B1" sqref="B1"/>
      <selection pane="bottomLeft" activeCell="A6" sqref="A6"/>
      <selection pane="bottomRight" activeCell="N88" sqref="N88:O88"/>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60"/>
      <c r="C2" s="361"/>
      <c r="D2" s="361"/>
      <c r="E2" s="361"/>
      <c r="F2" s="362"/>
      <c r="G2" s="366" t="s">
        <v>0</v>
      </c>
      <c r="H2" s="366"/>
      <c r="I2" s="366"/>
      <c r="J2" s="366"/>
      <c r="K2" s="366"/>
      <c r="L2" s="366"/>
      <c r="M2" s="366"/>
      <c r="N2" s="366"/>
      <c r="O2" s="366"/>
    </row>
    <row r="3" spans="2:15" ht="27.95" customHeight="1" thickBot="1" x14ac:dyDescent="0.3">
      <c r="B3" s="363"/>
      <c r="C3" s="364"/>
      <c r="D3" s="364"/>
      <c r="E3" s="364"/>
      <c r="F3" s="365"/>
      <c r="G3" s="370" t="s">
        <v>708</v>
      </c>
      <c r="H3" s="371"/>
      <c r="I3" s="371"/>
      <c r="J3" s="371"/>
      <c r="K3" s="371"/>
      <c r="L3" s="371"/>
      <c r="M3" s="372"/>
      <c r="N3" s="368" t="s">
        <v>1499</v>
      </c>
      <c r="O3" s="369"/>
    </row>
    <row r="4" spans="2:15" ht="3" customHeight="1" thickBot="1" x14ac:dyDescent="0.3">
      <c r="B4" s="28"/>
      <c r="C4" s="3"/>
      <c r="D4" s="3"/>
      <c r="E4" s="3"/>
      <c r="F4" s="3"/>
      <c r="G4" s="3"/>
      <c r="H4" s="3"/>
      <c r="I4" s="3"/>
      <c r="J4" s="3"/>
      <c r="K4" s="3"/>
      <c r="L4" s="3"/>
      <c r="M4" s="3"/>
      <c r="N4" s="3"/>
      <c r="O4" s="4"/>
    </row>
    <row r="5" spans="2:15" ht="22.5" customHeight="1" thickBot="1" x14ac:dyDescent="0.3">
      <c r="B5" s="207" t="s">
        <v>1</v>
      </c>
      <c r="C5" s="207"/>
      <c r="D5" s="207"/>
      <c r="E5" s="207"/>
      <c r="F5" s="207"/>
      <c r="G5" s="207"/>
      <c r="H5" s="207"/>
      <c r="I5" s="207"/>
      <c r="J5" s="207"/>
      <c r="K5" s="207"/>
      <c r="L5" s="207"/>
      <c r="M5" s="207"/>
      <c r="N5" s="207"/>
      <c r="O5" s="207"/>
    </row>
    <row r="6" spans="2:15" ht="12" customHeight="1" x14ac:dyDescent="0.25">
      <c r="B6" s="354" t="s">
        <v>1440</v>
      </c>
      <c r="C6" s="355"/>
      <c r="D6" s="355"/>
      <c r="E6" s="355"/>
      <c r="F6" s="356"/>
      <c r="G6" s="1" t="s">
        <v>2</v>
      </c>
      <c r="H6" s="373">
        <v>44774</v>
      </c>
      <c r="I6" s="374"/>
      <c r="J6" s="374"/>
      <c r="K6" s="1" t="s">
        <v>3</v>
      </c>
      <c r="L6" s="373">
        <v>44804</v>
      </c>
      <c r="M6" s="375"/>
      <c r="N6" s="375"/>
      <c r="O6" s="376"/>
    </row>
    <row r="7" spans="2:15" ht="12" customHeight="1" x14ac:dyDescent="0.25">
      <c r="B7" s="338" t="s">
        <v>4</v>
      </c>
      <c r="C7" s="339"/>
      <c r="D7" s="339"/>
      <c r="E7" s="339"/>
      <c r="F7" s="340"/>
      <c r="G7" s="367" t="s">
        <v>1590</v>
      </c>
      <c r="H7" s="342"/>
      <c r="I7" s="342"/>
      <c r="J7" s="342"/>
      <c r="K7" s="2" t="s">
        <v>5</v>
      </c>
      <c r="L7" s="343">
        <v>1012390098</v>
      </c>
      <c r="M7" s="344"/>
      <c r="N7" s="344"/>
      <c r="O7" s="345"/>
    </row>
    <row r="8" spans="2:15" ht="12" customHeight="1" x14ac:dyDescent="0.25">
      <c r="B8" s="338" t="s">
        <v>635</v>
      </c>
      <c r="C8" s="339"/>
      <c r="D8" s="339"/>
      <c r="E8" s="339"/>
      <c r="F8" s="340"/>
      <c r="G8" s="341" t="s">
        <v>1582</v>
      </c>
      <c r="H8" s="342"/>
      <c r="I8" s="342"/>
      <c r="J8" s="342"/>
      <c r="K8" s="2" t="s">
        <v>641</v>
      </c>
      <c r="L8" s="343">
        <v>3123217972</v>
      </c>
      <c r="M8" s="344"/>
      <c r="N8" s="344"/>
      <c r="O8" s="345"/>
    </row>
    <row r="9" spans="2:15" ht="12" customHeight="1" thickBot="1" x14ac:dyDescent="0.3">
      <c r="B9" s="338" t="s">
        <v>1481</v>
      </c>
      <c r="C9" s="339"/>
      <c r="D9" s="339"/>
      <c r="E9" s="339"/>
      <c r="F9" s="340"/>
      <c r="G9" s="204" t="s">
        <v>1549</v>
      </c>
      <c r="H9" s="205"/>
      <c r="I9" s="205"/>
      <c r="J9" s="206"/>
      <c r="K9" s="2" t="s">
        <v>1479</v>
      </c>
      <c r="L9" s="153" t="s">
        <v>1550</v>
      </c>
      <c r="M9" s="154"/>
      <c r="N9" s="2" t="s">
        <v>1480</v>
      </c>
      <c r="O9" s="156" t="s">
        <v>1551</v>
      </c>
    </row>
    <row r="10" spans="2:15" ht="12" hidden="1" customHeight="1" x14ac:dyDescent="0.25">
      <c r="B10" s="338" t="s">
        <v>1487</v>
      </c>
      <c r="C10" s="339"/>
      <c r="D10" s="339"/>
      <c r="E10" s="339"/>
      <c r="F10" s="340"/>
      <c r="G10" s="204"/>
      <c r="H10" s="205"/>
      <c r="I10" s="205"/>
      <c r="J10" s="206"/>
      <c r="K10" s="2" t="s">
        <v>1483</v>
      </c>
      <c r="L10" s="136"/>
      <c r="M10" s="137"/>
      <c r="N10" s="2" t="s">
        <v>1484</v>
      </c>
      <c r="O10" s="138"/>
    </row>
    <row r="11" spans="2:15" ht="12" hidden="1" customHeight="1" thickBot="1" x14ac:dyDescent="0.3">
      <c r="B11" s="358" t="s">
        <v>1482</v>
      </c>
      <c r="C11" s="359"/>
      <c r="D11" s="359"/>
      <c r="E11" s="359"/>
      <c r="F11" s="359"/>
      <c r="G11" s="204"/>
      <c r="H11" s="205"/>
      <c r="I11" s="205"/>
      <c r="J11" s="206"/>
      <c r="K11" s="2" t="s">
        <v>1479</v>
      </c>
      <c r="L11" s="153"/>
      <c r="M11" s="154"/>
      <c r="N11" s="2" t="s">
        <v>1485</v>
      </c>
      <c r="O11" s="155"/>
    </row>
    <row r="12" spans="2:15" ht="12" hidden="1" customHeight="1" thickBot="1" x14ac:dyDescent="0.3">
      <c r="B12" s="358" t="s">
        <v>1488</v>
      </c>
      <c r="C12" s="359"/>
      <c r="D12" s="359"/>
      <c r="E12" s="359"/>
      <c r="F12" s="359"/>
      <c r="G12" s="452"/>
      <c r="H12" s="453"/>
      <c r="I12" s="453"/>
      <c r="J12" s="454"/>
      <c r="K12" s="2" t="s">
        <v>1483</v>
      </c>
      <c r="L12" s="150"/>
      <c r="M12" s="151"/>
      <c r="N12" s="2" t="s">
        <v>1484</v>
      </c>
      <c r="O12" s="152"/>
    </row>
    <row r="13" spans="2:15" ht="21.75" customHeight="1" thickBot="1" x14ac:dyDescent="0.3">
      <c r="B13" s="207" t="s">
        <v>7</v>
      </c>
      <c r="C13" s="207"/>
      <c r="D13" s="207"/>
      <c r="E13" s="207"/>
      <c r="F13" s="207"/>
      <c r="G13" s="207"/>
      <c r="H13" s="207"/>
      <c r="I13" s="207"/>
      <c r="J13" s="207"/>
      <c r="K13" s="207"/>
      <c r="L13" s="207"/>
      <c r="M13" s="207"/>
      <c r="N13" s="207"/>
      <c r="O13" s="207"/>
    </row>
    <row r="14" spans="2:15" ht="15" customHeight="1" thickBot="1" x14ac:dyDescent="0.3">
      <c r="B14" s="354" t="s">
        <v>8</v>
      </c>
      <c r="C14" s="355"/>
      <c r="D14" s="355"/>
      <c r="E14" s="355"/>
      <c r="F14" s="356"/>
      <c r="G14" s="352">
        <v>1339</v>
      </c>
      <c r="H14" s="353"/>
      <c r="I14" s="1" t="s">
        <v>9</v>
      </c>
      <c r="J14" s="92">
        <v>2022</v>
      </c>
      <c r="K14" s="348" t="s">
        <v>1476</v>
      </c>
      <c r="L14" s="349"/>
      <c r="M14" s="346">
        <v>3134</v>
      </c>
      <c r="N14" s="347"/>
      <c r="O14" s="347"/>
    </row>
    <row r="15" spans="2:15" ht="15" customHeight="1" thickBot="1" x14ac:dyDescent="0.3">
      <c r="B15" s="276" t="s">
        <v>636</v>
      </c>
      <c r="C15" s="277"/>
      <c r="D15" s="277"/>
      <c r="E15" s="277"/>
      <c r="F15" s="277"/>
      <c r="G15" s="278" t="s">
        <v>1548</v>
      </c>
      <c r="H15" s="279"/>
      <c r="I15" s="279"/>
      <c r="J15" s="279"/>
      <c r="K15" s="279"/>
      <c r="L15" s="279"/>
      <c r="M15" s="279"/>
      <c r="N15" s="279"/>
      <c r="O15" s="280"/>
    </row>
    <row r="16" spans="2:15" ht="15" customHeight="1" thickBot="1" x14ac:dyDescent="0.3">
      <c r="B16" s="276" t="s">
        <v>1474</v>
      </c>
      <c r="C16" s="277"/>
      <c r="D16" s="277"/>
      <c r="E16" s="277"/>
      <c r="F16" s="277"/>
      <c r="G16" s="201" t="s">
        <v>1552</v>
      </c>
      <c r="H16" s="202"/>
      <c r="I16" s="202"/>
      <c r="J16" s="202"/>
      <c r="K16" s="202"/>
      <c r="L16" s="202"/>
      <c r="M16" s="202"/>
      <c r="N16" s="202"/>
      <c r="O16" s="203"/>
    </row>
    <row r="17" spans="2:19" ht="15" customHeight="1" thickBot="1" x14ac:dyDescent="0.3">
      <c r="B17" s="276" t="s">
        <v>1475</v>
      </c>
      <c r="C17" s="277"/>
      <c r="D17" s="277"/>
      <c r="E17" s="277"/>
      <c r="F17" s="277"/>
      <c r="G17" s="201" t="s">
        <v>1553</v>
      </c>
      <c r="H17" s="202"/>
      <c r="I17" s="202"/>
      <c r="J17" s="202"/>
      <c r="K17" s="202"/>
      <c r="L17" s="202"/>
      <c r="M17" s="202"/>
      <c r="N17" s="202"/>
      <c r="O17" s="203"/>
    </row>
    <row r="18" spans="2:19" ht="21" customHeight="1" thickBot="1" x14ac:dyDescent="0.3">
      <c r="B18" s="207" t="s">
        <v>1059</v>
      </c>
      <c r="C18" s="207"/>
      <c r="D18" s="207"/>
      <c r="E18" s="207"/>
      <c r="F18" s="207"/>
      <c r="G18" s="207"/>
      <c r="H18" s="207"/>
      <c r="I18" s="207"/>
      <c r="J18" s="207"/>
      <c r="K18" s="207"/>
      <c r="L18" s="207"/>
      <c r="M18" s="207"/>
      <c r="N18" s="207"/>
      <c r="O18" s="207"/>
    </row>
    <row r="19" spans="2:19" ht="33" customHeight="1" thickBot="1" x14ac:dyDescent="0.3">
      <c r="B19" s="350" t="s">
        <v>642</v>
      </c>
      <c r="C19" s="350"/>
      <c r="D19" s="350"/>
      <c r="E19" s="351"/>
      <c r="F19" s="351"/>
      <c r="G19" s="351"/>
      <c r="H19" s="91" t="s">
        <v>1063</v>
      </c>
      <c r="I19" s="91" t="s">
        <v>645</v>
      </c>
      <c r="J19" s="33" t="s">
        <v>1394</v>
      </c>
      <c r="K19" s="33" t="s">
        <v>1471</v>
      </c>
      <c r="L19" s="119" t="s">
        <v>643</v>
      </c>
      <c r="M19" s="208" t="s">
        <v>11</v>
      </c>
      <c r="N19" s="209"/>
      <c r="O19" s="91" t="s">
        <v>644</v>
      </c>
      <c r="Q19" s="14">
        <f>+COUNTIF(TOTPORC,"&gt;0")</f>
        <v>1</v>
      </c>
    </row>
    <row r="20" spans="2:19" ht="18" customHeight="1" x14ac:dyDescent="0.25">
      <c r="B20" s="57" t="s">
        <v>1391</v>
      </c>
      <c r="C20" s="77"/>
      <c r="D20" s="77"/>
      <c r="E20" s="48"/>
      <c r="F20" s="48"/>
      <c r="G20" s="64" t="s">
        <v>1547</v>
      </c>
      <c r="H20" s="357"/>
      <c r="I20" s="211"/>
      <c r="J20" s="211"/>
      <c r="K20" s="211"/>
      <c r="L20" s="211"/>
      <c r="M20" s="211"/>
      <c r="N20" s="211"/>
      <c r="O20" s="212"/>
      <c r="Q20" s="14">
        <f>+SUM(TOTAMB)</f>
        <v>3165720</v>
      </c>
      <c r="S20" s="49" t="s">
        <v>1419</v>
      </c>
    </row>
    <row r="21" spans="2:19" ht="15" customHeight="1" x14ac:dyDescent="0.25">
      <c r="B21" s="195" t="str">
        <f>+IF(I21&lt;&gt;"",+VLOOKUP(I21,CENCOS,2,0),"")</f>
        <v>PSICOLOGIA - CAPS SAN BENITO</v>
      </c>
      <c r="C21" s="196"/>
      <c r="D21" s="196"/>
      <c r="E21" s="197"/>
      <c r="F21" s="197"/>
      <c r="G21" s="197"/>
      <c r="H21" s="51" t="s">
        <v>1093</v>
      </c>
      <c r="I21" s="53" t="s">
        <v>313</v>
      </c>
      <c r="J21" s="123">
        <v>186</v>
      </c>
      <c r="K21" s="123"/>
      <c r="L21" s="118">
        <v>17020</v>
      </c>
      <c r="M21" s="213">
        <f>+J21*L21+K21*L21</f>
        <v>3165720</v>
      </c>
      <c r="N21" s="214"/>
      <c r="O21" s="63">
        <f>+IF(M21&gt;0,+M21/SUM(TOTPORC),0)</f>
        <v>1</v>
      </c>
      <c r="S21" s="49" t="s">
        <v>1420</v>
      </c>
    </row>
    <row r="22" spans="2:19" ht="15" customHeight="1" x14ac:dyDescent="0.25">
      <c r="B22" s="195" t="str">
        <f>+IF(I22&lt;&gt;"",+VLOOKUP(I22,CENCOS,2,0),"")</f>
        <v/>
      </c>
      <c r="C22" s="196"/>
      <c r="D22" s="196"/>
      <c r="E22" s="197"/>
      <c r="F22" s="197"/>
      <c r="G22" s="197"/>
      <c r="H22" s="51"/>
      <c r="I22" s="53"/>
      <c r="J22" s="122"/>
      <c r="K22" s="123"/>
      <c r="L22" s="118"/>
      <c r="M22" s="213">
        <f t="shared" ref="M22" si="0">IF(AND(COUNTA(H22:I22)=2,SUM(J22:K22)&gt;0),+(J22+K22)*L22,0)</f>
        <v>0</v>
      </c>
      <c r="N22" s="214"/>
      <c r="O22" s="63">
        <f>+IF(M22&gt;0,+M22/SUM(TOTPORC),0)</f>
        <v>0</v>
      </c>
    </row>
    <row r="23" spans="2:19" ht="15" customHeight="1" thickBot="1" x14ac:dyDescent="0.3">
      <c r="B23" s="198" t="str">
        <f>+IF(I23&lt;&gt;"",+VLOOKUP(I23,CENCOS,2,0),"")</f>
        <v/>
      </c>
      <c r="C23" s="199"/>
      <c r="D23" s="199"/>
      <c r="E23" s="200"/>
      <c r="F23" s="200"/>
      <c r="G23" s="200"/>
      <c r="H23" s="52"/>
      <c r="I23" s="53"/>
      <c r="J23" s="122"/>
      <c r="K23" s="123"/>
      <c r="L23" s="118"/>
      <c r="M23" s="213">
        <f t="shared" ref="M23" si="1">IF(AND(COUNTA(H23:I23)=2,SUM(J23:K23)&gt;0),+(J23+K23)*L23,0)</f>
        <v>0</v>
      </c>
      <c r="N23" s="214"/>
      <c r="O23" s="63">
        <f>+IF(M23&gt;0,+M23/SUM(TOTPORC),0)</f>
        <v>0</v>
      </c>
    </row>
    <row r="24" spans="2:19" ht="18" hidden="1" customHeight="1" thickBot="1" x14ac:dyDescent="0.3">
      <c r="B24" s="57" t="s">
        <v>1266</v>
      </c>
      <c r="C24" s="77"/>
      <c r="D24" s="77"/>
      <c r="E24" s="48"/>
      <c r="F24" s="48"/>
      <c r="G24" s="64" t="s">
        <v>1395</v>
      </c>
      <c r="H24" s="210"/>
      <c r="I24" s="211"/>
      <c r="J24" s="211"/>
      <c r="K24" s="211"/>
      <c r="L24" s="211"/>
      <c r="M24" s="211"/>
      <c r="N24" s="211"/>
      <c r="O24" s="212"/>
      <c r="Q24" s="14">
        <f>+SUM(TOTURG)</f>
        <v>0</v>
      </c>
      <c r="S24" s="49" t="s">
        <v>1401</v>
      </c>
    </row>
    <row r="25" spans="2:19" ht="15" hidden="1" customHeight="1" x14ac:dyDescent="0.25">
      <c r="B25" s="195" t="str">
        <f>+IF(I25&lt;&gt;"",+VLOOKUP(I25,CENCOS,2,0),"")</f>
        <v/>
      </c>
      <c r="C25" s="196"/>
      <c r="D25" s="196"/>
      <c r="E25" s="197"/>
      <c r="F25" s="197"/>
      <c r="G25" s="197"/>
      <c r="H25" s="51"/>
      <c r="I25" s="55"/>
      <c r="J25" s="123"/>
      <c r="K25" s="123"/>
      <c r="L25" s="118"/>
      <c r="M25" s="213">
        <f>IF(AND(COUNTA(H25:I25)=2,SUM(J25:K25)&gt;0),+(J25+K25)*L25,0)</f>
        <v>0</v>
      </c>
      <c r="N25" s="214"/>
      <c r="O25" s="63">
        <f>+IF(M25&gt;0,+M25/SUM(TOTPORC),0)</f>
        <v>0</v>
      </c>
      <c r="S25" s="49" t="s">
        <v>1402</v>
      </c>
    </row>
    <row r="26" spans="2:19" ht="15" hidden="1" customHeight="1" x14ac:dyDescent="0.25">
      <c r="B26" s="195" t="str">
        <f>+IF(I26&lt;&gt;"",+VLOOKUP(I26,CENCOS,2,0),"")</f>
        <v/>
      </c>
      <c r="C26" s="196"/>
      <c r="D26" s="196"/>
      <c r="E26" s="197"/>
      <c r="F26" s="197"/>
      <c r="G26" s="197"/>
      <c r="H26" s="51"/>
      <c r="I26" s="55"/>
      <c r="J26" s="123"/>
      <c r="K26" s="123"/>
      <c r="L26" s="118"/>
      <c r="M26" s="213">
        <f t="shared" ref="M26:M27" si="2">IF(AND(COUNTA(H26:I26)=2,SUM(J26:K26)&gt;0),+(J26+K26)*L26,0)</f>
        <v>0</v>
      </c>
      <c r="N26" s="214"/>
      <c r="O26" s="63">
        <f>+IF(M26&gt;0,+M26/SUM(TOTPORC),0)</f>
        <v>0</v>
      </c>
    </row>
    <row r="27" spans="2:19" ht="15" hidden="1" customHeight="1" thickBot="1" x14ac:dyDescent="0.3">
      <c r="B27" s="198" t="str">
        <f>+IF(I27&lt;&gt;"",+VLOOKUP(I27,CENCOS,2,0),"")</f>
        <v/>
      </c>
      <c r="C27" s="199"/>
      <c r="D27" s="199"/>
      <c r="E27" s="200"/>
      <c r="F27" s="200"/>
      <c r="G27" s="200"/>
      <c r="H27" s="52"/>
      <c r="I27" s="56"/>
      <c r="J27" s="124"/>
      <c r="K27" s="123"/>
      <c r="L27" s="118"/>
      <c r="M27" s="213">
        <f t="shared" si="2"/>
        <v>0</v>
      </c>
      <c r="N27" s="214"/>
      <c r="O27" s="63">
        <f>+IF(M27&gt;0,+M27/SUM(TOTPORC),0)</f>
        <v>0</v>
      </c>
    </row>
    <row r="28" spans="2:19" ht="18" hidden="1" customHeight="1" thickBot="1" x14ac:dyDescent="0.3">
      <c r="B28" s="57" t="s">
        <v>1279</v>
      </c>
      <c r="C28" s="77"/>
      <c r="D28" s="77"/>
      <c r="E28" s="48"/>
      <c r="F28" s="48"/>
      <c r="G28" s="64" t="s">
        <v>1395</v>
      </c>
      <c r="H28" s="210"/>
      <c r="I28" s="211"/>
      <c r="J28" s="211"/>
      <c r="K28" s="211"/>
      <c r="L28" s="211"/>
      <c r="M28" s="211"/>
      <c r="N28" s="211"/>
      <c r="O28" s="212"/>
      <c r="Q28" s="14">
        <f>+SUM(TOTHOS)</f>
        <v>0</v>
      </c>
      <c r="S28" s="49" t="s">
        <v>1403</v>
      </c>
    </row>
    <row r="29" spans="2:19" ht="15" hidden="1" customHeight="1" x14ac:dyDescent="0.25">
      <c r="B29" s="195" t="str">
        <f>+IF(I29&lt;&gt;"",+VLOOKUP(I29,CENCOS,2,0),"")</f>
        <v/>
      </c>
      <c r="C29" s="196"/>
      <c r="D29" s="196"/>
      <c r="E29" s="197"/>
      <c r="F29" s="197"/>
      <c r="G29" s="197"/>
      <c r="H29" s="51"/>
      <c r="I29" s="53"/>
      <c r="J29" s="123"/>
      <c r="K29" s="123"/>
      <c r="L29" s="118"/>
      <c r="M29" s="213">
        <f>IF(AND(COUNTA(H29:I29)=2,SUM(J29:K29)&gt;0),+(J29+K29)*L29,0)</f>
        <v>0</v>
      </c>
      <c r="N29" s="214"/>
      <c r="O29" s="63">
        <f>+IF(M29&gt;0,+M29/SUM(TOTPORC),0)</f>
        <v>0</v>
      </c>
      <c r="S29" s="49" t="s">
        <v>1404</v>
      </c>
    </row>
    <row r="30" spans="2:19" ht="15" hidden="1" customHeight="1" x14ac:dyDescent="0.25">
      <c r="B30" s="195" t="str">
        <f>+IF(I30&lt;&gt;"",+VLOOKUP(I30,CENCOS,2,0),"")</f>
        <v/>
      </c>
      <c r="C30" s="196"/>
      <c r="D30" s="196"/>
      <c r="E30" s="197"/>
      <c r="F30" s="197"/>
      <c r="G30" s="197"/>
      <c r="H30" s="51"/>
      <c r="I30" s="53"/>
      <c r="J30" s="123"/>
      <c r="K30" s="123"/>
      <c r="L30" s="118"/>
      <c r="M30" s="213">
        <f t="shared" ref="M30:M31" si="3">IF(AND(COUNTA(H30:I30)=2,SUM(J30:K30)&gt;0),+(J30+K30)*L30,0)</f>
        <v>0</v>
      </c>
      <c r="N30" s="214"/>
      <c r="O30" s="63">
        <f>+IF(M30&gt;0,+M30/SUM(TOTPORC),0)</f>
        <v>0</v>
      </c>
    </row>
    <row r="31" spans="2:19" ht="15" hidden="1" customHeight="1" thickBot="1" x14ac:dyDescent="0.3">
      <c r="B31" s="198" t="str">
        <f>+IF(I31&lt;&gt;"",+VLOOKUP(I31,CENCOS,2,0),"")</f>
        <v/>
      </c>
      <c r="C31" s="199"/>
      <c r="D31" s="199"/>
      <c r="E31" s="200"/>
      <c r="F31" s="200"/>
      <c r="G31" s="200"/>
      <c r="H31" s="52"/>
      <c r="I31" s="54"/>
      <c r="J31" s="124"/>
      <c r="K31" s="123"/>
      <c r="L31" s="118"/>
      <c r="M31" s="213">
        <f t="shared" si="3"/>
        <v>0</v>
      </c>
      <c r="N31" s="214"/>
      <c r="O31" s="63">
        <f>+IF(M31&gt;0,+M31/SUM(TOTPORC),0)</f>
        <v>0</v>
      </c>
    </row>
    <row r="32" spans="2:19" ht="18" hidden="1" customHeight="1" thickBot="1" x14ac:dyDescent="0.3">
      <c r="B32" s="57" t="s">
        <v>1329</v>
      </c>
      <c r="C32" s="77"/>
      <c r="D32" s="77"/>
      <c r="E32" s="48"/>
      <c r="F32" s="48"/>
      <c r="G32" s="64" t="s">
        <v>1395</v>
      </c>
      <c r="H32" s="210"/>
      <c r="I32" s="211"/>
      <c r="J32" s="211"/>
      <c r="K32" s="211"/>
      <c r="L32" s="211"/>
      <c r="M32" s="211"/>
      <c r="N32" s="211"/>
      <c r="O32" s="212"/>
      <c r="Q32" s="14">
        <f>+SUM(TOTUCIP)</f>
        <v>0</v>
      </c>
      <c r="S32" s="49" t="s">
        <v>1405</v>
      </c>
    </row>
    <row r="33" spans="2:25" ht="15" hidden="1" customHeight="1" x14ac:dyDescent="0.25">
      <c r="B33" s="195" t="str">
        <f>+IF(I33&lt;&gt;"",+VLOOKUP(I33,CENCOS,2,0),"")</f>
        <v/>
      </c>
      <c r="C33" s="196"/>
      <c r="D33" s="196"/>
      <c r="E33" s="197"/>
      <c r="F33" s="197"/>
      <c r="G33" s="197"/>
      <c r="H33" s="51"/>
      <c r="I33" s="53"/>
      <c r="J33" s="123"/>
      <c r="K33" s="123"/>
      <c r="L33" s="118"/>
      <c r="M33" s="213">
        <f>IF(AND(COUNTA(H33:I33)=2,SUM(J33:K33)&gt;0),+(J33+K33)*L33,0)</f>
        <v>0</v>
      </c>
      <c r="N33" s="214"/>
      <c r="O33" s="63">
        <f>+IF(M33&gt;0,+M33/SUM(TOTPORC),0)</f>
        <v>0</v>
      </c>
      <c r="S33" s="49" t="s">
        <v>1406</v>
      </c>
    </row>
    <row r="34" spans="2:25" ht="15" hidden="1" customHeight="1" x14ac:dyDescent="0.25">
      <c r="B34" s="195" t="str">
        <f>+IF(I34&lt;&gt;"",+VLOOKUP(I34,CENCOS,2,0),"")</f>
        <v/>
      </c>
      <c r="C34" s="196"/>
      <c r="D34" s="196"/>
      <c r="E34" s="197"/>
      <c r="F34" s="197"/>
      <c r="G34" s="197"/>
      <c r="H34" s="51"/>
      <c r="I34" s="53"/>
      <c r="J34" s="123"/>
      <c r="K34" s="123"/>
      <c r="L34" s="118"/>
      <c r="M34" s="213">
        <f t="shared" ref="M34:M35" si="4">IF(AND(COUNTA(H34:I34)=2,SUM(J34:K34)&gt;0),+(J34+K34)*L34,0)</f>
        <v>0</v>
      </c>
      <c r="N34" s="214"/>
      <c r="O34" s="63">
        <f>+IF(M34&gt;0,+M34/SUM(TOTPORC),0)</f>
        <v>0</v>
      </c>
    </row>
    <row r="35" spans="2:25" ht="15" hidden="1" customHeight="1" thickBot="1" x14ac:dyDescent="0.3">
      <c r="B35" s="198" t="str">
        <f>+IF(I35&lt;&gt;"",+VLOOKUP(I35,CENCOS,2,0),"")</f>
        <v/>
      </c>
      <c r="C35" s="199"/>
      <c r="D35" s="199"/>
      <c r="E35" s="200"/>
      <c r="F35" s="200"/>
      <c r="G35" s="200"/>
      <c r="H35" s="52"/>
      <c r="I35" s="54"/>
      <c r="J35" s="124"/>
      <c r="K35" s="123"/>
      <c r="L35" s="118"/>
      <c r="M35" s="213">
        <f t="shared" si="4"/>
        <v>0</v>
      </c>
      <c r="N35" s="214"/>
      <c r="O35" s="63">
        <f>+IF(M35&gt;0,+M35/SUM(TOTPORC),0)</f>
        <v>0</v>
      </c>
    </row>
    <row r="36" spans="2:25" ht="18" hidden="1" customHeight="1" thickBot="1" x14ac:dyDescent="0.3">
      <c r="B36" s="47" t="s">
        <v>1332</v>
      </c>
      <c r="C36" s="78"/>
      <c r="D36" s="78"/>
      <c r="E36" s="45"/>
      <c r="F36" s="45"/>
      <c r="G36" s="65" t="s">
        <v>1395</v>
      </c>
      <c r="H36" s="335"/>
      <c r="I36" s="336"/>
      <c r="J36" s="336"/>
      <c r="K36" s="336"/>
      <c r="L36" s="336"/>
      <c r="M36" s="336"/>
      <c r="N36" s="336"/>
      <c r="O36" s="337"/>
      <c r="Q36" s="14">
        <f>+SUM(TOTUCIN)</f>
        <v>0</v>
      </c>
      <c r="S36" s="49" t="s">
        <v>1407</v>
      </c>
    </row>
    <row r="37" spans="2:25" ht="15" hidden="1" customHeight="1" x14ac:dyDescent="0.25">
      <c r="B37" s="195" t="str">
        <f>+IF(I37&lt;&gt;"",+VLOOKUP(I37,CENCOS,2,0),"")</f>
        <v/>
      </c>
      <c r="C37" s="196"/>
      <c r="D37" s="196"/>
      <c r="E37" s="197"/>
      <c r="F37" s="197"/>
      <c r="G37" s="197"/>
      <c r="H37" s="50"/>
      <c r="I37" s="58"/>
      <c r="J37" s="125"/>
      <c r="K37" s="123"/>
      <c r="L37" s="118"/>
      <c r="M37" s="213">
        <f>IF(AND(COUNTA(H37:I37)=2,SUM(J37:K37)&gt;0),+(J37+K37)*L37,0)</f>
        <v>0</v>
      </c>
      <c r="N37" s="214"/>
      <c r="O37" s="63">
        <f>+IF(M37&gt;0,+M37/SUM(TOTPORC),0)</f>
        <v>0</v>
      </c>
      <c r="S37" s="49" t="s">
        <v>1408</v>
      </c>
    </row>
    <row r="38" spans="2:25" ht="15" hidden="1" customHeight="1" x14ac:dyDescent="0.25">
      <c r="B38" s="195" t="str">
        <f>+IF(I38&lt;&gt;"",+VLOOKUP(I38,CENCOS,2,0),"")</f>
        <v/>
      </c>
      <c r="C38" s="196"/>
      <c r="D38" s="196"/>
      <c r="E38" s="197"/>
      <c r="F38" s="197"/>
      <c r="G38" s="197"/>
      <c r="H38" s="51"/>
      <c r="I38" s="59"/>
      <c r="J38" s="126"/>
      <c r="K38" s="123"/>
      <c r="L38" s="118"/>
      <c r="M38" s="213">
        <f t="shared" ref="M38:M39" si="5">IF(AND(COUNTA(H38:I38)=2,SUM(J38:K38)&gt;0),+(J38+K38)*L38,0)</f>
        <v>0</v>
      </c>
      <c r="N38" s="214"/>
      <c r="O38" s="63">
        <f>+IF(M38&gt;0,+M38/SUM(TOTPORC),0)</f>
        <v>0</v>
      </c>
    </row>
    <row r="39" spans="2:25" ht="15" hidden="1" customHeight="1" thickBot="1" x14ac:dyDescent="0.3">
      <c r="B39" s="198" t="str">
        <f>+IF(I39&lt;&gt;"",+VLOOKUP(I39,CENCOS,2,0),"")</f>
        <v/>
      </c>
      <c r="C39" s="199"/>
      <c r="D39" s="199"/>
      <c r="E39" s="200"/>
      <c r="F39" s="200"/>
      <c r="G39" s="200"/>
      <c r="H39" s="52"/>
      <c r="I39" s="60"/>
      <c r="J39" s="127"/>
      <c r="K39" s="123"/>
      <c r="L39" s="118"/>
      <c r="M39" s="213">
        <f t="shared" si="5"/>
        <v>0</v>
      </c>
      <c r="N39" s="214"/>
      <c r="O39" s="63">
        <f>+IF(M39&gt;0,+M39/SUM(TOTPORC),0)</f>
        <v>0</v>
      </c>
    </row>
    <row r="40" spans="2:25" ht="18" hidden="1" customHeight="1" thickBot="1" x14ac:dyDescent="0.3">
      <c r="B40" s="57" t="s">
        <v>1333</v>
      </c>
      <c r="C40" s="77"/>
      <c r="D40" s="77"/>
      <c r="E40" s="48"/>
      <c r="F40" s="48"/>
      <c r="G40" s="64" t="s">
        <v>1395</v>
      </c>
      <c r="H40" s="210"/>
      <c r="I40" s="211"/>
      <c r="J40" s="211"/>
      <c r="K40" s="211"/>
      <c r="L40" s="211"/>
      <c r="M40" s="211"/>
      <c r="N40" s="211"/>
      <c r="O40" s="212"/>
      <c r="Q40" s="14">
        <f>+SUM(TOTUCIA)</f>
        <v>0</v>
      </c>
      <c r="S40" s="49" t="s">
        <v>1409</v>
      </c>
    </row>
    <row r="41" spans="2:25" ht="15" hidden="1" customHeight="1" x14ac:dyDescent="0.25">
      <c r="B41" s="195" t="str">
        <f>+IF(I41&lt;&gt;"",+VLOOKUP(I41,CENCOS,2,0),"")</f>
        <v/>
      </c>
      <c r="C41" s="196"/>
      <c r="D41" s="196"/>
      <c r="E41" s="197"/>
      <c r="F41" s="197"/>
      <c r="G41" s="197"/>
      <c r="H41" s="51"/>
      <c r="I41" s="53"/>
      <c r="J41" s="123"/>
      <c r="K41" s="123"/>
      <c r="L41" s="118"/>
      <c r="M41" s="213">
        <f>IF(AND(COUNTA(H41:I41)=2,SUM(J41:K41)&gt;0),+(J41+K41)*L41,0)</f>
        <v>0</v>
      </c>
      <c r="N41" s="214"/>
      <c r="O41" s="63">
        <f>+IF(M41&gt;0,+M41/SUM(TOTPORC),0)</f>
        <v>0</v>
      </c>
      <c r="S41" s="49" t="s">
        <v>1410</v>
      </c>
    </row>
    <row r="42" spans="2:25" ht="15" hidden="1" customHeight="1" x14ac:dyDescent="0.25">
      <c r="B42" s="195" t="str">
        <f>+IF(I42&lt;&gt;"",+VLOOKUP(I42,CENCOS,2,0),"")</f>
        <v/>
      </c>
      <c r="C42" s="196"/>
      <c r="D42" s="196"/>
      <c r="E42" s="197"/>
      <c r="F42" s="197"/>
      <c r="G42" s="197"/>
      <c r="H42" s="51"/>
      <c r="I42" s="53"/>
      <c r="J42" s="123"/>
      <c r="K42" s="123"/>
      <c r="L42" s="118"/>
      <c r="M42" s="213">
        <f t="shared" ref="M42:M43" si="6">IF(AND(COUNTA(H42:I42)=2,SUM(J42:K42)&gt;0),+(J42+K42)*L42,0)</f>
        <v>0</v>
      </c>
      <c r="N42" s="214"/>
      <c r="O42" s="63">
        <f>+IF(M42&gt;0,+M42/SUM(TOTPORC),0)</f>
        <v>0</v>
      </c>
    </row>
    <row r="43" spans="2:25" ht="15" hidden="1" customHeight="1" thickBot="1" x14ac:dyDescent="0.3">
      <c r="B43" s="198" t="str">
        <f>+IF(I43&lt;&gt;"",+VLOOKUP(I43,CENCOS,2,0),"")</f>
        <v/>
      </c>
      <c r="C43" s="199"/>
      <c r="D43" s="199"/>
      <c r="E43" s="200"/>
      <c r="F43" s="200"/>
      <c r="G43" s="200"/>
      <c r="H43" s="52"/>
      <c r="I43" s="54"/>
      <c r="J43" s="124"/>
      <c r="K43" s="123"/>
      <c r="L43" s="118"/>
      <c r="M43" s="213">
        <f t="shared" si="6"/>
        <v>0</v>
      </c>
      <c r="N43" s="214"/>
      <c r="O43" s="63">
        <f>+IF(M43&gt;0,+M43/SUM(TOTPORC),0)</f>
        <v>0</v>
      </c>
    </row>
    <row r="44" spans="2:25" ht="18" hidden="1" customHeight="1" thickBot="1" x14ac:dyDescent="0.3">
      <c r="B44" s="57" t="s">
        <v>1334</v>
      </c>
      <c r="C44" s="77"/>
      <c r="D44" s="77"/>
      <c r="E44" s="48"/>
      <c r="F44" s="48"/>
      <c r="G44" s="64" t="s">
        <v>1395</v>
      </c>
      <c r="H44" s="210"/>
      <c r="I44" s="211"/>
      <c r="J44" s="211"/>
      <c r="K44" s="211"/>
      <c r="L44" s="211"/>
      <c r="M44" s="211"/>
      <c r="N44" s="211"/>
      <c r="O44" s="212"/>
      <c r="Q44" s="14">
        <f>+SUM(TOTCOM)</f>
        <v>0</v>
      </c>
      <c r="S44" s="49" t="s">
        <v>1398</v>
      </c>
    </row>
    <row r="45" spans="2:25" ht="15" hidden="1" customHeight="1" x14ac:dyDescent="0.25">
      <c r="B45" s="195" t="str">
        <f>+IF(I45&lt;&gt;"",+VLOOKUP(I45,CENCOS,2,0),"")</f>
        <v/>
      </c>
      <c r="C45" s="196"/>
      <c r="D45" s="196"/>
      <c r="E45" s="197"/>
      <c r="F45" s="197"/>
      <c r="G45" s="197"/>
      <c r="H45" s="51"/>
      <c r="I45" s="53"/>
      <c r="J45" s="123"/>
      <c r="K45" s="123"/>
      <c r="L45" s="118"/>
      <c r="M45" s="213">
        <f>IF(AND(COUNTA(H45:I45)=2,SUM(J45:K45)&gt;0),+(J45+K45)*L45,0)</f>
        <v>0</v>
      </c>
      <c r="N45" s="214"/>
      <c r="O45" s="63">
        <f>+IF(M45&gt;0,+M45/SUM(TOTPORC),0)</f>
        <v>0</v>
      </c>
      <c r="S45" s="49" t="s">
        <v>1411</v>
      </c>
      <c r="Y45" s="49"/>
    </row>
    <row r="46" spans="2:25" ht="15" hidden="1" customHeight="1" x14ac:dyDescent="0.25">
      <c r="B46" s="195" t="str">
        <f>+IF(I46&lt;&gt;"",+VLOOKUP(I46,CENCOS,2,0),"")</f>
        <v/>
      </c>
      <c r="C46" s="196"/>
      <c r="D46" s="196"/>
      <c r="E46" s="197"/>
      <c r="F46" s="197"/>
      <c r="G46" s="197"/>
      <c r="H46" s="51"/>
      <c r="I46" s="53"/>
      <c r="J46" s="123"/>
      <c r="K46" s="123"/>
      <c r="L46" s="118"/>
      <c r="M46" s="213">
        <f t="shared" ref="M46:M47" si="7">IF(AND(COUNTA(H46:I46)=2,SUM(J46:K46)&gt;0),+(J46+K46)*L46,0)</f>
        <v>0</v>
      </c>
      <c r="N46" s="214"/>
      <c r="O46" s="63">
        <f>+IF(M46&gt;0,+M46/SUM(TOTPORC),0)</f>
        <v>0</v>
      </c>
      <c r="S46" s="49"/>
    </row>
    <row r="47" spans="2:25" ht="15" hidden="1" customHeight="1" thickBot="1" x14ac:dyDescent="0.3">
      <c r="B47" s="198" t="str">
        <f>+IF(I47&lt;&gt;"",+VLOOKUP(I47,CENCOS,2,0),"")</f>
        <v/>
      </c>
      <c r="C47" s="199"/>
      <c r="D47" s="199"/>
      <c r="E47" s="200"/>
      <c r="F47" s="200"/>
      <c r="G47" s="200"/>
      <c r="H47" s="52"/>
      <c r="I47" s="54"/>
      <c r="J47" s="124"/>
      <c r="K47" s="123"/>
      <c r="L47" s="118"/>
      <c r="M47" s="213">
        <f t="shared" si="7"/>
        <v>0</v>
      </c>
      <c r="N47" s="214"/>
      <c r="O47" s="63">
        <f>+IF(M47&gt;0,+M47/SUM(TOTPORC),0)</f>
        <v>0</v>
      </c>
      <c r="S47" s="49"/>
    </row>
    <row r="48" spans="2:25" ht="15" hidden="1" customHeight="1" thickBot="1" x14ac:dyDescent="0.3">
      <c r="B48" s="57" t="s">
        <v>1064</v>
      </c>
      <c r="C48" s="77"/>
      <c r="D48" s="77"/>
      <c r="E48" s="48"/>
      <c r="F48" s="48"/>
      <c r="G48" s="64" t="s">
        <v>1395</v>
      </c>
      <c r="H48" s="210"/>
      <c r="I48" s="211"/>
      <c r="J48" s="211"/>
      <c r="K48" s="211"/>
      <c r="L48" s="211"/>
      <c r="M48" s="211"/>
      <c r="N48" s="211"/>
      <c r="O48" s="212"/>
      <c r="Q48" s="14">
        <f>+SUM(TOTAPH)</f>
        <v>0</v>
      </c>
      <c r="S48" s="49" t="s">
        <v>1412</v>
      </c>
      <c r="U48" s="49" t="s">
        <v>1393</v>
      </c>
    </row>
    <row r="49" spans="2:21" ht="15" hidden="1" customHeight="1" x14ac:dyDescent="0.25">
      <c r="B49" s="195" t="str">
        <f>+IF(I49&lt;&gt;"",+VLOOKUP(I49,CENCOS,2,0),"")</f>
        <v/>
      </c>
      <c r="C49" s="196"/>
      <c r="D49" s="196"/>
      <c r="E49" s="197"/>
      <c r="F49" s="197"/>
      <c r="G49" s="197"/>
      <c r="H49" s="51"/>
      <c r="I49" s="53"/>
      <c r="J49" s="128"/>
      <c r="K49" s="123"/>
      <c r="L49" s="118"/>
      <c r="M49" s="213">
        <f>IF(AND(COUNTA(H49:I49)=2,SUM(J49:K49)&gt;0),+(J49+K49)*L49,0)</f>
        <v>0</v>
      </c>
      <c r="N49" s="214"/>
      <c r="O49" s="63">
        <f>+IF(M49&gt;0,+M49/SUM(TOTPORC),0)</f>
        <v>0</v>
      </c>
      <c r="S49" s="49" t="s">
        <v>1413</v>
      </c>
      <c r="U49" s="49"/>
    </row>
    <row r="50" spans="2:21" ht="15" hidden="1" customHeight="1" thickBot="1" x14ac:dyDescent="0.3">
      <c r="B50" s="195" t="str">
        <f>+IF(I50&lt;&gt;"",+VLOOKUP(I50,CENCOS,2,0),"")</f>
        <v/>
      </c>
      <c r="C50" s="196"/>
      <c r="D50" s="196"/>
      <c r="E50" s="197"/>
      <c r="F50" s="197"/>
      <c r="G50" s="197"/>
      <c r="H50" s="52"/>
      <c r="I50" s="54"/>
      <c r="J50" s="129"/>
      <c r="K50" s="124"/>
      <c r="L50" s="120"/>
      <c r="M50" s="183">
        <f t="shared" ref="M50" si="8">IF(AND(COUNTA(H50:I50)=2,SUM(J50:K50)&gt;0),+(J50+K50)*L50,0)</f>
        <v>0</v>
      </c>
      <c r="N50" s="184"/>
      <c r="O50" s="66">
        <f>+IF(M50&gt;0,+M50/SUM(TOTPORC),0)</f>
        <v>0</v>
      </c>
      <c r="S50" s="49"/>
      <c r="U50" s="49"/>
    </row>
    <row r="51" spans="2:21" ht="15" hidden="1" customHeight="1" thickBot="1" x14ac:dyDescent="0.3">
      <c r="B51" s="195" t="str">
        <f>+IF(I51&lt;&gt;"",+VLOOKUP(I51,CENCOS,2,0),"")</f>
        <v/>
      </c>
      <c r="C51" s="196"/>
      <c r="D51" s="196"/>
      <c r="E51" s="197"/>
      <c r="F51" s="197"/>
      <c r="G51" s="197"/>
      <c r="H51" s="52"/>
      <c r="I51" s="54"/>
      <c r="J51" s="129"/>
      <c r="K51" s="124"/>
      <c r="L51" s="120"/>
      <c r="M51" s="183">
        <f t="shared" ref="M51:M52" si="9">IF(AND(COUNTA(H51:I51)=2,SUM(J51:K51)&gt;0),+(J51+K51)*L51,0)</f>
        <v>0</v>
      </c>
      <c r="N51" s="184"/>
      <c r="O51" s="66">
        <f>+IF(M51&gt;0,+M51/SUM(TOTPORC),0)</f>
        <v>0</v>
      </c>
      <c r="S51" s="49"/>
      <c r="U51" s="49"/>
    </row>
    <row r="52" spans="2:21" ht="15" hidden="1" customHeight="1" thickBot="1" x14ac:dyDescent="0.3">
      <c r="B52" s="57" t="s">
        <v>1065</v>
      </c>
      <c r="C52" s="79"/>
      <c r="D52" s="79"/>
      <c r="E52" s="45"/>
      <c r="F52" s="45"/>
      <c r="G52" s="45"/>
      <c r="H52" s="61"/>
      <c r="I52" s="62"/>
      <c r="J52" s="130"/>
      <c r="K52" s="131"/>
      <c r="L52" s="121"/>
      <c r="M52" s="213">
        <f t="shared" si="9"/>
        <v>0</v>
      </c>
      <c r="N52" s="214"/>
      <c r="O52" s="98">
        <f>+IF(M52&gt;0,+M52/SUM(TOTPORC),0)</f>
        <v>0</v>
      </c>
      <c r="S52" s="49" t="s">
        <v>1421</v>
      </c>
      <c r="U52" s="49" t="s">
        <v>1422</v>
      </c>
    </row>
    <row r="53" spans="2:21" ht="15" hidden="1" customHeight="1" thickBot="1" x14ac:dyDescent="0.3">
      <c r="B53" s="57" t="s">
        <v>1066</v>
      </c>
      <c r="C53" s="77"/>
      <c r="D53" s="77"/>
      <c r="E53" s="48"/>
      <c r="F53" s="48"/>
      <c r="G53" s="64" t="s">
        <v>1395</v>
      </c>
      <c r="H53" s="210"/>
      <c r="I53" s="211"/>
      <c r="J53" s="211"/>
      <c r="K53" s="211"/>
      <c r="L53" s="211"/>
      <c r="M53" s="211"/>
      <c r="N53" s="211"/>
      <c r="O53" s="212"/>
      <c r="Q53" s="14">
        <f>+SUM(TOTRUR)</f>
        <v>0</v>
      </c>
      <c r="S53" s="49" t="s">
        <v>1399</v>
      </c>
    </row>
    <row r="54" spans="2:21" ht="15" hidden="1" customHeight="1" thickBot="1" x14ac:dyDescent="0.3">
      <c r="B54" s="195" t="str">
        <f>+IF(I54&lt;&gt;"",+VLOOKUP(I54,CENCOS,2,0),"")</f>
        <v/>
      </c>
      <c r="C54" s="196"/>
      <c r="D54" s="196"/>
      <c r="E54" s="197"/>
      <c r="F54" s="197"/>
      <c r="G54" s="197"/>
      <c r="H54" s="51"/>
      <c r="I54" s="53"/>
      <c r="J54" s="123"/>
      <c r="K54" s="123"/>
      <c r="L54" s="118"/>
      <c r="M54" s="213">
        <f>IF(AND(COUNTA(H54:I54)=2,SUM(J54:K54)&gt;0),+(J54+K54)*L54,0)</f>
        <v>0</v>
      </c>
      <c r="N54" s="214"/>
      <c r="O54" s="98">
        <f>+IF(M54&gt;0,+M54/SUM(TOTPORC),0)</f>
        <v>0</v>
      </c>
      <c r="S54" s="49" t="s">
        <v>1400</v>
      </c>
    </row>
    <row r="55" spans="2:21" ht="15" hidden="1" customHeight="1" x14ac:dyDescent="0.25">
      <c r="B55" s="195" t="str">
        <f>+IF(I55&lt;&gt;"",+VLOOKUP(I55,CENCOS,2,0),"")</f>
        <v/>
      </c>
      <c r="C55" s="196"/>
      <c r="D55" s="196"/>
      <c r="E55" s="197"/>
      <c r="F55" s="197"/>
      <c r="G55" s="197"/>
      <c r="H55" s="51"/>
      <c r="I55" s="53"/>
      <c r="J55" s="123"/>
      <c r="K55" s="123"/>
      <c r="L55" s="118"/>
      <c r="M55" s="213">
        <f t="shared" ref="M55:M56" si="10">IF(AND(COUNTA(H55:I55)=2,SUM(J55:K55)&gt;0),+(J55+K55)*L55,0)</f>
        <v>0</v>
      </c>
      <c r="N55" s="214"/>
      <c r="O55" s="63"/>
      <c r="S55" s="49"/>
    </row>
    <row r="56" spans="2:21" ht="15" hidden="1" customHeight="1" thickBot="1" x14ac:dyDescent="0.3">
      <c r="B56" s="198" t="str">
        <f>+IF(I56&lt;&gt;"",+VLOOKUP(I56,CENCOS,2,0),"")</f>
        <v/>
      </c>
      <c r="C56" s="199"/>
      <c r="D56" s="199"/>
      <c r="E56" s="200"/>
      <c r="F56" s="200"/>
      <c r="G56" s="200"/>
      <c r="H56" s="52"/>
      <c r="I56" s="54"/>
      <c r="J56" s="124"/>
      <c r="K56" s="123"/>
      <c r="L56" s="118"/>
      <c r="M56" s="213">
        <f t="shared" si="10"/>
        <v>0</v>
      </c>
      <c r="N56" s="214"/>
      <c r="O56" s="66"/>
      <c r="S56" s="49"/>
    </row>
    <row r="57" spans="2:21" ht="39.950000000000003" hidden="1" customHeight="1" thickBot="1" x14ac:dyDescent="0.3">
      <c r="B57" s="423" t="s">
        <v>1361</v>
      </c>
      <c r="C57" s="424"/>
      <c r="D57" s="424"/>
      <c r="E57" s="425"/>
      <c r="F57" s="425"/>
      <c r="G57" s="64" t="s">
        <v>1395</v>
      </c>
      <c r="H57" s="210"/>
      <c r="I57" s="211"/>
      <c r="J57" s="211"/>
      <c r="K57" s="211"/>
      <c r="L57" s="211"/>
      <c r="M57" s="211"/>
      <c r="N57" s="211"/>
      <c r="O57" s="212"/>
      <c r="Q57" s="14">
        <f>+SUM(TOTPAR)</f>
        <v>0</v>
      </c>
      <c r="S57" s="49" t="s">
        <v>1414</v>
      </c>
    </row>
    <row r="58" spans="2:21" ht="15" hidden="1" customHeight="1" x14ac:dyDescent="0.2">
      <c r="B58" s="195" t="str">
        <f>+IF(I58&lt;&gt;"",+VLOOKUP(I58,CENCOS,2,0),"")</f>
        <v/>
      </c>
      <c r="C58" s="196"/>
      <c r="D58" s="196"/>
      <c r="E58" s="197"/>
      <c r="F58" s="197"/>
      <c r="G58" s="197"/>
      <c r="H58" s="51"/>
      <c r="I58" s="42"/>
      <c r="J58" s="128"/>
      <c r="K58" s="123"/>
      <c r="L58" s="118"/>
      <c r="M58" s="213">
        <f>IF(AND(COUNTA(H58:I58)=2,SUM(J58:K58)&gt;0),+(J58+K58)*L58,0)</f>
        <v>0</v>
      </c>
      <c r="N58" s="214"/>
      <c r="O58" s="63">
        <f>+IF(M58&gt;0,+M58/SUM(TOTPORC),0)</f>
        <v>0</v>
      </c>
      <c r="S58" s="49" t="s">
        <v>1423</v>
      </c>
    </row>
    <row r="59" spans="2:21" ht="15" hidden="1" customHeight="1" x14ac:dyDescent="0.25">
      <c r="B59" s="195" t="str">
        <f>+IF(I59&lt;&gt;"",+VLOOKUP(I59,CENCOS,2,0),"")</f>
        <v/>
      </c>
      <c r="C59" s="196"/>
      <c r="D59" s="196"/>
      <c r="E59" s="197"/>
      <c r="F59" s="197"/>
      <c r="G59" s="197"/>
      <c r="H59" s="51"/>
      <c r="I59" s="55"/>
      <c r="J59" s="128"/>
      <c r="K59" s="123"/>
      <c r="L59" s="118"/>
      <c r="M59" s="213">
        <f t="shared" ref="M59:M60" si="11">IF(AND(COUNTA(H59:I59)=2,SUM(J59:K59)&gt;0),+(J59+K59)*L59,0)</f>
        <v>0</v>
      </c>
      <c r="N59" s="214"/>
      <c r="O59" s="63">
        <f>+IF(M59&gt;0,+M59/SUM(TOTPORC),0)</f>
        <v>0</v>
      </c>
      <c r="S59" s="49"/>
    </row>
    <row r="60" spans="2:21" ht="15" hidden="1" customHeight="1" thickBot="1" x14ac:dyDescent="0.3">
      <c r="B60" s="198" t="str">
        <f>+IF(I60&lt;&gt;"",+VLOOKUP(I60,CENCOS,2,0),"")</f>
        <v/>
      </c>
      <c r="C60" s="199"/>
      <c r="D60" s="199"/>
      <c r="E60" s="200"/>
      <c r="F60" s="200"/>
      <c r="G60" s="200"/>
      <c r="H60" s="52"/>
      <c r="I60" s="56"/>
      <c r="J60" s="129"/>
      <c r="K60" s="123"/>
      <c r="L60" s="118"/>
      <c r="M60" s="213">
        <f t="shared" si="11"/>
        <v>0</v>
      </c>
      <c r="N60" s="214"/>
      <c r="O60" s="63">
        <f>+IF(M60&gt;0,+M60/SUM(TOTPORC),0)</f>
        <v>0</v>
      </c>
      <c r="S60" s="49"/>
    </row>
    <row r="61" spans="2:21" ht="15" hidden="1" customHeight="1" thickBot="1" x14ac:dyDescent="0.3">
      <c r="B61" s="47" t="s">
        <v>1486</v>
      </c>
      <c r="C61" s="78"/>
      <c r="D61" s="78"/>
      <c r="E61" s="45"/>
      <c r="F61" s="45"/>
      <c r="G61" s="64"/>
      <c r="H61" s="157"/>
      <c r="I61" s="158"/>
      <c r="J61" s="159"/>
      <c r="K61" s="160"/>
      <c r="L61" s="161"/>
      <c r="M61" s="162"/>
      <c r="N61" s="163"/>
      <c r="O61" s="164"/>
      <c r="S61" s="49"/>
    </row>
    <row r="62" spans="2:21" ht="15" hidden="1" customHeight="1" x14ac:dyDescent="0.2">
      <c r="B62" s="426" t="str">
        <f>+IF(I62&lt;&gt;"",+VLOOKUP(I62,CENCOS,2,0),"")</f>
        <v/>
      </c>
      <c r="C62" s="427"/>
      <c r="D62" s="427"/>
      <c r="E62" s="422"/>
      <c r="F62" s="422"/>
      <c r="G62" s="422"/>
      <c r="H62" s="95"/>
      <c r="I62" s="42"/>
      <c r="J62" s="185"/>
      <c r="K62" s="186"/>
      <c r="L62" s="187"/>
      <c r="M62" s="193"/>
      <c r="N62" s="194"/>
      <c r="O62" s="97">
        <v>1</v>
      </c>
      <c r="S62" s="49" t="s">
        <v>1416</v>
      </c>
    </row>
    <row r="63" spans="2:21" ht="15" hidden="1" customHeight="1" x14ac:dyDescent="0.25">
      <c r="B63" s="195" t="str">
        <f>+IF(I63&lt;&gt;"",+VLOOKUP(I63,CENCOS,2,0),"")</f>
        <v/>
      </c>
      <c r="C63" s="196"/>
      <c r="D63" s="196"/>
      <c r="E63" s="197"/>
      <c r="F63" s="197"/>
      <c r="G63" s="197"/>
      <c r="H63" s="51"/>
      <c r="I63" s="53"/>
      <c r="J63" s="188"/>
      <c r="K63" s="189"/>
      <c r="L63" s="187"/>
      <c r="M63" s="193">
        <v>0</v>
      </c>
      <c r="N63" s="194"/>
      <c r="O63" s="63">
        <f>+IF(M63&gt;0,+M63/SUM(TOTPORC),0)</f>
        <v>0</v>
      </c>
      <c r="S63" s="49"/>
    </row>
    <row r="64" spans="2:21" ht="15" hidden="1" customHeight="1" thickBot="1" x14ac:dyDescent="0.3">
      <c r="B64" s="198" t="str">
        <f>+IF(I64&lt;&gt;"",+VLOOKUP(I64,CENCOS,2,0),"")</f>
        <v/>
      </c>
      <c r="C64" s="199"/>
      <c r="D64" s="199"/>
      <c r="E64" s="200"/>
      <c r="F64" s="200"/>
      <c r="G64" s="200"/>
      <c r="H64" s="51"/>
      <c r="I64" s="53"/>
      <c r="J64" s="190"/>
      <c r="K64" s="191"/>
      <c r="L64" s="192"/>
      <c r="M64" s="193">
        <v>0</v>
      </c>
      <c r="N64" s="194"/>
      <c r="O64" s="63">
        <f>+IF(M64&gt;0,+M64/SUM(TOTPORC),0)</f>
        <v>0</v>
      </c>
      <c r="S64" s="49"/>
    </row>
    <row r="65" spans="2:19" ht="15" hidden="1" customHeight="1" thickBot="1" x14ac:dyDescent="0.3">
      <c r="B65" s="47" t="s">
        <v>1067</v>
      </c>
      <c r="C65" s="78"/>
      <c r="D65" s="78"/>
      <c r="E65" s="45"/>
      <c r="F65" s="45"/>
      <c r="G65" s="64" t="s">
        <v>1395</v>
      </c>
      <c r="H65" s="446"/>
      <c r="I65" s="447"/>
      <c r="J65" s="447"/>
      <c r="K65" s="447"/>
      <c r="L65" s="447"/>
      <c r="M65" s="447"/>
      <c r="N65" s="447"/>
      <c r="O65" s="448"/>
      <c r="Q65" s="14">
        <f>+SUM(TOTPIC)</f>
        <v>0</v>
      </c>
      <c r="S65" s="49" t="s">
        <v>1415</v>
      </c>
    </row>
    <row r="66" spans="2:19" ht="15" hidden="1" customHeight="1" x14ac:dyDescent="0.25">
      <c r="B66" s="426" t="str">
        <f>+IF(I66&lt;&gt;"",+VLOOKUP(I66,CENCOS,2,0),"")</f>
        <v/>
      </c>
      <c r="C66" s="427"/>
      <c r="D66" s="427"/>
      <c r="E66" s="422"/>
      <c r="F66" s="422"/>
      <c r="G66" s="422"/>
      <c r="H66" s="95"/>
      <c r="I66" s="96"/>
      <c r="J66" s="185"/>
      <c r="K66" s="186"/>
      <c r="L66" s="187"/>
      <c r="M66" s="193"/>
      <c r="N66" s="194"/>
      <c r="O66" s="97">
        <f>+IF(M66&gt;0,+M66/SUM(TOTPORC),0)</f>
        <v>0</v>
      </c>
      <c r="S66" s="49" t="s">
        <v>1416</v>
      </c>
    </row>
    <row r="67" spans="2:19" ht="15" hidden="1" customHeight="1" x14ac:dyDescent="0.25">
      <c r="B67" s="195" t="str">
        <f>+IF(I67&lt;&gt;"",+VLOOKUP(I67,CENCOS,2,0),"")</f>
        <v/>
      </c>
      <c r="C67" s="196"/>
      <c r="D67" s="196"/>
      <c r="E67" s="197"/>
      <c r="F67" s="197"/>
      <c r="G67" s="197"/>
      <c r="H67" s="51"/>
      <c r="I67" s="53"/>
      <c r="J67" s="188"/>
      <c r="K67" s="189"/>
      <c r="L67" s="187"/>
      <c r="M67" s="193">
        <v>0</v>
      </c>
      <c r="N67" s="194"/>
      <c r="O67" s="63">
        <f>+IF(M67&gt;0,+M67/SUM(TOTPORC),0)</f>
        <v>0</v>
      </c>
      <c r="S67" s="49"/>
    </row>
    <row r="68" spans="2:19" ht="15" hidden="1" customHeight="1" thickBot="1" x14ac:dyDescent="0.3">
      <c r="B68" s="198" t="str">
        <f>+IF(I68&lt;&gt;"",+VLOOKUP(I68,CENCOS,2,0),"")</f>
        <v/>
      </c>
      <c r="C68" s="199"/>
      <c r="D68" s="199"/>
      <c r="E68" s="200"/>
      <c r="F68" s="200"/>
      <c r="G68" s="200"/>
      <c r="H68" s="51"/>
      <c r="I68" s="53"/>
      <c r="J68" s="190"/>
      <c r="K68" s="191"/>
      <c r="L68" s="192"/>
      <c r="M68" s="193">
        <v>0</v>
      </c>
      <c r="N68" s="194"/>
      <c r="O68" s="63">
        <f>+IF(M68&gt;0,+M68/SUM(TOTPORC),0)</f>
        <v>0</v>
      </c>
      <c r="S68" s="49"/>
    </row>
    <row r="69" spans="2:19" ht="15" hidden="1" customHeight="1" thickBot="1" x14ac:dyDescent="0.3">
      <c r="B69" s="57" t="s">
        <v>1068</v>
      </c>
      <c r="C69" s="79"/>
      <c r="D69" s="79"/>
      <c r="E69" s="45"/>
      <c r="F69" s="45"/>
      <c r="G69" s="64" t="s">
        <v>1395</v>
      </c>
      <c r="H69" s="315"/>
      <c r="I69" s="316"/>
      <c r="J69" s="316"/>
      <c r="K69" s="316"/>
      <c r="L69" s="316"/>
      <c r="M69" s="316"/>
      <c r="N69" s="316"/>
      <c r="O69" s="317"/>
      <c r="Q69" s="14">
        <f>+SUM(TOTHON)</f>
        <v>0</v>
      </c>
      <c r="S69" s="49" t="s">
        <v>1417</v>
      </c>
    </row>
    <row r="70" spans="2:19" ht="15" hidden="1" customHeight="1" x14ac:dyDescent="0.25">
      <c r="B70" s="195"/>
      <c r="C70" s="196"/>
      <c r="D70" s="196"/>
      <c r="E70" s="197"/>
      <c r="F70" s="197"/>
      <c r="G70" s="422"/>
      <c r="H70" s="95"/>
      <c r="I70" s="96"/>
      <c r="J70" s="185"/>
      <c r="K70" s="186"/>
      <c r="L70" s="187"/>
      <c r="M70" s="193"/>
      <c r="N70" s="194"/>
      <c r="O70" s="97">
        <f>+IF(M70&gt;0,+M70/SUM(TOTPORC),0)</f>
        <v>0</v>
      </c>
      <c r="S70" s="49" t="s">
        <v>1418</v>
      </c>
    </row>
    <row r="71" spans="2:19" ht="15" hidden="1" customHeight="1" x14ac:dyDescent="0.25">
      <c r="B71" s="195" t="str">
        <f>+IF(I71&lt;&gt;"",+VLOOKUP(I71,CENCOS,2,0),"")</f>
        <v/>
      </c>
      <c r="C71" s="196"/>
      <c r="D71" s="196"/>
      <c r="E71" s="197"/>
      <c r="F71" s="197"/>
      <c r="G71" s="197"/>
      <c r="H71" s="51"/>
      <c r="I71" s="53"/>
      <c r="J71" s="188"/>
      <c r="K71" s="189"/>
      <c r="L71" s="187"/>
      <c r="M71" s="193">
        <v>0</v>
      </c>
      <c r="N71" s="194"/>
      <c r="O71" s="63">
        <f>+IF(M71&gt;0,+M71/SUM(TOTPORC),0)</f>
        <v>0</v>
      </c>
      <c r="S71" s="49"/>
    </row>
    <row r="72" spans="2:19" ht="15" hidden="1" customHeight="1" thickBot="1" x14ac:dyDescent="0.3">
      <c r="B72" s="198" t="str">
        <f>+IF(I72&lt;&gt;"",+VLOOKUP(I72,CENCOS,2,0),"")</f>
        <v/>
      </c>
      <c r="C72" s="199"/>
      <c r="D72" s="199"/>
      <c r="E72" s="200"/>
      <c r="F72" s="200"/>
      <c r="G72" s="200"/>
      <c r="H72" s="51"/>
      <c r="I72" s="53"/>
      <c r="J72" s="190"/>
      <c r="K72" s="191"/>
      <c r="L72" s="192"/>
      <c r="M72" s="193">
        <v>0</v>
      </c>
      <c r="N72" s="194"/>
      <c r="O72" s="63">
        <f>+IF(M72&gt;0,+M72/SUM(TOTPORC),0)</f>
        <v>0</v>
      </c>
      <c r="S72" s="49"/>
    </row>
    <row r="73" spans="2:19" ht="15" hidden="1" customHeight="1" thickBot="1" x14ac:dyDescent="0.3">
      <c r="B73" s="174" t="s">
        <v>1069</v>
      </c>
      <c r="C73" s="78"/>
      <c r="D73" s="78"/>
      <c r="E73" s="45"/>
      <c r="F73" s="45"/>
      <c r="G73" s="64" t="s">
        <v>1395</v>
      </c>
      <c r="H73" s="315"/>
      <c r="I73" s="316"/>
      <c r="J73" s="316"/>
      <c r="K73" s="316"/>
      <c r="L73" s="316"/>
      <c r="M73" s="316"/>
      <c r="N73" s="316"/>
      <c r="O73" s="317"/>
      <c r="Q73" s="14">
        <f>+SUM(TOTREM)</f>
        <v>0</v>
      </c>
      <c r="S73" s="49" t="s">
        <v>1424</v>
      </c>
    </row>
    <row r="74" spans="2:19" ht="15" hidden="1" customHeight="1" x14ac:dyDescent="0.2">
      <c r="B74" s="195" t="str">
        <f>+IF(I74&lt;&gt;"",+VLOOKUP(I74,CENCOS,2,0),"")</f>
        <v/>
      </c>
      <c r="C74" s="196"/>
      <c r="D74" s="196"/>
      <c r="E74" s="197"/>
      <c r="F74" s="197"/>
      <c r="G74" s="197"/>
      <c r="H74" s="95"/>
      <c r="I74" s="182"/>
      <c r="J74" s="185"/>
      <c r="K74" s="186"/>
      <c r="L74" s="187"/>
      <c r="M74" s="193"/>
      <c r="N74" s="194"/>
      <c r="O74" s="97">
        <f>+IF(M74&gt;0,+M74/SUM(TOTPORC),0)</f>
        <v>0</v>
      </c>
      <c r="S74" s="49" t="s">
        <v>1425</v>
      </c>
    </row>
    <row r="75" spans="2:19" ht="15" hidden="1" customHeight="1" x14ac:dyDescent="0.25">
      <c r="B75" s="195" t="str">
        <f>+IF(I75&lt;&gt;"",+VLOOKUP(I75,CENCOS,2,0),"")</f>
        <v/>
      </c>
      <c r="C75" s="196"/>
      <c r="D75" s="196"/>
      <c r="E75" s="197"/>
      <c r="F75" s="197"/>
      <c r="G75" s="197"/>
      <c r="H75" s="51"/>
      <c r="I75" s="53"/>
      <c r="J75" s="188"/>
      <c r="K75" s="186"/>
      <c r="L75" s="187"/>
      <c r="M75" s="318">
        <v>0</v>
      </c>
      <c r="N75" s="319"/>
      <c r="O75" s="63">
        <f>+IF(M75&gt;0,+M75/SUM(TOTPORC),0)</f>
        <v>0</v>
      </c>
      <c r="S75" s="49"/>
    </row>
    <row r="76" spans="2:19" ht="15" hidden="1" customHeight="1" thickBot="1" x14ac:dyDescent="0.3">
      <c r="B76" s="198" t="str">
        <f>+IF(I76&lt;&gt;"",+VLOOKUP(I76,CENCOS,2,0),"")</f>
        <v/>
      </c>
      <c r="C76" s="199"/>
      <c r="D76" s="199"/>
      <c r="E76" s="200"/>
      <c r="F76" s="200"/>
      <c r="G76" s="200"/>
      <c r="H76" s="52"/>
      <c r="I76" s="54"/>
      <c r="J76" s="190"/>
      <c r="K76" s="191"/>
      <c r="L76" s="192"/>
      <c r="M76" s="318">
        <v>0</v>
      </c>
      <c r="N76" s="319"/>
      <c r="O76" s="63">
        <f>+IF(M76&gt;0,+M76/SUM(TOTPORC),0)</f>
        <v>0</v>
      </c>
      <c r="S76" s="49"/>
    </row>
    <row r="77" spans="2:19" ht="30" customHeight="1" thickBot="1" x14ac:dyDescent="0.3">
      <c r="B77" s="457" t="s">
        <v>614</v>
      </c>
      <c r="C77" s="458"/>
      <c r="D77" s="458"/>
      <c r="E77" s="459"/>
      <c r="F77" s="460">
        <f>IF(SUM(TOTPORC)=0,0,+SUM(TOTPORC))</f>
        <v>3165720</v>
      </c>
      <c r="G77" s="461"/>
      <c r="H77" s="462" t="str">
        <f>NumLetras(VRMENCTO)</f>
        <v>TRES MILLONES CIENTO SESENTA Y CINCO MIL SETECIENTOS VEINTE PESOS</v>
      </c>
      <c r="I77" s="463"/>
      <c r="J77" s="463"/>
      <c r="K77" s="463"/>
      <c r="L77" s="463"/>
      <c r="M77" s="463"/>
      <c r="N77" s="463"/>
      <c r="O77" s="464"/>
    </row>
    <row r="78" spans="2:19" ht="22.5" customHeight="1" thickBot="1" x14ac:dyDescent="0.3">
      <c r="B78" s="437" t="s">
        <v>1436</v>
      </c>
      <c r="C78" s="437"/>
      <c r="D78" s="437"/>
      <c r="E78" s="437"/>
      <c r="F78" s="437"/>
      <c r="G78" s="437"/>
      <c r="H78" s="437"/>
      <c r="I78" s="437"/>
      <c r="J78" s="437"/>
      <c r="K78" s="437"/>
      <c r="L78" s="437"/>
      <c r="M78" s="437"/>
      <c r="N78" s="437"/>
      <c r="O78" s="437"/>
      <c r="Q78" s="86"/>
    </row>
    <row r="79" spans="2:19" ht="44.45" customHeight="1" thickBot="1" x14ac:dyDescent="0.3">
      <c r="B79" s="440" t="s">
        <v>1439</v>
      </c>
      <c r="C79" s="441"/>
      <c r="D79" s="442"/>
      <c r="E79" s="443">
        <v>44585</v>
      </c>
      <c r="F79" s="444"/>
      <c r="G79" s="444"/>
      <c r="H79" s="445"/>
      <c r="I79" s="287" t="s">
        <v>1444</v>
      </c>
      <c r="J79" s="288"/>
      <c r="K79" s="443">
        <v>44926</v>
      </c>
      <c r="L79" s="444"/>
      <c r="M79" s="444"/>
      <c r="N79" s="444"/>
      <c r="O79" s="445"/>
    </row>
    <row r="80" spans="2:19" ht="36" customHeight="1" thickBot="1" x14ac:dyDescent="0.3">
      <c r="B80" s="433" t="s">
        <v>1445</v>
      </c>
      <c r="C80" s="434"/>
      <c r="D80" s="94" t="s">
        <v>1428</v>
      </c>
      <c r="E80" s="76" t="s">
        <v>1429</v>
      </c>
      <c r="F80" s="76" t="s">
        <v>1446</v>
      </c>
      <c r="G80" s="72" t="s">
        <v>1427</v>
      </c>
      <c r="H80" s="93" t="s">
        <v>1426</v>
      </c>
      <c r="I80" s="289" t="s">
        <v>1477</v>
      </c>
      <c r="J80" s="290"/>
      <c r="K80" s="465" t="s">
        <v>1430</v>
      </c>
      <c r="L80" s="466"/>
      <c r="M80" s="467"/>
      <c r="N80" s="431" t="s">
        <v>1431</v>
      </c>
      <c r="O80" s="432"/>
    </row>
    <row r="81" spans="2:15" ht="12.95" customHeight="1" thickBot="1" x14ac:dyDescent="0.3">
      <c r="B81" s="435"/>
      <c r="C81" s="436"/>
      <c r="D81" s="106"/>
      <c r="E81" s="109"/>
      <c r="F81" s="110">
        <v>1</v>
      </c>
      <c r="G81" s="115">
        <v>25615100</v>
      </c>
      <c r="H81" s="132">
        <v>34</v>
      </c>
      <c r="I81" s="291">
        <v>1</v>
      </c>
      <c r="J81" s="292"/>
      <c r="K81" s="221" t="s">
        <v>1554</v>
      </c>
      <c r="L81" s="222"/>
      <c r="M81" s="222"/>
      <c r="N81" s="438">
        <v>816960</v>
      </c>
      <c r="O81" s="439"/>
    </row>
    <row r="82" spans="2:15" ht="12.95" customHeight="1" x14ac:dyDescent="0.25">
      <c r="B82" s="228"/>
      <c r="C82" s="229"/>
      <c r="D82" s="107"/>
      <c r="E82" s="111"/>
      <c r="F82" s="112"/>
      <c r="G82" s="116"/>
      <c r="H82" s="133"/>
      <c r="I82" s="293">
        <v>2</v>
      </c>
      <c r="J82" s="294"/>
      <c r="K82" s="428" t="s">
        <v>1555</v>
      </c>
      <c r="L82" s="429"/>
      <c r="M82" s="430"/>
      <c r="N82" s="234">
        <v>3165720</v>
      </c>
      <c r="O82" s="235"/>
    </row>
    <row r="83" spans="2:15" ht="12.95" customHeight="1" x14ac:dyDescent="0.25">
      <c r="B83" s="228"/>
      <c r="C83" s="229"/>
      <c r="D83" s="107"/>
      <c r="E83" s="111"/>
      <c r="F83" s="112"/>
      <c r="G83" s="116"/>
      <c r="H83" s="133"/>
      <c r="I83" s="293">
        <v>3</v>
      </c>
      <c r="J83" s="294"/>
      <c r="K83" s="428" t="s">
        <v>1583</v>
      </c>
      <c r="L83" s="429"/>
      <c r="M83" s="430"/>
      <c r="N83" s="234">
        <v>3165720</v>
      </c>
      <c r="O83" s="235"/>
    </row>
    <row r="84" spans="2:15" ht="12.95" customHeight="1" x14ac:dyDescent="0.25">
      <c r="B84" s="228"/>
      <c r="C84" s="229"/>
      <c r="D84" s="107"/>
      <c r="E84" s="111"/>
      <c r="F84" s="112"/>
      <c r="G84" s="116"/>
      <c r="H84" s="133"/>
      <c r="I84" s="293">
        <v>4</v>
      </c>
      <c r="J84" s="294"/>
      <c r="K84" s="428" t="s">
        <v>1584</v>
      </c>
      <c r="L84" s="429"/>
      <c r="M84" s="430"/>
      <c r="N84" s="234">
        <v>3165720</v>
      </c>
      <c r="O84" s="235"/>
    </row>
    <row r="85" spans="2:15" ht="12.95" customHeight="1" x14ac:dyDescent="0.25">
      <c r="B85" s="228"/>
      <c r="C85" s="229"/>
      <c r="D85" s="107"/>
      <c r="E85" s="111"/>
      <c r="F85" s="112"/>
      <c r="G85" s="116"/>
      <c r="H85" s="133"/>
      <c r="I85" s="293">
        <v>5</v>
      </c>
      <c r="J85" s="294"/>
      <c r="K85" s="428" t="s">
        <v>1585</v>
      </c>
      <c r="L85" s="429"/>
      <c r="M85" s="430"/>
      <c r="N85" s="234">
        <v>3165720</v>
      </c>
      <c r="O85" s="235"/>
    </row>
    <row r="86" spans="2:15" ht="12.95" customHeight="1" x14ac:dyDescent="0.25">
      <c r="B86" s="228"/>
      <c r="C86" s="229"/>
      <c r="D86" s="107"/>
      <c r="E86" s="111"/>
      <c r="F86" s="112"/>
      <c r="G86" s="116"/>
      <c r="H86" s="133"/>
      <c r="I86" s="293">
        <v>6</v>
      </c>
      <c r="J86" s="294"/>
      <c r="K86" s="428" t="s">
        <v>599</v>
      </c>
      <c r="L86" s="429"/>
      <c r="M86" s="430"/>
      <c r="N86" s="234">
        <v>3165720</v>
      </c>
      <c r="O86" s="235"/>
    </row>
    <row r="87" spans="2:15" ht="12.95" customHeight="1" x14ac:dyDescent="0.25">
      <c r="B87" s="228"/>
      <c r="C87" s="229"/>
      <c r="D87" s="107"/>
      <c r="E87" s="111"/>
      <c r="F87" s="112"/>
      <c r="G87" s="116"/>
      <c r="H87" s="133"/>
      <c r="I87" s="293">
        <v>7</v>
      </c>
      <c r="J87" s="294"/>
      <c r="K87" s="428" t="s">
        <v>600</v>
      </c>
      <c r="L87" s="429"/>
      <c r="M87" s="430"/>
      <c r="N87" s="234">
        <v>3165720</v>
      </c>
      <c r="O87" s="235"/>
    </row>
    <row r="88" spans="2:15" ht="12.95" customHeight="1" x14ac:dyDescent="0.25">
      <c r="B88" s="228"/>
      <c r="C88" s="229"/>
      <c r="D88" s="107"/>
      <c r="E88" s="111"/>
      <c r="F88" s="112"/>
      <c r="G88" s="116"/>
      <c r="H88" s="133"/>
      <c r="I88" s="293">
        <v>8</v>
      </c>
      <c r="J88" s="294"/>
      <c r="K88" s="428" t="s">
        <v>601</v>
      </c>
      <c r="L88" s="429"/>
      <c r="M88" s="430"/>
      <c r="N88" s="234">
        <v>3165720</v>
      </c>
      <c r="O88" s="235"/>
    </row>
    <row r="89" spans="2:15" ht="12.95" customHeight="1" x14ac:dyDescent="0.25">
      <c r="B89" s="228"/>
      <c r="C89" s="229"/>
      <c r="D89" s="108"/>
      <c r="E89" s="113"/>
      <c r="F89" s="114"/>
      <c r="G89" s="117"/>
      <c r="H89" s="134"/>
      <c r="I89" s="293">
        <v>9</v>
      </c>
      <c r="J89" s="294"/>
      <c r="K89" s="428"/>
      <c r="L89" s="429"/>
      <c r="M89" s="430"/>
      <c r="N89" s="234"/>
      <c r="O89" s="235"/>
    </row>
    <row r="90" spans="2:15" ht="12.95" customHeight="1" x14ac:dyDescent="0.25">
      <c r="B90" s="228"/>
      <c r="C90" s="229"/>
      <c r="D90" s="107"/>
      <c r="E90" s="111"/>
      <c r="F90" s="112"/>
      <c r="G90" s="116"/>
      <c r="H90" s="133"/>
      <c r="I90" s="293">
        <v>10</v>
      </c>
      <c r="J90" s="294"/>
      <c r="K90" s="428"/>
      <c r="L90" s="429"/>
      <c r="M90" s="430"/>
      <c r="N90" s="234"/>
      <c r="O90" s="235"/>
    </row>
    <row r="91" spans="2:15" ht="12.95" customHeight="1" x14ac:dyDescent="0.25">
      <c r="B91" s="228"/>
      <c r="C91" s="229"/>
      <c r="D91" s="107"/>
      <c r="E91" s="111"/>
      <c r="F91" s="112"/>
      <c r="G91" s="116"/>
      <c r="H91" s="133"/>
      <c r="I91" s="293">
        <v>11</v>
      </c>
      <c r="J91" s="294"/>
      <c r="K91" s="428"/>
      <c r="L91" s="429"/>
      <c r="M91" s="430"/>
      <c r="N91" s="234"/>
      <c r="O91" s="235"/>
    </row>
    <row r="92" spans="2:15" ht="12.95" customHeight="1" x14ac:dyDescent="0.25">
      <c r="B92" s="333"/>
      <c r="C92" s="334"/>
      <c r="D92" s="167"/>
      <c r="E92" s="111"/>
      <c r="F92" s="112"/>
      <c r="G92" s="116"/>
      <c r="H92" s="133"/>
      <c r="I92" s="455">
        <v>12</v>
      </c>
      <c r="J92" s="456"/>
      <c r="K92" s="257"/>
      <c r="L92" s="258"/>
      <c r="M92" s="258"/>
      <c r="N92" s="234"/>
      <c r="O92" s="235"/>
    </row>
    <row r="93" spans="2:15" ht="12.95" customHeight="1" thickBot="1" x14ac:dyDescent="0.3">
      <c r="B93" s="215"/>
      <c r="C93" s="216"/>
      <c r="D93" s="168"/>
      <c r="E93" s="168"/>
      <c r="F93" s="169"/>
      <c r="G93" s="170"/>
      <c r="H93" s="171"/>
      <c r="I93" s="217">
        <v>13</v>
      </c>
      <c r="J93" s="218"/>
      <c r="K93" s="221"/>
      <c r="L93" s="222"/>
      <c r="M93" s="222"/>
      <c r="N93" s="219"/>
      <c r="O93" s="220"/>
    </row>
    <row r="94" spans="2:15" ht="15" customHeight="1" thickBot="1" x14ac:dyDescent="0.3">
      <c r="B94" s="230"/>
      <c r="C94" s="231"/>
      <c r="D94" s="231"/>
      <c r="E94" s="231"/>
      <c r="F94" s="232"/>
      <c r="G94" s="232"/>
      <c r="H94" s="231"/>
      <c r="I94" s="232"/>
      <c r="J94" s="232"/>
      <c r="K94" s="232"/>
      <c r="L94" s="232"/>
      <c r="M94" s="232"/>
      <c r="N94" s="232"/>
      <c r="O94" s="233"/>
    </row>
    <row r="95" spans="2:15" ht="30" customHeight="1" thickBot="1" x14ac:dyDescent="0.3">
      <c r="B95" s="82"/>
      <c r="C95" s="223" t="s">
        <v>1432</v>
      </c>
      <c r="D95" s="286"/>
      <c r="E95" s="224"/>
      <c r="F95" s="74"/>
      <c r="G95" s="223" t="s">
        <v>1433</v>
      </c>
      <c r="H95" s="224"/>
      <c r="I95" s="75"/>
      <c r="J95" s="223" t="s">
        <v>1434</v>
      </c>
      <c r="K95" s="224"/>
      <c r="L95" s="82"/>
      <c r="M95" s="87"/>
      <c r="N95" s="281" t="s">
        <v>1435</v>
      </c>
      <c r="O95" s="282"/>
    </row>
    <row r="96" spans="2:15" ht="30" customHeight="1" thickBot="1" x14ac:dyDescent="0.3">
      <c r="B96" s="82"/>
      <c r="C96" s="283">
        <v>10024780</v>
      </c>
      <c r="D96" s="284"/>
      <c r="E96" s="285"/>
      <c r="F96" s="74"/>
      <c r="G96" s="225">
        <f>+VRINICTO+SUM(G81:G93)</f>
        <v>35639880</v>
      </c>
      <c r="H96" s="226"/>
      <c r="I96" s="73"/>
      <c r="J96" s="225">
        <f>N81+N82+N83+N84+N85+N86+N87+N88+N89+N90+N91+N92+N93</f>
        <v>22977000</v>
      </c>
      <c r="K96" s="226"/>
      <c r="L96" s="227"/>
      <c r="M96" s="227"/>
      <c r="N96" s="225">
        <f>+G96-J96</f>
        <v>12662880</v>
      </c>
      <c r="O96" s="226"/>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300" t="s">
        <v>1437</v>
      </c>
      <c r="V97" s="300"/>
      <c r="W97" s="300"/>
      <c r="X97" s="301"/>
      <c r="Y97" s="302" t="s">
        <v>1438</v>
      </c>
      <c r="Z97" s="302"/>
      <c r="AA97" s="302"/>
      <c r="AB97" s="302"/>
      <c r="AC97" s="102"/>
      <c r="AD97" s="102"/>
      <c r="AE97" s="303" t="s">
        <v>3</v>
      </c>
      <c r="AF97" s="303"/>
      <c r="AG97" s="303"/>
      <c r="AH97" s="304"/>
      <c r="AI97" s="305" t="s">
        <v>1438</v>
      </c>
      <c r="AJ97" s="306"/>
      <c r="AK97" s="306"/>
      <c r="AL97" s="306"/>
      <c r="AM97" s="307"/>
      <c r="AN97" s="102"/>
      <c r="AO97" s="102"/>
      <c r="AP97" s="102"/>
      <c r="AQ97" s="102"/>
      <c r="AR97" s="102"/>
      <c r="AS97" s="102"/>
      <c r="AT97" s="102"/>
      <c r="AU97" s="102"/>
      <c r="AV97" s="102"/>
      <c r="AW97" s="103"/>
      <c r="AX97" s="299"/>
      <c r="AY97" s="299"/>
      <c r="AZ97" s="299"/>
      <c r="BA97" s="299"/>
      <c r="BB97" s="299"/>
      <c r="BC97" s="299"/>
      <c r="BD97" s="299"/>
      <c r="BE97" s="299"/>
      <c r="BF97" s="299"/>
      <c r="BG97" s="299"/>
      <c r="BH97" s="299"/>
      <c r="BI97" s="299"/>
      <c r="BJ97" s="299"/>
      <c r="BK97" s="299"/>
      <c r="BL97" s="299"/>
      <c r="BM97" s="299"/>
      <c r="BN97" s="299"/>
      <c r="BO97" s="299"/>
      <c r="BP97" s="104"/>
    </row>
    <row r="98" spans="1:68" ht="18" customHeight="1" thickBot="1" x14ac:dyDescent="0.3">
      <c r="B98" s="207" t="s">
        <v>10</v>
      </c>
      <c r="C98" s="207"/>
      <c r="D98" s="207"/>
      <c r="E98" s="207"/>
      <c r="F98" s="207"/>
      <c r="G98" s="207"/>
      <c r="H98" s="207"/>
      <c r="I98" s="207"/>
      <c r="J98" s="207"/>
      <c r="K98" s="207"/>
      <c r="L98" s="207"/>
      <c r="M98" s="207"/>
      <c r="N98" s="207"/>
      <c r="O98" s="207"/>
    </row>
    <row r="99" spans="1:68" ht="27" customHeight="1" thickBot="1" x14ac:dyDescent="0.3">
      <c r="B99" s="46"/>
      <c r="C99" s="80"/>
      <c r="D99" s="80"/>
      <c r="E99" s="241" t="s">
        <v>1441</v>
      </c>
      <c r="F99" s="246"/>
      <c r="G99" s="246"/>
      <c r="H99" s="247"/>
      <c r="I99" s="241" t="s">
        <v>1472</v>
      </c>
      <c r="J99" s="241"/>
      <c r="K99" s="241"/>
      <c r="L99" s="242"/>
      <c r="M99" s="261" t="s">
        <v>1442</v>
      </c>
      <c r="N99" s="262"/>
      <c r="O99" s="263"/>
    </row>
    <row r="100" spans="1:68" ht="52.5" customHeight="1" thickBot="1" x14ac:dyDescent="0.3">
      <c r="B100" s="85">
        <v>1</v>
      </c>
      <c r="C100" s="252" t="s">
        <v>1557</v>
      </c>
      <c r="D100" s="253"/>
      <c r="E100" s="253"/>
      <c r="F100" s="253"/>
      <c r="G100" s="253"/>
      <c r="H100" s="253"/>
      <c r="I100" s="243" t="s">
        <v>1588</v>
      </c>
      <c r="J100" s="244"/>
      <c r="K100" s="244"/>
      <c r="L100" s="245"/>
      <c r="M100" s="254" t="s">
        <v>1558</v>
      </c>
      <c r="N100" s="255"/>
      <c r="O100" s="256"/>
    </row>
    <row r="101" spans="1:68" ht="42" customHeight="1" thickBot="1" x14ac:dyDescent="0.3">
      <c r="B101" s="25">
        <v>2</v>
      </c>
      <c r="C101" s="252" t="s">
        <v>1559</v>
      </c>
      <c r="D101" s="253"/>
      <c r="E101" s="253"/>
      <c r="F101" s="253"/>
      <c r="G101" s="253"/>
      <c r="H101" s="253"/>
      <c r="I101" s="243" t="s">
        <v>1560</v>
      </c>
      <c r="J101" s="244"/>
      <c r="K101" s="244"/>
      <c r="L101" s="245"/>
      <c r="M101" s="254" t="s">
        <v>1561</v>
      </c>
      <c r="N101" s="255"/>
      <c r="O101" s="256"/>
    </row>
    <row r="102" spans="1:68" ht="120.75" customHeight="1" thickBot="1" x14ac:dyDescent="0.3">
      <c r="B102" s="25">
        <v>3</v>
      </c>
      <c r="C102" s="264" t="s">
        <v>1562</v>
      </c>
      <c r="D102" s="265"/>
      <c r="E102" s="265"/>
      <c r="F102" s="265"/>
      <c r="G102" s="265"/>
      <c r="H102" s="266"/>
      <c r="I102" s="243" t="s">
        <v>1563</v>
      </c>
      <c r="J102" s="244"/>
      <c r="K102" s="244"/>
      <c r="L102" s="245"/>
      <c r="M102" s="254" t="s">
        <v>1564</v>
      </c>
      <c r="N102" s="255"/>
      <c r="O102" s="256"/>
    </row>
    <row r="103" spans="1:68" ht="57.75" customHeight="1" thickBot="1" x14ac:dyDescent="0.3">
      <c r="B103" s="85">
        <v>4</v>
      </c>
      <c r="C103" s="252" t="s">
        <v>1565</v>
      </c>
      <c r="D103" s="253"/>
      <c r="E103" s="253"/>
      <c r="F103" s="253"/>
      <c r="G103" s="253"/>
      <c r="H103" s="253"/>
      <c r="I103" s="243" t="s">
        <v>1589</v>
      </c>
      <c r="J103" s="244"/>
      <c r="K103" s="244"/>
      <c r="L103" s="245"/>
      <c r="M103" s="254" t="s">
        <v>1566</v>
      </c>
      <c r="N103" s="255"/>
      <c r="O103" s="256"/>
    </row>
    <row r="104" spans="1:68" ht="52.5" customHeight="1" thickBot="1" x14ac:dyDescent="0.3">
      <c r="B104" s="25">
        <v>5</v>
      </c>
      <c r="C104" s="252" t="s">
        <v>1567</v>
      </c>
      <c r="D104" s="253"/>
      <c r="E104" s="253"/>
      <c r="F104" s="253"/>
      <c r="G104" s="253"/>
      <c r="H104" s="253"/>
      <c r="I104" s="243" t="s">
        <v>1568</v>
      </c>
      <c r="J104" s="244"/>
      <c r="K104" s="244"/>
      <c r="L104" s="245"/>
      <c r="M104" s="254" t="s">
        <v>1569</v>
      </c>
      <c r="N104" s="255"/>
      <c r="O104" s="256"/>
    </row>
    <row r="105" spans="1:68" ht="30" customHeight="1" thickBot="1" x14ac:dyDescent="0.3">
      <c r="B105" s="25">
        <v>6</v>
      </c>
      <c r="C105" s="252" t="s">
        <v>1570</v>
      </c>
      <c r="D105" s="253"/>
      <c r="E105" s="253"/>
      <c r="F105" s="253"/>
      <c r="G105" s="253"/>
      <c r="H105" s="253"/>
      <c r="I105" s="243" t="s">
        <v>1571</v>
      </c>
      <c r="J105" s="244"/>
      <c r="K105" s="244"/>
      <c r="L105" s="245"/>
      <c r="M105" s="254" t="s">
        <v>1572</v>
      </c>
      <c r="N105" s="255"/>
      <c r="O105" s="256"/>
    </row>
    <row r="106" spans="1:68" ht="51" customHeight="1" thickBot="1" x14ac:dyDescent="0.3">
      <c r="B106" s="85">
        <v>7</v>
      </c>
      <c r="C106" s="252" t="s">
        <v>1573</v>
      </c>
      <c r="D106" s="253"/>
      <c r="E106" s="253"/>
      <c r="F106" s="253"/>
      <c r="G106" s="253"/>
      <c r="H106" s="253"/>
      <c r="I106" s="243" t="s">
        <v>1574</v>
      </c>
      <c r="J106" s="244"/>
      <c r="K106" s="244"/>
      <c r="L106" s="245"/>
      <c r="M106" s="254" t="s">
        <v>1575</v>
      </c>
      <c r="N106" s="255"/>
      <c r="O106" s="256"/>
    </row>
    <row r="107" spans="1:68" ht="32.25" customHeight="1" thickBot="1" x14ac:dyDescent="0.3">
      <c r="B107" s="25">
        <v>8</v>
      </c>
      <c r="C107" s="252" t="s">
        <v>1576</v>
      </c>
      <c r="D107" s="253"/>
      <c r="E107" s="253"/>
      <c r="F107" s="253"/>
      <c r="G107" s="253"/>
      <c r="H107" s="253"/>
      <c r="I107" s="243" t="s">
        <v>1577</v>
      </c>
      <c r="J107" s="244"/>
      <c r="K107" s="244"/>
      <c r="L107" s="245"/>
      <c r="M107" s="254" t="s">
        <v>1578</v>
      </c>
      <c r="N107" s="255"/>
      <c r="O107" s="256"/>
    </row>
    <row r="108" spans="1:68" ht="33" customHeight="1" thickBot="1" x14ac:dyDescent="0.3">
      <c r="B108" s="25">
        <v>9</v>
      </c>
      <c r="C108" s="252" t="s">
        <v>1579</v>
      </c>
      <c r="D108" s="253"/>
      <c r="E108" s="253"/>
      <c r="F108" s="253"/>
      <c r="G108" s="253"/>
      <c r="H108" s="253"/>
      <c r="I108" s="243" t="s">
        <v>1580</v>
      </c>
      <c r="J108" s="244"/>
      <c r="K108" s="244"/>
      <c r="L108" s="245"/>
      <c r="M108" s="254" t="s">
        <v>1581</v>
      </c>
      <c r="N108" s="255"/>
      <c r="O108" s="256"/>
    </row>
    <row r="109" spans="1:68" ht="24.95" hidden="1" customHeight="1" thickBot="1" x14ac:dyDescent="0.3">
      <c r="B109" s="25">
        <v>10</v>
      </c>
      <c r="C109" s="252"/>
      <c r="D109" s="253"/>
      <c r="E109" s="253"/>
      <c r="F109" s="253"/>
      <c r="G109" s="253"/>
      <c r="H109" s="253"/>
      <c r="I109" s="243"/>
      <c r="J109" s="244"/>
      <c r="K109" s="244"/>
      <c r="L109" s="245"/>
      <c r="M109" s="254"/>
      <c r="N109" s="255"/>
      <c r="O109" s="256"/>
    </row>
    <row r="110" spans="1:68" ht="24.95" hidden="1" customHeight="1" thickBot="1" x14ac:dyDescent="0.3">
      <c r="B110" s="139">
        <v>11</v>
      </c>
      <c r="C110" s="252"/>
      <c r="D110" s="253"/>
      <c r="E110" s="253"/>
      <c r="F110" s="253"/>
      <c r="G110" s="253"/>
      <c r="H110" s="253"/>
      <c r="I110" s="243"/>
      <c r="J110" s="244"/>
      <c r="K110" s="244"/>
      <c r="L110" s="245"/>
      <c r="M110" s="254"/>
      <c r="N110" s="255"/>
      <c r="O110" s="256"/>
    </row>
    <row r="111" spans="1:68" ht="24.95" hidden="1" customHeight="1" thickBot="1" x14ac:dyDescent="0.3">
      <c r="B111" s="165">
        <v>12</v>
      </c>
      <c r="C111" s="141"/>
      <c r="D111" s="142"/>
      <c r="E111" s="142"/>
      <c r="F111" s="142"/>
      <c r="G111" s="142"/>
      <c r="H111" s="142"/>
      <c r="I111" s="143"/>
      <c r="J111" s="144"/>
      <c r="K111" s="144"/>
      <c r="L111" s="145"/>
      <c r="M111" s="146"/>
      <c r="N111" s="147"/>
      <c r="O111" s="148"/>
    </row>
    <row r="112" spans="1:68" ht="24.95" hidden="1" customHeight="1" thickBot="1" x14ac:dyDescent="0.3">
      <c r="B112" s="165">
        <v>13</v>
      </c>
      <c r="C112" s="141"/>
      <c r="D112" s="142"/>
      <c r="E112" s="142"/>
      <c r="F112" s="142"/>
      <c r="G112" s="142"/>
      <c r="H112" s="142"/>
      <c r="I112" s="143"/>
      <c r="J112" s="144"/>
      <c r="K112" s="144"/>
      <c r="L112" s="145"/>
      <c r="M112" s="146"/>
      <c r="N112" s="147"/>
      <c r="O112" s="148"/>
    </row>
    <row r="113" spans="2:15" ht="24.95" hidden="1" customHeight="1" thickBot="1" x14ac:dyDescent="0.3">
      <c r="B113" s="165">
        <v>14</v>
      </c>
      <c r="C113" s="141"/>
      <c r="D113" s="142"/>
      <c r="E113" s="142"/>
      <c r="F113" s="142"/>
      <c r="G113" s="142"/>
      <c r="H113" s="142"/>
      <c r="I113" s="143"/>
      <c r="J113" s="144"/>
      <c r="K113" s="144"/>
      <c r="L113" s="145"/>
      <c r="M113" s="146"/>
      <c r="N113" s="147"/>
      <c r="O113" s="148"/>
    </row>
    <row r="114" spans="2:15" s="29" customFormat="1" ht="24.95" hidden="1" customHeight="1" thickBot="1" x14ac:dyDescent="0.3">
      <c r="B114" s="140">
        <v>15</v>
      </c>
      <c r="C114" s="252"/>
      <c r="D114" s="253"/>
      <c r="E114" s="253"/>
      <c r="F114" s="253"/>
      <c r="G114" s="253"/>
      <c r="H114" s="253"/>
      <c r="I114" s="243"/>
      <c r="J114" s="244"/>
      <c r="K114" s="244"/>
      <c r="L114" s="245"/>
      <c r="M114" s="254"/>
      <c r="N114" s="255"/>
      <c r="O114" s="256"/>
    </row>
    <row r="115" spans="2:15" ht="21.75" customHeight="1" thickBot="1" x14ac:dyDescent="0.3">
      <c r="B115" s="248" t="s">
        <v>1060</v>
      </c>
      <c r="C115" s="249"/>
      <c r="D115" s="249"/>
      <c r="E115" s="249"/>
      <c r="F115" s="250"/>
      <c r="G115" s="250"/>
      <c r="H115" s="250"/>
      <c r="I115" s="250"/>
      <c r="J115" s="250"/>
      <c r="K115" s="250"/>
      <c r="L115" s="250"/>
      <c r="M115" s="250"/>
      <c r="N115" s="250"/>
      <c r="O115" s="251"/>
    </row>
    <row r="116" spans="2:15" ht="20.25" customHeight="1" thickBot="1" x14ac:dyDescent="0.3">
      <c r="B116" s="238" t="s">
        <v>745</v>
      </c>
      <c r="C116" s="239"/>
      <c r="D116" s="238" t="s">
        <v>747</v>
      </c>
      <c r="E116" s="239"/>
      <c r="F116" s="240"/>
      <c r="G116" s="236" t="s">
        <v>1443</v>
      </c>
      <c r="H116" s="237"/>
      <c r="I116" s="324" t="s">
        <v>1057</v>
      </c>
      <c r="J116" s="325"/>
      <c r="K116" s="325"/>
      <c r="L116" s="326"/>
      <c r="M116" s="392">
        <v>3165720</v>
      </c>
      <c r="N116" s="392"/>
      <c r="O116" s="392"/>
    </row>
    <row r="117" spans="2:15" ht="12" customHeight="1" thickBot="1" x14ac:dyDescent="0.3">
      <c r="B117" s="34" t="s">
        <v>613</v>
      </c>
      <c r="C117" s="88" t="s">
        <v>588</v>
      </c>
      <c r="D117" s="15" t="s">
        <v>613</v>
      </c>
      <c r="E117" s="15" t="s">
        <v>588</v>
      </c>
      <c r="F117" s="90" t="s">
        <v>746</v>
      </c>
      <c r="G117" s="295">
        <v>1048227339</v>
      </c>
      <c r="H117" s="296"/>
      <c r="I117" s="327"/>
      <c r="J117" s="328"/>
      <c r="K117" s="328"/>
      <c r="L117" s="329"/>
      <c r="M117" s="393"/>
      <c r="N117" s="393"/>
      <c r="O117" s="393"/>
    </row>
    <row r="118" spans="2:15" ht="15" customHeight="1" thickBot="1" x14ac:dyDescent="0.3">
      <c r="B118" s="84">
        <v>2022</v>
      </c>
      <c r="C118" s="84">
        <v>7</v>
      </c>
      <c r="D118" s="84">
        <v>2022</v>
      </c>
      <c r="E118" s="35">
        <v>8</v>
      </c>
      <c r="F118" s="35">
        <v>16</v>
      </c>
      <c r="G118" s="297"/>
      <c r="H118" s="298"/>
      <c r="I118" s="330"/>
      <c r="J118" s="331"/>
      <c r="K118" s="331"/>
      <c r="L118" s="332"/>
      <c r="M118" s="394"/>
      <c r="N118" s="394"/>
      <c r="O118" s="394"/>
    </row>
    <row r="119" spans="2:15" ht="20.25" customHeight="1" thickBot="1" x14ac:dyDescent="0.3">
      <c r="B119" s="401" t="s">
        <v>1058</v>
      </c>
      <c r="C119" s="401"/>
      <c r="D119" s="401"/>
      <c r="E119" s="402"/>
      <c r="F119" s="402"/>
      <c r="G119" s="400" t="str">
        <f>NumLetras(VRCERTAPO)</f>
        <v>TRES MILLONES CIENTO SESENTA Y CINCO MIL SETECIENTOS VEINTE PESOS</v>
      </c>
      <c r="H119" s="400"/>
      <c r="I119" s="400"/>
      <c r="J119" s="400"/>
      <c r="K119" s="400"/>
      <c r="L119" s="400"/>
      <c r="M119" s="400"/>
      <c r="N119" s="400"/>
      <c r="O119" s="400"/>
    </row>
    <row r="120" spans="2:15" ht="39.950000000000003" customHeight="1" thickBot="1" x14ac:dyDescent="0.3">
      <c r="B120" s="308" t="s">
        <v>1061</v>
      </c>
      <c r="C120" s="308"/>
      <c r="D120" s="308"/>
      <c r="E120" s="308"/>
      <c r="F120" s="309"/>
      <c r="G120" s="395" t="s">
        <v>749</v>
      </c>
      <c r="H120" s="396"/>
      <c r="I120" s="396"/>
      <c r="J120" s="396"/>
      <c r="K120" s="15" t="s">
        <v>12</v>
      </c>
      <c r="L120" s="320" t="s">
        <v>13</v>
      </c>
      <c r="M120" s="321"/>
      <c r="N120" s="313" t="s">
        <v>748</v>
      </c>
      <c r="O120" s="314"/>
    </row>
    <row r="121" spans="2:15" ht="12" customHeight="1" thickBot="1" x14ac:dyDescent="0.3">
      <c r="B121" s="310" t="s">
        <v>14</v>
      </c>
      <c r="C121" s="311"/>
      <c r="D121" s="311"/>
      <c r="E121" s="312"/>
      <c r="F121" s="36" t="s">
        <v>1473</v>
      </c>
      <c r="G121" s="397" t="s">
        <v>1586</v>
      </c>
      <c r="H121" s="398"/>
      <c r="I121" s="398"/>
      <c r="J121" s="399"/>
      <c r="K121" s="449">
        <f>IF(ISERROR(+IF(VRCERTAPO&lt;MTOMIN,MINIMO,ROUND((VRCERTAPO*PORCBASE),0))),"",+IF(VRCERTAPO&lt;MTOMIN,MINIMO,ROUND((VRCERTAPO*PORCBASE),0)))</f>
        <v>1266288</v>
      </c>
      <c r="L121" s="322">
        <f>IF(PENSIONADO="","Es pensionado?",IF(VRCERTAPO="","",VRMINPEN))</f>
        <v>202600</v>
      </c>
      <c r="M121" s="323"/>
      <c r="N121" s="414">
        <v>202700</v>
      </c>
      <c r="O121" s="415"/>
    </row>
    <row r="122" spans="2:15" ht="12" customHeight="1" thickBot="1" x14ac:dyDescent="0.3">
      <c r="B122" s="384" t="s">
        <v>15</v>
      </c>
      <c r="C122" s="385"/>
      <c r="D122" s="385"/>
      <c r="E122" s="385"/>
      <c r="F122" s="386"/>
      <c r="G122" s="397" t="s">
        <v>1587</v>
      </c>
      <c r="H122" s="388"/>
      <c r="I122" s="388"/>
      <c r="J122" s="388"/>
      <c r="K122" s="450"/>
      <c r="L122" s="408">
        <f>IF(PENSIONADO="","Es pensionado?",IF(VRCERTAPO="","",VRMINSAL))</f>
        <v>158300</v>
      </c>
      <c r="M122" s="409"/>
      <c r="N122" s="416">
        <v>158300</v>
      </c>
      <c r="O122" s="417"/>
    </row>
    <row r="123" spans="2:15" ht="14.25" customHeight="1" thickBot="1" x14ac:dyDescent="0.3">
      <c r="B123" s="389" t="s">
        <v>16</v>
      </c>
      <c r="C123" s="390"/>
      <c r="D123" s="390"/>
      <c r="E123" s="391"/>
      <c r="F123" s="149">
        <v>3</v>
      </c>
      <c r="G123" s="387" t="s">
        <v>1556</v>
      </c>
      <c r="H123" s="388"/>
      <c r="I123" s="388"/>
      <c r="J123" s="388"/>
      <c r="K123" s="450"/>
      <c r="L123" s="410">
        <f>IF(VRCERTAPO="","",+VRMINARL)</f>
        <v>30800</v>
      </c>
      <c r="M123" s="411"/>
      <c r="N123" s="418">
        <v>30900</v>
      </c>
      <c r="O123" s="419"/>
    </row>
    <row r="124" spans="2:15" ht="12.95" customHeight="1" thickBot="1" x14ac:dyDescent="0.3">
      <c r="B124" s="30" t="s">
        <v>1478</v>
      </c>
      <c r="C124" s="81"/>
      <c r="D124" s="81"/>
      <c r="E124" s="81"/>
      <c r="F124" s="149" t="s">
        <v>1591</v>
      </c>
      <c r="G124" s="387" t="s">
        <v>1592</v>
      </c>
      <c r="H124" s="388"/>
      <c r="I124" s="388"/>
      <c r="J124" s="388"/>
      <c r="K124" s="451"/>
      <c r="L124" s="381">
        <f>IF(SUM(L121:L123)=0,"",IF(COUNTIF(L121:L123,"&gt;=A"),"falta criterio",+SUM(L121:L123)))</f>
        <v>391700</v>
      </c>
      <c r="M124" s="382"/>
      <c r="N124" s="420">
        <f>SUM(N121:O123)</f>
        <v>391900</v>
      </c>
      <c r="O124" s="421"/>
    </row>
    <row r="125" spans="2:15" ht="18" customHeight="1" thickBot="1" x14ac:dyDescent="0.3">
      <c r="B125" s="269" t="s">
        <v>1062</v>
      </c>
      <c r="C125" s="270"/>
      <c r="D125" s="270"/>
      <c r="E125" s="270"/>
      <c r="F125" s="271"/>
      <c r="G125" s="271"/>
      <c r="H125" s="271"/>
      <c r="I125" s="271"/>
      <c r="J125" s="271"/>
      <c r="K125" s="271"/>
      <c r="L125" s="271"/>
      <c r="M125" s="271"/>
      <c r="N125" s="271"/>
      <c r="O125" s="272"/>
    </row>
    <row r="126" spans="2:15" ht="15" customHeight="1" thickBot="1" x14ac:dyDescent="0.3">
      <c r="B126" s="406" t="s">
        <v>627</v>
      </c>
      <c r="C126" s="406"/>
      <c r="D126" s="406"/>
      <c r="E126" s="407"/>
      <c r="F126" s="273" t="s">
        <v>617</v>
      </c>
      <c r="G126" s="274"/>
      <c r="H126" s="275"/>
      <c r="I126" s="31" t="s">
        <v>1469</v>
      </c>
      <c r="J126" s="32" t="s">
        <v>629</v>
      </c>
      <c r="K126" s="99" t="s">
        <v>1470</v>
      </c>
      <c r="L126" s="403">
        <v>456800035200</v>
      </c>
      <c r="M126" s="404"/>
      <c r="N126" s="404"/>
      <c r="O126" s="405"/>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67" t="str">
        <f>+nombreContratista</f>
        <v xml:space="preserve">Leidy Katherine Aguilar Lopez </v>
      </c>
      <c r="G128" s="268"/>
      <c r="H128" s="268"/>
      <c r="I128" s="268"/>
      <c r="J128" s="3"/>
      <c r="K128" s="267" t="str">
        <f>IF(ISNONTEXT(nombreSuper1),nombreSuperCont,nombreSuper1)</f>
        <v>GLORIA MARITZA PINILLA PINILLA</v>
      </c>
      <c r="L128" s="268"/>
      <c r="M128" s="268"/>
      <c r="N128" s="268"/>
      <c r="O128" s="9"/>
    </row>
    <row r="129" spans="2:15" ht="15" customHeight="1" x14ac:dyDescent="0.25">
      <c r="B129" s="10"/>
      <c r="C129" s="11"/>
      <c r="D129" s="11"/>
      <c r="E129" s="11"/>
      <c r="F129" s="259" t="s">
        <v>17</v>
      </c>
      <c r="G129" s="383"/>
      <c r="H129" s="383"/>
      <c r="I129" s="383"/>
      <c r="J129" s="3"/>
      <c r="K129" s="259" t="s">
        <v>1491</v>
      </c>
      <c r="L129" s="260"/>
      <c r="M129" s="260"/>
      <c r="N129" s="260"/>
      <c r="O129" s="12"/>
    </row>
    <row r="130" spans="2:15" ht="12.75" customHeight="1" x14ac:dyDescent="0.25">
      <c r="B130" s="5"/>
      <c r="C130" s="6"/>
      <c r="D130" s="6"/>
      <c r="E130" s="6"/>
      <c r="F130" s="412">
        <f>+cedula</f>
        <v>1012390098</v>
      </c>
      <c r="G130" s="413"/>
      <c r="H130" s="413"/>
      <c r="I130" s="413"/>
      <c r="J130" s="3"/>
      <c r="K130" s="259" t="str">
        <f>IF(ISNONTEXT(nombreSuper1),perfilSuperCont,CargoSuper1)</f>
        <v xml:space="preserve">DIRECTORA DE SERVICIOS AMBULARORIOS </v>
      </c>
      <c r="L130" s="260"/>
      <c r="M130" s="260"/>
      <c r="N130" s="260"/>
      <c r="O130" s="9"/>
    </row>
    <row r="131" spans="2:15" ht="24.95" customHeight="1" x14ac:dyDescent="0.25">
      <c r="B131" s="13"/>
      <c r="C131" s="89"/>
      <c r="D131" s="89"/>
      <c r="E131" s="89"/>
      <c r="F131" s="259" t="s">
        <v>18</v>
      </c>
      <c r="G131" s="260"/>
      <c r="H131" s="260"/>
      <c r="I131" s="260"/>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267">
        <f>IF(ISNONTEXT(nombreApoyoTec1),nombreApoyoTec2,nombreApoyoTec1)</f>
        <v>0</v>
      </c>
      <c r="G133" s="268"/>
      <c r="H133" s="268"/>
      <c r="I133" s="268"/>
      <c r="J133" s="3"/>
      <c r="O133" s="12"/>
    </row>
    <row r="134" spans="2:15" ht="12" customHeight="1" x14ac:dyDescent="0.25">
      <c r="B134" s="13"/>
      <c r="C134" s="89"/>
      <c r="D134" s="89"/>
      <c r="E134" s="89"/>
      <c r="F134" s="259" t="s">
        <v>1492</v>
      </c>
      <c r="G134" s="260"/>
      <c r="H134" s="260"/>
      <c r="I134" s="260"/>
      <c r="J134" s="3"/>
      <c r="O134" s="12"/>
    </row>
    <row r="135" spans="2:15" ht="17.100000000000001" customHeight="1" x14ac:dyDescent="0.25">
      <c r="B135" s="13"/>
      <c r="C135" s="89"/>
      <c r="D135" s="89"/>
      <c r="E135" s="89"/>
      <c r="F135" s="259">
        <f>IF(ISNONTEXT(L11),L12,L11)</f>
        <v>0</v>
      </c>
      <c r="G135" s="260"/>
      <c r="H135" s="260"/>
      <c r="I135" s="260"/>
      <c r="J135" s="3"/>
      <c r="K135" s="83"/>
      <c r="L135" s="83"/>
      <c r="M135" s="83"/>
      <c r="N135" s="83"/>
      <c r="O135" s="12"/>
    </row>
    <row r="136" spans="2:15" ht="24" customHeight="1" thickBot="1" x14ac:dyDescent="0.3">
      <c r="B136" s="377">
        <v>44239</v>
      </c>
      <c r="C136" s="378"/>
      <c r="D136" s="378"/>
      <c r="E136" s="378"/>
      <c r="F136" s="379"/>
      <c r="G136" s="379"/>
      <c r="H136" s="379"/>
      <c r="I136" s="379"/>
      <c r="J136" s="379"/>
      <c r="K136" s="379"/>
      <c r="L136" s="379"/>
      <c r="M136" s="379"/>
      <c r="N136" s="379"/>
      <c r="O136" s="380"/>
    </row>
    <row r="137" spans="2:15" ht="24.95" customHeight="1" x14ac:dyDescent="0.25"/>
    <row r="138" spans="2:15" ht="24.95" customHeight="1" x14ac:dyDescent="0.25"/>
    <row r="139" spans="2:15" ht="24.95" customHeight="1" x14ac:dyDescent="0.25"/>
  </sheetData>
  <sheetProtection password="9690" sheet="1" objects="1" scenarios="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6" priority="450" stopIfTrue="1">
      <formula>LEN(TRIM(B6))=0</formula>
    </cfRule>
  </conditionalFormatting>
  <conditionalFormatting sqref="N124">
    <cfRule type="expression" dxfId="45" priority="388" stopIfTrue="1">
      <formula>N124&lt;VRAPOMIN</formula>
    </cfRule>
    <cfRule type="cellIs" dxfId="44" priority="409" stopIfTrue="1" operator="equal">
      <formula>0</formula>
    </cfRule>
  </conditionalFormatting>
  <conditionalFormatting sqref="N122">
    <cfRule type="expression" dxfId="43" priority="390" stopIfTrue="1">
      <formula>N122&lt;APOMINSAL</formula>
    </cfRule>
  </conditionalFormatting>
  <conditionalFormatting sqref="N123">
    <cfRule type="expression" dxfId="42" priority="389" stopIfTrue="1">
      <formula>N123&lt;APOMINARL</formula>
    </cfRule>
  </conditionalFormatting>
  <conditionalFormatting sqref="F128:I128 F130:I130 K128:N128 K130:N130 F77 O25:O27 O29:O31 O33:O35 O37:O39 O41:O43 O45:O47 O49 O58:O61 O66:O68 O70:O72 O74:O76 K80 N80 O54:O56 K121 O51:O52 O21:O23">
    <cfRule type="cellIs" dxfId="41" priority="387" stopIfTrue="1" operator="equal">
      <formula>0</formula>
    </cfRule>
  </conditionalFormatting>
  <conditionalFormatting sqref="K121:L121">
    <cfRule type="expression" dxfId="40" priority="305" stopIfTrue="1">
      <formula>AND(VRCERT="",APOMINPEN="Es pensionado?")</formula>
    </cfRule>
    <cfRule type="cellIs" dxfId="39" priority="310" stopIfTrue="1" operator="equal">
      <formula>"Es pensionado?"</formula>
    </cfRule>
    <cfRule type="containsBlanks" dxfId="38" priority="315" stopIfTrue="1">
      <formula>LEN(TRIM(K121))=0</formula>
    </cfRule>
    <cfRule type="cellIs" dxfId="37" priority="319" stopIfTrue="1" operator="equal">
      <formula>"Sin definir Vr a Cancelar"</formula>
    </cfRule>
  </conditionalFormatting>
  <conditionalFormatting sqref="L122">
    <cfRule type="expression" dxfId="36" priority="304" stopIfTrue="1">
      <formula>AND(VRCERT="",APOMINSAL="Es pensionado?")</formula>
    </cfRule>
    <cfRule type="cellIs" dxfId="35" priority="309" stopIfTrue="1" operator="equal">
      <formula>"Es pensionado?"</formula>
    </cfRule>
    <cfRule type="containsBlanks" dxfId="34" priority="314" stopIfTrue="1">
      <formula>LEN(TRIM(L122))=0</formula>
    </cfRule>
    <cfRule type="cellIs" dxfId="33" priority="318" stopIfTrue="1" operator="equal">
      <formula>"Sin definir Vr a Cancelar"</formula>
    </cfRule>
  </conditionalFormatting>
  <conditionalFormatting sqref="L123">
    <cfRule type="containsBlanks" dxfId="32" priority="313" stopIfTrue="1">
      <formula>LEN(TRIM(L123))=0</formula>
    </cfRule>
    <cfRule type="cellIs" dxfId="31" priority="316" stopIfTrue="1" operator="equal">
      <formula>"Falta Nivel ARL"</formula>
    </cfRule>
    <cfRule type="cellIs" dxfId="30" priority="317" stopIfTrue="1" operator="equal">
      <formula>"Sin definir Vr a Cancelar"</formula>
    </cfRule>
  </conditionalFormatting>
  <conditionalFormatting sqref="L124">
    <cfRule type="containsBlanks" dxfId="29" priority="302" stopIfTrue="1">
      <formula>LEN(TRIM(L124))=0</formula>
    </cfRule>
    <cfRule type="cellIs" dxfId="28" priority="303" stopIfTrue="1" operator="equal">
      <formula>"falta criterio"</formula>
    </cfRule>
  </conditionalFormatting>
  <conditionalFormatting sqref="N121">
    <cfRule type="expression" dxfId="27" priority="462" stopIfTrue="1">
      <formula>B118="SI"</formula>
    </cfRule>
    <cfRule type="expression" dxfId="26" priority="463" stopIfTrue="1">
      <formula>N121&lt;APOMINPEN</formula>
    </cfRule>
    <cfRule type="containsBlanks" dxfId="25" priority="464" stopIfTrue="1">
      <formula>LEN(TRIM(N121))=0</formula>
    </cfRule>
  </conditionalFormatting>
  <conditionalFormatting sqref="M116:O118">
    <cfRule type="cellIs" dxfId="24" priority="192" operator="lessThanOrEqual">
      <formula>0</formula>
    </cfRule>
  </conditionalFormatting>
  <conditionalFormatting sqref="J22:J23">
    <cfRule type="expression" dxfId="23" priority="122">
      <formula>(COUNTA($H22:$I22)=1)</formula>
    </cfRule>
  </conditionalFormatting>
  <conditionalFormatting sqref="I21:I23">
    <cfRule type="expression" dxfId="22" priority="510">
      <formula>AND($H21&lt;&gt;"",$I21="")</formula>
    </cfRule>
  </conditionalFormatting>
  <conditionalFormatting sqref="L21:L23 L25:L27 L29:L31 L58:L61 L33:L35 L37:L39 L41:L43 L45:L47 L49 L54:L56 L51:L52">
    <cfRule type="expression" dxfId="21" priority="514">
      <formula>(COUNTA(I21:J21)&lt;2)</formula>
    </cfRule>
  </conditionalFormatting>
  <conditionalFormatting sqref="E79:H79 K79:O79 G121:J124">
    <cfRule type="containsBlanks" dxfId="20" priority="516">
      <formula>LEN(TRIM(E79))=0</formula>
    </cfRule>
  </conditionalFormatting>
  <conditionalFormatting sqref="C96:E96">
    <cfRule type="cellIs" dxfId="19" priority="19" operator="equal">
      <formula>0</formula>
    </cfRule>
  </conditionalFormatting>
  <conditionalFormatting sqref="J96:K96 N96:O96">
    <cfRule type="expression" dxfId="18" priority="17">
      <formula>VRINICTO=0</formula>
    </cfRule>
  </conditionalFormatting>
  <conditionalFormatting sqref="G117:H118 H77:O77">
    <cfRule type="containsBlanks" dxfId="17" priority="15">
      <formula>LEN(TRIM(G77))=0</formula>
    </cfRule>
  </conditionalFormatting>
  <conditionalFormatting sqref="F124">
    <cfRule type="containsBlanks" dxfId="16" priority="9" stopIfTrue="1">
      <formula>LEN(TRIM(F124))=0</formula>
    </cfRule>
  </conditionalFormatting>
  <conditionalFormatting sqref="G124:J124">
    <cfRule type="containsBlanks" dxfId="15" priority="8">
      <formula>LEN(TRIM(G124))=0</formula>
    </cfRule>
  </conditionalFormatting>
  <conditionalFormatting sqref="O63:O64">
    <cfRule type="cellIs" dxfId="14" priority="7" stopIfTrue="1" operator="equal">
      <formula>0</formula>
    </cfRule>
  </conditionalFormatting>
  <conditionalFormatting sqref="F133:I133 F135:I135">
    <cfRule type="cellIs" dxfId="13" priority="6" stopIfTrue="1" operator="equal">
      <formula>0</formula>
    </cfRule>
  </conditionalFormatting>
  <conditionalFormatting sqref="G96:H96">
    <cfRule type="expression" dxfId="12" priority="5">
      <formula>VRINICTO=0</formula>
    </cfRule>
  </conditionalFormatting>
  <conditionalFormatting sqref="O50">
    <cfRule type="cellIs" dxfId="11" priority="3" stopIfTrue="1" operator="equal">
      <formula>0</formula>
    </cfRule>
  </conditionalFormatting>
  <conditionalFormatting sqref="L50">
    <cfRule type="expression" dxfId="10" priority="4">
      <formula>(COUNTA(I50:J50)&lt;2)</formula>
    </cfRule>
  </conditionalFormatting>
  <conditionalFormatting sqref="O62">
    <cfRule type="cellIs" dxfId="9" priority="1" stopIfTrue="1" operator="equal">
      <formula>0</formula>
    </cfRule>
  </conditionalFormatting>
  <dataValidations xWindow="295" yWindow="442" count="49">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type="list" allowBlank="1" showInputMessage="1" showErrorMessage="1" errorTitle="Centro de Costos" error="_x000a_Dato errado!_x000a__x000a_Por favor verifique ..._x000a_" promptTitle="Centro de Costos" prompt="_x000a_Digite el Centro de Costos o elíjalo de la lista ..._x000a_" sqref="I64">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formula1>OFFSET(C$552,MATCH(SPUB002,NUEVE,0)-1,0,COUNTIF(NUEVE,SPUB002),1)</formula1>
    </dataValidation>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81">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DIRECCION'!C$694,MATCH(UCIP002,TRECE,0)-1,0,COUNTIF(TRECE,UCIP002),1)</xm:f>
          </x14:formula1>
          <xm:sqref>I34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4"/>
  <sheetViews>
    <sheetView showGridLines="0" zoomScale="90" zoomScaleNormal="90" workbookViewId="0">
      <pane ySplit="1" topLeftCell="A604" activePane="bottomLeft" state="frozen"/>
      <selection activeCell="A2" sqref="A2"/>
      <selection pane="bottomLeft" activeCell="C629" sqref="C629"/>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1392</v>
      </c>
      <c r="B1" s="40" t="s">
        <v>19</v>
      </c>
      <c r="C1" s="40" t="s">
        <v>1070</v>
      </c>
      <c r="D1" s="40" t="s">
        <v>1071</v>
      </c>
      <c r="E1" s="41"/>
      <c r="H1" t="s">
        <v>1392</v>
      </c>
      <c r="I1" t="s">
        <v>19</v>
      </c>
      <c r="L1" t="s">
        <v>19</v>
      </c>
    </row>
    <row r="2" spans="1:12" x14ac:dyDescent="0.25">
      <c r="A2" s="39" t="s">
        <v>1064</v>
      </c>
      <c r="B2" s="43" t="s">
        <v>1053</v>
      </c>
      <c r="C2" s="42" t="s">
        <v>1512</v>
      </c>
      <c r="D2" s="42" t="s">
        <v>1513</v>
      </c>
      <c r="E2" s="41"/>
      <c r="H2" t="s">
        <v>1064</v>
      </c>
      <c r="I2" t="s">
        <v>1053</v>
      </c>
      <c r="L2" t="s">
        <v>1082</v>
      </c>
    </row>
    <row r="3" spans="1:12" x14ac:dyDescent="0.25">
      <c r="A3" s="39" t="s">
        <v>1064</v>
      </c>
      <c r="B3" s="43" t="s">
        <v>1053</v>
      </c>
      <c r="C3" s="42" t="s">
        <v>1510</v>
      </c>
      <c r="D3" s="42" t="s">
        <v>1511</v>
      </c>
      <c r="E3" s="41"/>
      <c r="H3" t="s">
        <v>1334</v>
      </c>
      <c r="I3" t="s">
        <v>1082</v>
      </c>
      <c r="L3" t="s">
        <v>1385</v>
      </c>
    </row>
    <row r="4" spans="1:12" x14ac:dyDescent="0.25">
      <c r="A4" s="39" t="s">
        <v>1334</v>
      </c>
      <c r="B4" s="43" t="s">
        <v>1082</v>
      </c>
      <c r="C4" s="42" t="s">
        <v>288</v>
      </c>
      <c r="D4" s="42" t="s">
        <v>668</v>
      </c>
      <c r="E4" s="41"/>
      <c r="H4" t="s">
        <v>1334</v>
      </c>
      <c r="I4" t="s">
        <v>1116</v>
      </c>
      <c r="L4" t="s">
        <v>1053</v>
      </c>
    </row>
    <row r="5" spans="1:12" x14ac:dyDescent="0.25">
      <c r="A5" s="39" t="s">
        <v>1334</v>
      </c>
      <c r="B5" s="43" t="s">
        <v>1082</v>
      </c>
      <c r="C5" s="42" t="s">
        <v>275</v>
      </c>
      <c r="D5" s="42" t="s">
        <v>1342</v>
      </c>
      <c r="E5" s="41"/>
      <c r="H5" t="s">
        <v>1334</v>
      </c>
      <c r="I5" t="s">
        <v>1129</v>
      </c>
      <c r="L5" t="s">
        <v>1116</v>
      </c>
    </row>
    <row r="6" spans="1:12" x14ac:dyDescent="0.25">
      <c r="A6" s="39" t="s">
        <v>1334</v>
      </c>
      <c r="B6" s="43" t="s">
        <v>1082</v>
      </c>
      <c r="C6" s="42" t="s">
        <v>855</v>
      </c>
      <c r="D6" s="42" t="s">
        <v>1350</v>
      </c>
      <c r="E6" s="41"/>
      <c r="H6" t="s">
        <v>1334</v>
      </c>
      <c r="I6" t="s">
        <v>1122</v>
      </c>
      <c r="L6" t="s">
        <v>1129</v>
      </c>
    </row>
    <row r="7" spans="1:12" x14ac:dyDescent="0.25">
      <c r="A7" s="39" t="s">
        <v>1334</v>
      </c>
      <c r="B7" s="43" t="s">
        <v>1082</v>
      </c>
      <c r="C7" s="42" t="s">
        <v>1353</v>
      </c>
      <c r="D7" s="42" t="s">
        <v>1354</v>
      </c>
      <c r="E7" s="41"/>
      <c r="H7" t="s">
        <v>1334</v>
      </c>
      <c r="I7" t="s">
        <v>1096</v>
      </c>
      <c r="L7" t="s">
        <v>1142</v>
      </c>
    </row>
    <row r="8" spans="1:12" x14ac:dyDescent="0.25">
      <c r="A8" s="39" t="s">
        <v>1334</v>
      </c>
      <c r="B8" s="43" t="s">
        <v>1116</v>
      </c>
      <c r="C8" s="42" t="s">
        <v>1447</v>
      </c>
      <c r="D8" s="42" t="s">
        <v>1448</v>
      </c>
      <c r="E8" s="41"/>
      <c r="H8" t="s">
        <v>1334</v>
      </c>
      <c r="I8" t="s">
        <v>1120</v>
      </c>
      <c r="L8" t="s">
        <v>1122</v>
      </c>
    </row>
    <row r="9" spans="1:12" x14ac:dyDescent="0.25">
      <c r="A9" s="39" t="s">
        <v>1334</v>
      </c>
      <c r="B9" s="43" t="s">
        <v>1116</v>
      </c>
      <c r="C9" s="42" t="s">
        <v>357</v>
      </c>
      <c r="D9" s="42" t="s">
        <v>1344</v>
      </c>
      <c r="E9" s="41"/>
      <c r="H9" t="s">
        <v>1334</v>
      </c>
      <c r="I9" t="s">
        <v>1136</v>
      </c>
      <c r="L9" t="s">
        <v>1397</v>
      </c>
    </row>
    <row r="10" spans="1:12" x14ac:dyDescent="0.25">
      <c r="A10" s="39" t="s">
        <v>1334</v>
      </c>
      <c r="B10" s="43" t="s">
        <v>1116</v>
      </c>
      <c r="C10" s="42" t="s">
        <v>367</v>
      </c>
      <c r="D10" s="42" t="s">
        <v>366</v>
      </c>
      <c r="E10" s="41"/>
      <c r="H10" t="s">
        <v>1334</v>
      </c>
      <c r="I10" t="s">
        <v>1132</v>
      </c>
      <c r="L10" t="s">
        <v>1096</v>
      </c>
    </row>
    <row r="11" spans="1:12" x14ac:dyDescent="0.25">
      <c r="A11" s="39" t="s">
        <v>1334</v>
      </c>
      <c r="B11" s="43" t="s">
        <v>1116</v>
      </c>
      <c r="C11" s="42" t="s">
        <v>411</v>
      </c>
      <c r="D11" s="42" t="s">
        <v>410</v>
      </c>
      <c r="E11" s="41"/>
      <c r="H11" t="s">
        <v>1334</v>
      </c>
      <c r="I11" t="s">
        <v>1176</v>
      </c>
      <c r="L11" t="s">
        <v>1126</v>
      </c>
    </row>
    <row r="12" spans="1:12" x14ac:dyDescent="0.25">
      <c r="A12" s="39" t="s">
        <v>1334</v>
      </c>
      <c r="B12" s="43" t="s">
        <v>1116</v>
      </c>
      <c r="C12" s="42" t="s">
        <v>830</v>
      </c>
      <c r="D12" s="42" t="s">
        <v>1352</v>
      </c>
      <c r="E12" s="41"/>
      <c r="H12" t="s">
        <v>1334</v>
      </c>
      <c r="I12" t="s">
        <v>1143</v>
      </c>
      <c r="L12" t="s">
        <v>1120</v>
      </c>
    </row>
    <row r="13" spans="1:12" x14ac:dyDescent="0.25">
      <c r="A13" s="39" t="s">
        <v>1334</v>
      </c>
      <c r="B13" s="43" t="s">
        <v>1116</v>
      </c>
      <c r="C13" s="42" t="s">
        <v>441</v>
      </c>
      <c r="D13" s="42" t="s">
        <v>440</v>
      </c>
      <c r="E13" s="41"/>
      <c r="H13" t="s">
        <v>1334</v>
      </c>
      <c r="I13" t="s">
        <v>1078</v>
      </c>
      <c r="L13" t="s">
        <v>1098</v>
      </c>
    </row>
    <row r="14" spans="1:12" x14ac:dyDescent="0.25">
      <c r="A14" s="39" t="s">
        <v>1334</v>
      </c>
      <c r="B14" s="43" t="s">
        <v>1116</v>
      </c>
      <c r="C14" s="42" t="s">
        <v>437</v>
      </c>
      <c r="D14" s="42" t="s">
        <v>831</v>
      </c>
      <c r="E14" s="41"/>
      <c r="H14" t="s">
        <v>1334</v>
      </c>
      <c r="I14" t="s">
        <v>1074</v>
      </c>
      <c r="L14" t="s">
        <v>1136</v>
      </c>
    </row>
    <row r="15" spans="1:12" x14ac:dyDescent="0.25">
      <c r="A15" s="39" t="s">
        <v>1334</v>
      </c>
      <c r="B15" s="43" t="s">
        <v>1116</v>
      </c>
      <c r="C15" s="42" t="s">
        <v>439</v>
      </c>
      <c r="D15" s="42" t="s">
        <v>438</v>
      </c>
      <c r="E15" s="41"/>
      <c r="H15" t="s">
        <v>1334</v>
      </c>
      <c r="I15" t="s">
        <v>1114</v>
      </c>
      <c r="L15" t="s">
        <v>1132</v>
      </c>
    </row>
    <row r="16" spans="1:12" x14ac:dyDescent="0.25">
      <c r="A16" s="39" t="s">
        <v>1334</v>
      </c>
      <c r="B16" s="43" t="s">
        <v>1129</v>
      </c>
      <c r="C16" s="42" t="s">
        <v>483</v>
      </c>
      <c r="D16" s="42" t="s">
        <v>1345</v>
      </c>
      <c r="E16" s="41"/>
      <c r="H16" t="s">
        <v>1334</v>
      </c>
      <c r="I16" t="s">
        <v>1093</v>
      </c>
      <c r="L16" t="s">
        <v>1176</v>
      </c>
    </row>
    <row r="17" spans="1:12" x14ac:dyDescent="0.25">
      <c r="A17" s="39" t="s">
        <v>1334</v>
      </c>
      <c r="B17" s="43" t="s">
        <v>1122</v>
      </c>
      <c r="C17" s="42" t="s">
        <v>359</v>
      </c>
      <c r="D17" s="42" t="s">
        <v>358</v>
      </c>
      <c r="E17" s="41"/>
      <c r="H17" t="s">
        <v>1334</v>
      </c>
      <c r="I17" t="s">
        <v>1267</v>
      </c>
      <c r="L17" t="s">
        <v>1257</v>
      </c>
    </row>
    <row r="18" spans="1:12" x14ac:dyDescent="0.25">
      <c r="A18" s="39" t="s">
        <v>1334</v>
      </c>
      <c r="B18" s="43" t="s">
        <v>1096</v>
      </c>
      <c r="C18" s="42" t="s">
        <v>285</v>
      </c>
      <c r="D18" s="42" t="s">
        <v>985</v>
      </c>
      <c r="E18" s="41"/>
      <c r="H18" t="s">
        <v>1334</v>
      </c>
      <c r="I18" t="s">
        <v>1118</v>
      </c>
      <c r="L18" t="s">
        <v>1124</v>
      </c>
    </row>
    <row r="19" spans="1:12" x14ac:dyDescent="0.25">
      <c r="A19" s="39" t="s">
        <v>1334</v>
      </c>
      <c r="B19" s="43" t="s">
        <v>1096</v>
      </c>
      <c r="C19" s="42" t="s">
        <v>287</v>
      </c>
      <c r="D19" s="42" t="s">
        <v>1335</v>
      </c>
      <c r="E19" s="41"/>
      <c r="H19" t="s">
        <v>1334</v>
      </c>
      <c r="I19" t="s">
        <v>1076</v>
      </c>
      <c r="L19" t="s">
        <v>1143</v>
      </c>
    </row>
    <row r="20" spans="1:12" x14ac:dyDescent="0.25">
      <c r="A20" s="39" t="s">
        <v>1334</v>
      </c>
      <c r="B20" s="43" t="s">
        <v>1096</v>
      </c>
      <c r="C20" s="42" t="s">
        <v>290</v>
      </c>
      <c r="D20" s="42" t="s">
        <v>289</v>
      </c>
      <c r="E20" s="41"/>
      <c r="H20" t="s">
        <v>1334</v>
      </c>
      <c r="I20" t="s">
        <v>1072</v>
      </c>
      <c r="L20" t="s">
        <v>1078</v>
      </c>
    </row>
    <row r="21" spans="1:12" x14ac:dyDescent="0.25">
      <c r="A21" s="39" t="s">
        <v>1334</v>
      </c>
      <c r="B21" s="43" t="s">
        <v>1096</v>
      </c>
      <c r="C21" s="42" t="s">
        <v>676</v>
      </c>
      <c r="D21" s="42" t="s">
        <v>980</v>
      </c>
      <c r="E21" s="41"/>
      <c r="H21" t="s">
        <v>1334</v>
      </c>
      <c r="I21" t="s">
        <v>1109</v>
      </c>
      <c r="L21" t="s">
        <v>1074</v>
      </c>
    </row>
    <row r="22" spans="1:12" x14ac:dyDescent="0.25">
      <c r="A22" s="39" t="s">
        <v>1334</v>
      </c>
      <c r="B22" s="43" t="s">
        <v>1096</v>
      </c>
      <c r="C22" s="42" t="s">
        <v>277</v>
      </c>
      <c r="D22" s="42" t="s">
        <v>276</v>
      </c>
      <c r="E22" s="41"/>
      <c r="H22" t="s">
        <v>1334</v>
      </c>
      <c r="I22" t="s">
        <v>1080</v>
      </c>
      <c r="L22" t="s">
        <v>1148</v>
      </c>
    </row>
    <row r="23" spans="1:12" x14ac:dyDescent="0.25">
      <c r="A23" s="39" t="s">
        <v>1334</v>
      </c>
      <c r="B23" s="43" t="s">
        <v>1096</v>
      </c>
      <c r="C23" s="42" t="s">
        <v>303</v>
      </c>
      <c r="D23" s="42" t="s">
        <v>302</v>
      </c>
      <c r="E23" s="41"/>
      <c r="H23" t="s">
        <v>1391</v>
      </c>
      <c r="I23" t="s">
        <v>1082</v>
      </c>
      <c r="L23" t="s">
        <v>1101</v>
      </c>
    </row>
    <row r="24" spans="1:12" x14ac:dyDescent="0.25">
      <c r="A24" s="39" t="s">
        <v>1334</v>
      </c>
      <c r="B24" s="43" t="s">
        <v>1096</v>
      </c>
      <c r="C24" s="42" t="s">
        <v>317</v>
      </c>
      <c r="D24" s="42" t="s">
        <v>316</v>
      </c>
      <c r="E24" s="41"/>
      <c r="H24" t="s">
        <v>1391</v>
      </c>
      <c r="I24" t="s">
        <v>1116</v>
      </c>
      <c r="L24" t="s">
        <v>1396</v>
      </c>
    </row>
    <row r="25" spans="1:12" x14ac:dyDescent="0.25">
      <c r="A25" s="39" t="s">
        <v>1334</v>
      </c>
      <c r="B25" s="43" t="s">
        <v>1120</v>
      </c>
      <c r="C25" s="42" t="s">
        <v>361</v>
      </c>
      <c r="D25" s="42" t="s">
        <v>360</v>
      </c>
      <c r="E25" s="41"/>
      <c r="H25" t="s">
        <v>1391</v>
      </c>
      <c r="I25" t="s">
        <v>1129</v>
      </c>
      <c r="L25" t="s">
        <v>1134</v>
      </c>
    </row>
    <row r="26" spans="1:12" x14ac:dyDescent="0.25">
      <c r="A26" s="39" t="s">
        <v>1334</v>
      </c>
      <c r="B26" s="43" t="s">
        <v>1136</v>
      </c>
      <c r="C26" s="42" t="s">
        <v>484</v>
      </c>
      <c r="D26" s="42" t="s">
        <v>1346</v>
      </c>
      <c r="E26" s="41"/>
      <c r="H26" t="s">
        <v>1391</v>
      </c>
      <c r="I26" t="s">
        <v>1142</v>
      </c>
      <c r="L26" t="s">
        <v>1150</v>
      </c>
    </row>
    <row r="27" spans="1:12" x14ac:dyDescent="0.25">
      <c r="A27" s="39" t="s">
        <v>1334</v>
      </c>
      <c r="B27" s="43" t="s">
        <v>1132</v>
      </c>
      <c r="C27" s="42" t="s">
        <v>486</v>
      </c>
      <c r="D27" s="42" t="s">
        <v>485</v>
      </c>
      <c r="E27" s="41"/>
      <c r="H27" t="s">
        <v>1391</v>
      </c>
      <c r="I27" t="s">
        <v>1122</v>
      </c>
      <c r="L27" t="s">
        <v>1140</v>
      </c>
    </row>
    <row r="28" spans="1:12" x14ac:dyDescent="0.25">
      <c r="A28" s="39" t="s">
        <v>1334</v>
      </c>
      <c r="B28" s="43" t="s">
        <v>1132</v>
      </c>
      <c r="C28" s="42" t="s">
        <v>540</v>
      </c>
      <c r="D28" s="42" t="s">
        <v>539</v>
      </c>
      <c r="E28" s="41"/>
      <c r="H28" t="s">
        <v>1391</v>
      </c>
      <c r="I28" t="s">
        <v>1096</v>
      </c>
      <c r="L28" t="s">
        <v>1114</v>
      </c>
    </row>
    <row r="29" spans="1:12" x14ac:dyDescent="0.25">
      <c r="A29" s="39" t="s">
        <v>1334</v>
      </c>
      <c r="B29" s="43" t="s">
        <v>1132</v>
      </c>
      <c r="C29" s="42" t="s">
        <v>576</v>
      </c>
      <c r="D29" s="42" t="s">
        <v>575</v>
      </c>
      <c r="E29" s="41"/>
      <c r="H29" t="s">
        <v>1391</v>
      </c>
      <c r="I29" t="s">
        <v>1126</v>
      </c>
      <c r="L29" t="s">
        <v>1369</v>
      </c>
    </row>
    <row r="30" spans="1:12" x14ac:dyDescent="0.25">
      <c r="A30" s="39" t="s">
        <v>1334</v>
      </c>
      <c r="B30" s="43" t="s">
        <v>1176</v>
      </c>
      <c r="C30" s="42" t="s">
        <v>488</v>
      </c>
      <c r="D30" s="42" t="s">
        <v>487</v>
      </c>
      <c r="E30" s="41"/>
      <c r="H30" t="s">
        <v>1391</v>
      </c>
      <c r="I30" t="s">
        <v>1120</v>
      </c>
      <c r="L30" t="s">
        <v>750</v>
      </c>
    </row>
    <row r="31" spans="1:12" x14ac:dyDescent="0.25">
      <c r="A31" s="39" t="s">
        <v>1334</v>
      </c>
      <c r="B31" s="43" t="s">
        <v>1143</v>
      </c>
      <c r="C31" s="42" t="s">
        <v>489</v>
      </c>
      <c r="D31" s="42" t="s">
        <v>1347</v>
      </c>
      <c r="E31" s="41"/>
      <c r="H31" t="s">
        <v>1391</v>
      </c>
      <c r="I31" t="s">
        <v>1098</v>
      </c>
      <c r="L31" t="s">
        <v>1093</v>
      </c>
    </row>
    <row r="32" spans="1:12" x14ac:dyDescent="0.25">
      <c r="A32" s="39" t="s">
        <v>1334</v>
      </c>
      <c r="B32" s="43" t="s">
        <v>1143</v>
      </c>
      <c r="C32" s="42" t="s">
        <v>542</v>
      </c>
      <c r="D32" s="42" t="s">
        <v>541</v>
      </c>
      <c r="E32" s="41"/>
      <c r="H32" t="s">
        <v>1391</v>
      </c>
      <c r="I32" t="s">
        <v>1136</v>
      </c>
      <c r="L32" t="s">
        <v>1138</v>
      </c>
    </row>
    <row r="33" spans="1:12" x14ac:dyDescent="0.25">
      <c r="A33" s="39" t="s">
        <v>1334</v>
      </c>
      <c r="B33" s="43" t="s">
        <v>1143</v>
      </c>
      <c r="C33" s="42" t="s">
        <v>578</v>
      </c>
      <c r="D33" s="42" t="s">
        <v>577</v>
      </c>
      <c r="E33" s="41"/>
      <c r="H33" t="s">
        <v>1391</v>
      </c>
      <c r="I33" t="s">
        <v>1132</v>
      </c>
      <c r="L33" t="s">
        <v>1147</v>
      </c>
    </row>
    <row r="34" spans="1:12" x14ac:dyDescent="0.25">
      <c r="A34" s="39" t="s">
        <v>1334</v>
      </c>
      <c r="B34" s="43" t="s">
        <v>1078</v>
      </c>
      <c r="C34" s="42" t="s">
        <v>372</v>
      </c>
      <c r="D34" s="42" t="s">
        <v>371</v>
      </c>
      <c r="E34" s="41"/>
      <c r="H34" t="s">
        <v>1391</v>
      </c>
      <c r="I34" t="s">
        <v>1124</v>
      </c>
      <c r="L34" t="s">
        <v>1103</v>
      </c>
    </row>
    <row r="35" spans="1:12" x14ac:dyDescent="0.25">
      <c r="A35" s="39" t="s">
        <v>1334</v>
      </c>
      <c r="B35" s="43" t="s">
        <v>1078</v>
      </c>
      <c r="C35" s="42" t="s">
        <v>375</v>
      </c>
      <c r="D35" s="42" t="s">
        <v>1339</v>
      </c>
      <c r="E35" s="41"/>
      <c r="H35" t="s">
        <v>1391</v>
      </c>
      <c r="I35" t="s">
        <v>1143</v>
      </c>
      <c r="L35" t="s">
        <v>1267</v>
      </c>
    </row>
    <row r="36" spans="1:12" x14ac:dyDescent="0.25">
      <c r="A36" s="39" t="s">
        <v>1334</v>
      </c>
      <c r="B36" s="43" t="s">
        <v>1078</v>
      </c>
      <c r="C36" s="42" t="s">
        <v>362</v>
      </c>
      <c r="D36" s="42" t="s">
        <v>1343</v>
      </c>
      <c r="E36" s="41"/>
      <c r="H36" t="s">
        <v>1391</v>
      </c>
      <c r="I36" t="s">
        <v>1078</v>
      </c>
      <c r="L36" t="s">
        <v>1118</v>
      </c>
    </row>
    <row r="37" spans="1:12" x14ac:dyDescent="0.25">
      <c r="A37" s="39" t="s">
        <v>1334</v>
      </c>
      <c r="B37" s="43" t="s">
        <v>1078</v>
      </c>
      <c r="C37" s="42" t="s">
        <v>433</v>
      </c>
      <c r="D37" s="42" t="s">
        <v>1351</v>
      </c>
      <c r="E37" s="41"/>
      <c r="H37" t="s">
        <v>1391</v>
      </c>
      <c r="I37" t="s">
        <v>1074</v>
      </c>
      <c r="L37" t="s">
        <v>1145</v>
      </c>
    </row>
    <row r="38" spans="1:12" x14ac:dyDescent="0.25">
      <c r="A38" s="39" t="s">
        <v>1334</v>
      </c>
      <c r="B38" s="43" t="s">
        <v>1078</v>
      </c>
      <c r="C38" s="42" t="s">
        <v>443</v>
      </c>
      <c r="D38" s="42" t="s">
        <v>442</v>
      </c>
      <c r="E38" s="41"/>
      <c r="H38" t="s">
        <v>1391</v>
      </c>
      <c r="I38" t="s">
        <v>1134</v>
      </c>
      <c r="L38" t="s">
        <v>1065</v>
      </c>
    </row>
    <row r="39" spans="1:12" x14ac:dyDescent="0.25">
      <c r="A39" s="39" t="s">
        <v>1334</v>
      </c>
      <c r="B39" s="43" t="s">
        <v>1074</v>
      </c>
      <c r="C39" s="42" t="s">
        <v>1449</v>
      </c>
      <c r="D39" s="42" t="s">
        <v>1450</v>
      </c>
      <c r="E39" s="41"/>
      <c r="H39" t="s">
        <v>1391</v>
      </c>
      <c r="I39" t="s">
        <v>1140</v>
      </c>
      <c r="L39" t="s">
        <v>1076</v>
      </c>
    </row>
    <row r="40" spans="1:12" x14ac:dyDescent="0.25">
      <c r="A40" s="39" t="s">
        <v>1334</v>
      </c>
      <c r="B40" s="43" t="s">
        <v>1074</v>
      </c>
      <c r="C40" s="42" t="s">
        <v>42</v>
      </c>
      <c r="D40" s="42" t="s">
        <v>899</v>
      </c>
      <c r="E40" s="41"/>
      <c r="H40" t="s">
        <v>1391</v>
      </c>
      <c r="I40" t="s">
        <v>1114</v>
      </c>
      <c r="L40" t="s">
        <v>1072</v>
      </c>
    </row>
    <row r="41" spans="1:12" x14ac:dyDescent="0.25">
      <c r="A41" s="39" t="s">
        <v>1334</v>
      </c>
      <c r="B41" s="43" t="s">
        <v>1074</v>
      </c>
      <c r="C41" s="42" t="s">
        <v>647</v>
      </c>
      <c r="D41" s="42" t="s">
        <v>646</v>
      </c>
      <c r="E41" s="41"/>
      <c r="H41" t="s">
        <v>1391</v>
      </c>
      <c r="I41" t="s">
        <v>1093</v>
      </c>
      <c r="L41" t="s">
        <v>1109</v>
      </c>
    </row>
    <row r="42" spans="1:12" x14ac:dyDescent="0.25">
      <c r="A42" s="39" t="s">
        <v>1334</v>
      </c>
      <c r="B42" s="43" t="s">
        <v>1074</v>
      </c>
      <c r="C42" s="42" t="s">
        <v>43</v>
      </c>
      <c r="D42" s="42" t="s">
        <v>1336</v>
      </c>
      <c r="E42" s="41"/>
      <c r="H42" t="s">
        <v>1391</v>
      </c>
      <c r="I42" t="s">
        <v>1138</v>
      </c>
      <c r="L42" t="s">
        <v>1080</v>
      </c>
    </row>
    <row r="43" spans="1:12" x14ac:dyDescent="0.25">
      <c r="A43" s="39" t="s">
        <v>1334</v>
      </c>
      <c r="B43" s="43" t="s">
        <v>1074</v>
      </c>
      <c r="C43" s="42" t="s">
        <v>81</v>
      </c>
      <c r="D43" s="42" t="s">
        <v>80</v>
      </c>
      <c r="E43" s="41"/>
      <c r="H43" t="s">
        <v>1391</v>
      </c>
      <c r="I43" t="s">
        <v>1147</v>
      </c>
      <c r="L43" t="s">
        <v>1112</v>
      </c>
    </row>
    <row r="44" spans="1:12" x14ac:dyDescent="0.25">
      <c r="A44" s="39" t="s">
        <v>1334</v>
      </c>
      <c r="B44" s="43" t="s">
        <v>1074</v>
      </c>
      <c r="C44" s="42" t="s">
        <v>45</v>
      </c>
      <c r="D44" s="42" t="s">
        <v>44</v>
      </c>
      <c r="E44" s="41"/>
      <c r="H44" t="s">
        <v>1391</v>
      </c>
      <c r="I44" t="s">
        <v>1118</v>
      </c>
    </row>
    <row r="45" spans="1:12" x14ac:dyDescent="0.25">
      <c r="A45" s="39" t="s">
        <v>1334</v>
      </c>
      <c r="B45" s="43" t="s">
        <v>1074</v>
      </c>
      <c r="C45" s="42" t="s">
        <v>651</v>
      </c>
      <c r="D45" s="42" t="s">
        <v>884</v>
      </c>
      <c r="E45" s="41"/>
      <c r="H45" t="s">
        <v>1391</v>
      </c>
      <c r="I45" t="s">
        <v>1145</v>
      </c>
    </row>
    <row r="46" spans="1:12" x14ac:dyDescent="0.25">
      <c r="A46" s="39" t="s">
        <v>1334</v>
      </c>
      <c r="B46" s="43" t="s">
        <v>1074</v>
      </c>
      <c r="C46" s="42" t="s">
        <v>34</v>
      </c>
      <c r="D46" s="42" t="s">
        <v>33</v>
      </c>
      <c r="E46" s="41"/>
      <c r="H46" t="s">
        <v>1391</v>
      </c>
      <c r="I46" t="s">
        <v>1076</v>
      </c>
    </row>
    <row r="47" spans="1:12" x14ac:dyDescent="0.25">
      <c r="A47" s="39" t="s">
        <v>1334</v>
      </c>
      <c r="B47" s="43" t="s">
        <v>1074</v>
      </c>
      <c r="C47" s="42" t="s">
        <v>36</v>
      </c>
      <c r="D47" s="42" t="s">
        <v>35</v>
      </c>
      <c r="E47" s="41"/>
      <c r="H47" t="s">
        <v>1391</v>
      </c>
      <c r="I47" t="s">
        <v>1072</v>
      </c>
    </row>
    <row r="48" spans="1:12" x14ac:dyDescent="0.25">
      <c r="A48" s="39" t="s">
        <v>1334</v>
      </c>
      <c r="B48" s="43" t="s">
        <v>1074</v>
      </c>
      <c r="C48" s="42" t="s">
        <v>67</v>
      </c>
      <c r="D48" s="42" t="s">
        <v>66</v>
      </c>
      <c r="E48" s="41"/>
      <c r="H48" t="s">
        <v>1391</v>
      </c>
      <c r="I48" t="s">
        <v>1109</v>
      </c>
    </row>
    <row r="49" spans="1:9" x14ac:dyDescent="0.25">
      <c r="A49" s="39" t="s">
        <v>1334</v>
      </c>
      <c r="B49" s="43" t="s">
        <v>1074</v>
      </c>
      <c r="C49" s="42" t="s">
        <v>83</v>
      </c>
      <c r="D49" s="42" t="s">
        <v>82</v>
      </c>
      <c r="E49" s="41"/>
      <c r="H49" t="s">
        <v>1391</v>
      </c>
      <c r="I49" t="s">
        <v>1080</v>
      </c>
    </row>
    <row r="50" spans="1:9" x14ac:dyDescent="0.25">
      <c r="A50" s="39" t="s">
        <v>1334</v>
      </c>
      <c r="B50" s="43" t="s">
        <v>1074</v>
      </c>
      <c r="C50" s="42" t="s">
        <v>88</v>
      </c>
      <c r="D50" s="42" t="s">
        <v>87</v>
      </c>
      <c r="E50" s="41"/>
      <c r="H50" t="s">
        <v>1391</v>
      </c>
      <c r="I50" t="s">
        <v>1112</v>
      </c>
    </row>
    <row r="51" spans="1:9" x14ac:dyDescent="0.25">
      <c r="A51" s="39" t="s">
        <v>1334</v>
      </c>
      <c r="B51" s="43" t="s">
        <v>1074</v>
      </c>
      <c r="C51" s="42" t="s">
        <v>84</v>
      </c>
      <c r="D51" s="42" t="s">
        <v>901</v>
      </c>
      <c r="E51" s="41"/>
      <c r="H51" t="s">
        <v>1279</v>
      </c>
      <c r="I51" t="s">
        <v>1082</v>
      </c>
    </row>
    <row r="52" spans="1:9" x14ac:dyDescent="0.25">
      <c r="A52" s="39" t="s">
        <v>1334</v>
      </c>
      <c r="B52" s="43" t="s">
        <v>1074</v>
      </c>
      <c r="C52" s="42" t="s">
        <v>86</v>
      </c>
      <c r="D52" s="42" t="s">
        <v>85</v>
      </c>
      <c r="E52" s="41"/>
      <c r="H52" t="s">
        <v>1279</v>
      </c>
      <c r="I52" t="s">
        <v>1096</v>
      </c>
    </row>
    <row r="53" spans="1:9" x14ac:dyDescent="0.25">
      <c r="A53" s="39" t="s">
        <v>1334</v>
      </c>
      <c r="B53" s="43" t="s">
        <v>1074</v>
      </c>
      <c r="C53" s="42" t="s">
        <v>649</v>
      </c>
      <c r="D53" s="42" t="s">
        <v>648</v>
      </c>
      <c r="E53" s="41"/>
      <c r="H53" t="s">
        <v>1279</v>
      </c>
      <c r="I53" t="s">
        <v>1132</v>
      </c>
    </row>
    <row r="54" spans="1:9" x14ac:dyDescent="0.25">
      <c r="A54" s="39" t="s">
        <v>1334</v>
      </c>
      <c r="B54" s="43" t="s">
        <v>1114</v>
      </c>
      <c r="C54" s="42" t="s">
        <v>374</v>
      </c>
      <c r="D54" s="42" t="s">
        <v>373</v>
      </c>
      <c r="E54" s="41"/>
      <c r="H54" t="s">
        <v>1279</v>
      </c>
      <c r="I54" t="s">
        <v>1176</v>
      </c>
    </row>
    <row r="55" spans="1:9" x14ac:dyDescent="0.25">
      <c r="A55" s="39" t="s">
        <v>1334</v>
      </c>
      <c r="B55" s="43" t="s">
        <v>1093</v>
      </c>
      <c r="C55" s="42" t="s">
        <v>279</v>
      </c>
      <c r="D55" s="42" t="s">
        <v>278</v>
      </c>
      <c r="E55" s="41"/>
      <c r="H55" t="s">
        <v>1279</v>
      </c>
      <c r="I55" t="s">
        <v>1074</v>
      </c>
    </row>
    <row r="56" spans="1:9" x14ac:dyDescent="0.25">
      <c r="A56" s="39" t="s">
        <v>1334</v>
      </c>
      <c r="B56" s="43" t="s">
        <v>1093</v>
      </c>
      <c r="C56" s="42" t="s">
        <v>918</v>
      </c>
      <c r="D56" s="42" t="s">
        <v>917</v>
      </c>
      <c r="E56" s="41"/>
      <c r="H56" t="s">
        <v>1279</v>
      </c>
      <c r="I56" t="s">
        <v>1267</v>
      </c>
    </row>
    <row r="57" spans="1:9" x14ac:dyDescent="0.25">
      <c r="A57" s="39" t="s">
        <v>1334</v>
      </c>
      <c r="B57" s="43" t="s">
        <v>1093</v>
      </c>
      <c r="C57" s="42" t="s">
        <v>916</v>
      </c>
      <c r="D57" s="42" t="s">
        <v>915</v>
      </c>
      <c r="E57" s="41"/>
      <c r="H57" t="s">
        <v>1279</v>
      </c>
      <c r="I57" t="s">
        <v>1076</v>
      </c>
    </row>
    <row r="58" spans="1:9" x14ac:dyDescent="0.25">
      <c r="A58" s="39" t="s">
        <v>1334</v>
      </c>
      <c r="B58" s="43" t="s">
        <v>1093</v>
      </c>
      <c r="C58" s="42" t="s">
        <v>315</v>
      </c>
      <c r="D58" s="42" t="s">
        <v>678</v>
      </c>
      <c r="E58" s="41"/>
      <c r="H58" t="s">
        <v>1279</v>
      </c>
      <c r="I58" t="s">
        <v>1072</v>
      </c>
    </row>
    <row r="59" spans="1:9" x14ac:dyDescent="0.25">
      <c r="A59" s="39" t="s">
        <v>1334</v>
      </c>
      <c r="B59" s="43" t="s">
        <v>1267</v>
      </c>
      <c r="C59" s="42" t="s">
        <v>370</v>
      </c>
      <c r="D59" s="42" t="s">
        <v>922</v>
      </c>
      <c r="E59" s="41"/>
      <c r="H59" t="s">
        <v>1279</v>
      </c>
      <c r="I59" t="s">
        <v>1109</v>
      </c>
    </row>
    <row r="60" spans="1:9" x14ac:dyDescent="0.25">
      <c r="A60" s="39" t="s">
        <v>1334</v>
      </c>
      <c r="B60" s="43" t="s">
        <v>1267</v>
      </c>
      <c r="C60" s="42" t="s">
        <v>376</v>
      </c>
      <c r="D60" s="42" t="s">
        <v>685</v>
      </c>
      <c r="E60" s="41"/>
      <c r="H60" t="s">
        <v>1279</v>
      </c>
      <c r="I60" t="s">
        <v>1080</v>
      </c>
    </row>
    <row r="61" spans="1:9" x14ac:dyDescent="0.25">
      <c r="A61" s="39" t="s">
        <v>1334</v>
      </c>
      <c r="B61" s="43" t="s">
        <v>1267</v>
      </c>
      <c r="C61" s="42" t="s">
        <v>363</v>
      </c>
      <c r="D61" s="42" t="s">
        <v>682</v>
      </c>
      <c r="E61" s="41"/>
      <c r="H61" t="s">
        <v>1266</v>
      </c>
      <c r="I61" t="s">
        <v>1096</v>
      </c>
    </row>
    <row r="62" spans="1:9" x14ac:dyDescent="0.25">
      <c r="A62" s="39" t="s">
        <v>1334</v>
      </c>
      <c r="B62" s="43" t="s">
        <v>1267</v>
      </c>
      <c r="C62" s="42" t="s">
        <v>434</v>
      </c>
      <c r="D62" s="42" t="s">
        <v>698</v>
      </c>
      <c r="E62" s="41"/>
      <c r="H62" t="s">
        <v>1266</v>
      </c>
      <c r="I62" t="s">
        <v>1132</v>
      </c>
    </row>
    <row r="63" spans="1:9" x14ac:dyDescent="0.25">
      <c r="A63" s="39" t="s">
        <v>1334</v>
      </c>
      <c r="B63" s="43" t="s">
        <v>1267</v>
      </c>
      <c r="C63" s="42" t="s">
        <v>445</v>
      </c>
      <c r="D63" s="42" t="s">
        <v>444</v>
      </c>
      <c r="E63" s="41"/>
      <c r="H63" t="s">
        <v>1266</v>
      </c>
      <c r="I63" t="s">
        <v>1143</v>
      </c>
    </row>
    <row r="64" spans="1:9" x14ac:dyDescent="0.25">
      <c r="A64" s="39" t="s">
        <v>1334</v>
      </c>
      <c r="B64" s="43" t="s">
        <v>1118</v>
      </c>
      <c r="C64" s="42" t="s">
        <v>687</v>
      </c>
      <c r="D64" s="42" t="s">
        <v>686</v>
      </c>
      <c r="E64" s="41"/>
      <c r="H64" t="s">
        <v>1266</v>
      </c>
      <c r="I64" t="s">
        <v>1074</v>
      </c>
    </row>
    <row r="65" spans="1:9" x14ac:dyDescent="0.25">
      <c r="A65" s="39" t="s">
        <v>1334</v>
      </c>
      <c r="B65" s="43" t="s">
        <v>1076</v>
      </c>
      <c r="C65" s="42" t="s">
        <v>196</v>
      </c>
      <c r="D65" s="42" t="s">
        <v>195</v>
      </c>
      <c r="E65" s="41"/>
      <c r="H65" t="s">
        <v>1266</v>
      </c>
      <c r="I65" t="s">
        <v>1147</v>
      </c>
    </row>
    <row r="66" spans="1:9" x14ac:dyDescent="0.25">
      <c r="A66" s="39" t="s">
        <v>1334</v>
      </c>
      <c r="B66" s="43" t="s">
        <v>1076</v>
      </c>
      <c r="C66" s="42" t="s">
        <v>189</v>
      </c>
      <c r="D66" s="42" t="s">
        <v>949</v>
      </c>
      <c r="E66" s="41"/>
      <c r="H66" t="s">
        <v>1266</v>
      </c>
      <c r="I66" t="s">
        <v>1267</v>
      </c>
    </row>
    <row r="67" spans="1:9" x14ac:dyDescent="0.25">
      <c r="A67" s="39" t="s">
        <v>1334</v>
      </c>
      <c r="B67" s="43" t="s">
        <v>1076</v>
      </c>
      <c r="C67" s="42" t="s">
        <v>192</v>
      </c>
      <c r="D67" s="42" t="s">
        <v>191</v>
      </c>
      <c r="E67" s="41"/>
      <c r="H67" t="s">
        <v>1266</v>
      </c>
      <c r="I67" t="s">
        <v>1076</v>
      </c>
    </row>
    <row r="68" spans="1:9" x14ac:dyDescent="0.25">
      <c r="A68" s="39" t="s">
        <v>1334</v>
      </c>
      <c r="B68" s="43" t="s">
        <v>1076</v>
      </c>
      <c r="C68" s="42" t="s">
        <v>190</v>
      </c>
      <c r="D68" s="42" t="s">
        <v>1337</v>
      </c>
      <c r="E68" s="41"/>
      <c r="H68" t="s">
        <v>1266</v>
      </c>
      <c r="I68" t="s">
        <v>1072</v>
      </c>
    </row>
    <row r="69" spans="1:9" x14ac:dyDescent="0.25">
      <c r="A69" s="39" t="s">
        <v>1334</v>
      </c>
      <c r="B69" s="43" t="s">
        <v>1076</v>
      </c>
      <c r="C69" s="42" t="s">
        <v>236</v>
      </c>
      <c r="D69" s="42" t="s">
        <v>235</v>
      </c>
      <c r="E69" s="41"/>
      <c r="H69" t="s">
        <v>1266</v>
      </c>
      <c r="I69" t="s">
        <v>1109</v>
      </c>
    </row>
    <row r="70" spans="1:9" x14ac:dyDescent="0.25">
      <c r="A70" s="39" t="s">
        <v>1334</v>
      </c>
      <c r="B70" s="43" t="s">
        <v>1076</v>
      </c>
      <c r="C70" s="42" t="s">
        <v>198</v>
      </c>
      <c r="D70" s="42" t="s">
        <v>197</v>
      </c>
      <c r="E70" s="41"/>
      <c r="H70" t="s">
        <v>1266</v>
      </c>
      <c r="I70" t="s">
        <v>1080</v>
      </c>
    </row>
    <row r="71" spans="1:9" x14ac:dyDescent="0.25">
      <c r="A71" s="39" t="s">
        <v>1334</v>
      </c>
      <c r="B71" s="43" t="s">
        <v>1076</v>
      </c>
      <c r="C71" s="42" t="s">
        <v>237</v>
      </c>
      <c r="D71" s="42" t="s">
        <v>927</v>
      </c>
      <c r="E71" s="41"/>
      <c r="H71" t="s">
        <v>1068</v>
      </c>
      <c r="I71" t="s">
        <v>1082</v>
      </c>
    </row>
    <row r="72" spans="1:9" x14ac:dyDescent="0.25">
      <c r="A72" s="39" t="s">
        <v>1334</v>
      </c>
      <c r="B72" s="43" t="s">
        <v>1076</v>
      </c>
      <c r="C72" s="42" t="s">
        <v>1340</v>
      </c>
      <c r="D72" s="42" t="s">
        <v>1341</v>
      </c>
      <c r="E72" s="41"/>
      <c r="H72" t="s">
        <v>1068</v>
      </c>
      <c r="I72" t="s">
        <v>1385</v>
      </c>
    </row>
    <row r="73" spans="1:9" x14ac:dyDescent="0.25">
      <c r="A73" s="39" t="s">
        <v>1334</v>
      </c>
      <c r="B73" s="43" t="s">
        <v>1076</v>
      </c>
      <c r="C73" s="42" t="s">
        <v>178</v>
      </c>
      <c r="D73" s="42" t="s">
        <v>177</v>
      </c>
      <c r="E73" s="41"/>
      <c r="H73" t="s">
        <v>1068</v>
      </c>
      <c r="I73" t="s">
        <v>1053</v>
      </c>
    </row>
    <row r="74" spans="1:9" x14ac:dyDescent="0.25">
      <c r="A74" s="39" t="s">
        <v>1334</v>
      </c>
      <c r="B74" s="43" t="s">
        <v>1076</v>
      </c>
      <c r="C74" s="42" t="s">
        <v>180</v>
      </c>
      <c r="D74" s="42" t="s">
        <v>179</v>
      </c>
      <c r="E74" s="41"/>
      <c r="H74" t="s">
        <v>1068</v>
      </c>
      <c r="I74" t="s">
        <v>1129</v>
      </c>
    </row>
    <row r="75" spans="1:9" x14ac:dyDescent="0.25">
      <c r="A75" s="39" t="s">
        <v>1334</v>
      </c>
      <c r="B75" s="43" t="s">
        <v>1076</v>
      </c>
      <c r="C75" s="42" t="s">
        <v>223</v>
      </c>
      <c r="D75" s="42" t="s">
        <v>222</v>
      </c>
      <c r="E75" s="41"/>
      <c r="H75" t="s">
        <v>1068</v>
      </c>
      <c r="I75" t="s">
        <v>1142</v>
      </c>
    </row>
    <row r="76" spans="1:9" x14ac:dyDescent="0.25">
      <c r="A76" s="39" t="s">
        <v>1334</v>
      </c>
      <c r="B76" s="43" t="s">
        <v>1076</v>
      </c>
      <c r="C76" s="42" t="s">
        <v>944</v>
      </c>
      <c r="D76" s="42" t="s">
        <v>943</v>
      </c>
      <c r="E76" s="41"/>
      <c r="H76" t="s">
        <v>1068</v>
      </c>
      <c r="I76" t="s">
        <v>1122</v>
      </c>
    </row>
    <row r="77" spans="1:9" x14ac:dyDescent="0.25">
      <c r="A77" s="39" t="s">
        <v>1334</v>
      </c>
      <c r="B77" s="43" t="s">
        <v>1076</v>
      </c>
      <c r="C77" s="42" t="s">
        <v>1355</v>
      </c>
      <c r="D77" s="42" t="s">
        <v>239</v>
      </c>
      <c r="E77" s="41"/>
      <c r="H77" t="s">
        <v>1068</v>
      </c>
      <c r="I77" t="s">
        <v>1136</v>
      </c>
    </row>
    <row r="78" spans="1:9" x14ac:dyDescent="0.25">
      <c r="A78" s="39" t="s">
        <v>1334</v>
      </c>
      <c r="B78" s="43" t="s">
        <v>1076</v>
      </c>
      <c r="C78" s="42" t="s">
        <v>1356</v>
      </c>
      <c r="D78" s="42" t="s">
        <v>950</v>
      </c>
      <c r="E78" s="41"/>
      <c r="H78" t="s">
        <v>1068</v>
      </c>
      <c r="I78" t="s">
        <v>1132</v>
      </c>
    </row>
    <row r="79" spans="1:9" x14ac:dyDescent="0.25">
      <c r="A79" s="39" t="s">
        <v>1334</v>
      </c>
      <c r="B79" s="43" t="s">
        <v>1076</v>
      </c>
      <c r="C79" s="42" t="s">
        <v>1357</v>
      </c>
      <c r="D79" s="42" t="s">
        <v>951</v>
      </c>
      <c r="E79" s="41"/>
      <c r="H79" t="s">
        <v>1068</v>
      </c>
      <c r="I79" t="s">
        <v>1176</v>
      </c>
    </row>
    <row r="80" spans="1:9" x14ac:dyDescent="0.25">
      <c r="A80" s="39" t="s">
        <v>1334</v>
      </c>
      <c r="B80" s="43" t="s">
        <v>1076</v>
      </c>
      <c r="C80" s="42" t="s">
        <v>194</v>
      </c>
      <c r="D80" s="42" t="s">
        <v>193</v>
      </c>
      <c r="E80" s="41"/>
      <c r="H80" t="s">
        <v>1068</v>
      </c>
      <c r="I80" t="s">
        <v>1257</v>
      </c>
    </row>
    <row r="81" spans="1:9" x14ac:dyDescent="0.25">
      <c r="A81" s="39" t="s">
        <v>1334</v>
      </c>
      <c r="B81" s="43" t="s">
        <v>1072</v>
      </c>
      <c r="C81" s="42" t="s">
        <v>286</v>
      </c>
      <c r="D81" s="42" t="s">
        <v>963</v>
      </c>
      <c r="E81" s="41"/>
      <c r="H81" t="s">
        <v>1068</v>
      </c>
      <c r="I81" t="s">
        <v>1124</v>
      </c>
    </row>
    <row r="82" spans="1:9" x14ac:dyDescent="0.25">
      <c r="A82" s="39" t="s">
        <v>1334</v>
      </c>
      <c r="B82" s="43" t="s">
        <v>1072</v>
      </c>
      <c r="C82" s="42" t="s">
        <v>292</v>
      </c>
      <c r="D82" s="42" t="s">
        <v>291</v>
      </c>
      <c r="E82" s="41"/>
      <c r="H82" t="s">
        <v>1068</v>
      </c>
      <c r="I82" t="s">
        <v>1078</v>
      </c>
    </row>
    <row r="83" spans="1:9" x14ac:dyDescent="0.25">
      <c r="A83" s="39" t="s">
        <v>1334</v>
      </c>
      <c r="B83" s="43" t="s">
        <v>1072</v>
      </c>
      <c r="C83" s="42" t="s">
        <v>677</v>
      </c>
      <c r="D83" s="42" t="s">
        <v>952</v>
      </c>
      <c r="E83" s="41"/>
      <c r="H83" t="s">
        <v>1068</v>
      </c>
      <c r="I83" t="s">
        <v>1074</v>
      </c>
    </row>
    <row r="84" spans="1:9" x14ac:dyDescent="0.25">
      <c r="A84" s="39" t="s">
        <v>1334</v>
      </c>
      <c r="B84" s="43" t="s">
        <v>1072</v>
      </c>
      <c r="C84" s="42" t="s">
        <v>281</v>
      </c>
      <c r="D84" s="42" t="s">
        <v>280</v>
      </c>
      <c r="E84" s="41"/>
      <c r="H84" t="s">
        <v>1068</v>
      </c>
      <c r="I84" t="s">
        <v>1134</v>
      </c>
    </row>
    <row r="85" spans="1:9" x14ac:dyDescent="0.25">
      <c r="A85" s="39" t="s">
        <v>1334</v>
      </c>
      <c r="B85" s="43" t="s">
        <v>1072</v>
      </c>
      <c r="C85" s="42" t="s">
        <v>305</v>
      </c>
      <c r="D85" s="42" t="s">
        <v>304</v>
      </c>
      <c r="E85" s="41"/>
      <c r="H85" t="s">
        <v>1068</v>
      </c>
      <c r="I85" t="s">
        <v>1140</v>
      </c>
    </row>
    <row r="86" spans="1:9" x14ac:dyDescent="0.25">
      <c r="A86" s="39" t="s">
        <v>1334</v>
      </c>
      <c r="B86" s="43" t="s">
        <v>1072</v>
      </c>
      <c r="C86" s="42" t="s">
        <v>319</v>
      </c>
      <c r="D86" s="42" t="s">
        <v>318</v>
      </c>
      <c r="E86" s="41"/>
      <c r="H86" t="s">
        <v>1068</v>
      </c>
      <c r="I86" t="s">
        <v>1114</v>
      </c>
    </row>
    <row r="87" spans="1:9" x14ac:dyDescent="0.25">
      <c r="A87" s="39" t="s">
        <v>1334</v>
      </c>
      <c r="B87" s="43" t="s">
        <v>1109</v>
      </c>
      <c r="C87" s="42" t="s">
        <v>689</v>
      </c>
      <c r="D87" s="42" t="s">
        <v>688</v>
      </c>
      <c r="E87" s="41"/>
      <c r="H87" t="s">
        <v>1068</v>
      </c>
      <c r="I87" t="s">
        <v>1138</v>
      </c>
    </row>
    <row r="88" spans="1:9" x14ac:dyDescent="0.25">
      <c r="A88" s="39" t="s">
        <v>1334</v>
      </c>
      <c r="B88" s="43" t="s">
        <v>1109</v>
      </c>
      <c r="C88" s="42" t="s">
        <v>365</v>
      </c>
      <c r="D88" s="42" t="s">
        <v>364</v>
      </c>
      <c r="E88" s="41"/>
      <c r="H88" t="s">
        <v>1068</v>
      </c>
      <c r="I88" t="s">
        <v>1267</v>
      </c>
    </row>
    <row r="89" spans="1:9" x14ac:dyDescent="0.25">
      <c r="A89" s="39" t="s">
        <v>1334</v>
      </c>
      <c r="B89" s="43" t="s">
        <v>1109</v>
      </c>
      <c r="C89" s="42" t="s">
        <v>436</v>
      </c>
      <c r="D89" s="42" t="s">
        <v>435</v>
      </c>
      <c r="E89" s="41"/>
      <c r="H89" t="s">
        <v>1068</v>
      </c>
      <c r="I89" t="s">
        <v>1118</v>
      </c>
    </row>
    <row r="90" spans="1:9" x14ac:dyDescent="0.25">
      <c r="A90" s="39" t="s">
        <v>1334</v>
      </c>
      <c r="B90" s="43" t="s">
        <v>1109</v>
      </c>
      <c r="C90" s="42" t="s">
        <v>447</v>
      </c>
      <c r="D90" s="42" t="s">
        <v>446</v>
      </c>
      <c r="E90" s="41"/>
      <c r="H90" t="s">
        <v>1068</v>
      </c>
      <c r="I90" t="s">
        <v>1145</v>
      </c>
    </row>
    <row r="91" spans="1:9" x14ac:dyDescent="0.25">
      <c r="A91" s="39" t="s">
        <v>1334</v>
      </c>
      <c r="B91" s="43" t="s">
        <v>1080</v>
      </c>
      <c r="C91" s="42" t="s">
        <v>501</v>
      </c>
      <c r="D91" s="42" t="s">
        <v>1052</v>
      </c>
      <c r="E91" s="41"/>
      <c r="H91" t="s">
        <v>1068</v>
      </c>
      <c r="I91" t="s">
        <v>1065</v>
      </c>
    </row>
    <row r="92" spans="1:9" x14ac:dyDescent="0.25">
      <c r="A92" s="39" t="s">
        <v>1334</v>
      </c>
      <c r="B92" s="43" t="s">
        <v>1080</v>
      </c>
      <c r="C92" s="42" t="s">
        <v>502</v>
      </c>
      <c r="D92" s="42" t="s">
        <v>1338</v>
      </c>
      <c r="E92" s="41"/>
      <c r="H92" t="s">
        <v>1068</v>
      </c>
      <c r="I92" t="s">
        <v>1076</v>
      </c>
    </row>
    <row r="93" spans="1:9" x14ac:dyDescent="0.25">
      <c r="A93" s="39" t="s">
        <v>1334</v>
      </c>
      <c r="B93" s="43" t="s">
        <v>1080</v>
      </c>
      <c r="C93" s="42" t="s">
        <v>504</v>
      </c>
      <c r="D93" s="42" t="s">
        <v>503</v>
      </c>
      <c r="E93" s="41"/>
      <c r="H93" t="s">
        <v>1068</v>
      </c>
      <c r="I93" t="s">
        <v>1072</v>
      </c>
    </row>
    <row r="94" spans="1:9" x14ac:dyDescent="0.25">
      <c r="A94" s="39" t="s">
        <v>1334</v>
      </c>
      <c r="B94" s="43" t="s">
        <v>1080</v>
      </c>
      <c r="C94" s="42" t="s">
        <v>495</v>
      </c>
      <c r="D94" s="42" t="s">
        <v>494</v>
      </c>
      <c r="E94" s="41"/>
      <c r="H94" t="s">
        <v>1068</v>
      </c>
      <c r="I94" t="s">
        <v>1109</v>
      </c>
    </row>
    <row r="95" spans="1:9" x14ac:dyDescent="0.25">
      <c r="A95" s="39" t="s">
        <v>1334</v>
      </c>
      <c r="B95" s="43" t="s">
        <v>1080</v>
      </c>
      <c r="C95" s="42" t="s">
        <v>544</v>
      </c>
      <c r="D95" s="42" t="s">
        <v>543</v>
      </c>
      <c r="E95" s="41"/>
      <c r="H95" t="s">
        <v>1068</v>
      </c>
      <c r="I95" t="s">
        <v>1080</v>
      </c>
    </row>
    <row r="96" spans="1:9" x14ac:dyDescent="0.25">
      <c r="A96" s="39" t="s">
        <v>1334</v>
      </c>
      <c r="B96" s="43" t="s">
        <v>1080</v>
      </c>
      <c r="C96" s="42" t="s">
        <v>582</v>
      </c>
      <c r="D96" s="42" t="s">
        <v>581</v>
      </c>
      <c r="E96" s="41"/>
      <c r="H96" t="s">
        <v>1068</v>
      </c>
      <c r="I96" t="s">
        <v>1112</v>
      </c>
    </row>
    <row r="97" spans="1:9" x14ac:dyDescent="0.25">
      <c r="A97" s="39" t="s">
        <v>1391</v>
      </c>
      <c r="B97" s="43" t="s">
        <v>1082</v>
      </c>
      <c r="C97" s="42" t="s">
        <v>666</v>
      </c>
      <c r="D97" s="42" t="s">
        <v>1081</v>
      </c>
      <c r="E97" s="41"/>
      <c r="H97" t="s">
        <v>1361</v>
      </c>
      <c r="I97" t="s">
        <v>1096</v>
      </c>
    </row>
    <row r="98" spans="1:9" x14ac:dyDescent="0.25">
      <c r="A98" s="39" t="s">
        <v>1391</v>
      </c>
      <c r="B98" s="43" t="s">
        <v>1082</v>
      </c>
      <c r="C98" s="42" t="s">
        <v>294</v>
      </c>
      <c r="D98" s="42" t="s">
        <v>1099</v>
      </c>
      <c r="E98" s="41"/>
      <c r="H98" t="s">
        <v>1361</v>
      </c>
      <c r="I98" t="s">
        <v>1517</v>
      </c>
    </row>
    <row r="99" spans="1:9" x14ac:dyDescent="0.25">
      <c r="A99" s="39" t="s">
        <v>1391</v>
      </c>
      <c r="B99" s="43" t="s">
        <v>1082</v>
      </c>
      <c r="C99" s="42" t="s">
        <v>669</v>
      </c>
      <c r="D99" s="42" t="s">
        <v>1154</v>
      </c>
      <c r="E99" s="41"/>
      <c r="H99" t="s">
        <v>1361</v>
      </c>
      <c r="I99" t="s">
        <v>1176</v>
      </c>
    </row>
    <row r="100" spans="1:9" x14ac:dyDescent="0.25">
      <c r="A100" s="39" t="s">
        <v>1391</v>
      </c>
      <c r="B100" s="43" t="s">
        <v>1082</v>
      </c>
      <c r="C100" s="42" t="s">
        <v>1164</v>
      </c>
      <c r="D100" s="42" t="s">
        <v>1165</v>
      </c>
      <c r="E100" s="41"/>
      <c r="H100" t="s">
        <v>1361</v>
      </c>
      <c r="I100" t="s">
        <v>1078</v>
      </c>
    </row>
    <row r="101" spans="1:9" x14ac:dyDescent="0.25">
      <c r="A101" s="39" t="s">
        <v>1391</v>
      </c>
      <c r="B101" s="43" t="s">
        <v>1082</v>
      </c>
      <c r="C101" s="42" t="s">
        <v>672</v>
      </c>
      <c r="D101" s="42" t="s">
        <v>1168</v>
      </c>
      <c r="E101" s="41"/>
      <c r="H101" t="s">
        <v>1361</v>
      </c>
      <c r="I101" t="s">
        <v>1074</v>
      </c>
    </row>
    <row r="102" spans="1:9" x14ac:dyDescent="0.25">
      <c r="A102" s="39" t="s">
        <v>1391</v>
      </c>
      <c r="B102" s="43" t="s">
        <v>1082</v>
      </c>
      <c r="C102" s="42" t="s">
        <v>670</v>
      </c>
      <c r="D102" s="42" t="s">
        <v>1180</v>
      </c>
      <c r="E102" s="41"/>
      <c r="H102" t="s">
        <v>1361</v>
      </c>
      <c r="I102" t="s">
        <v>1369</v>
      </c>
    </row>
    <row r="103" spans="1:9" x14ac:dyDescent="0.25">
      <c r="A103" s="39" t="s">
        <v>1391</v>
      </c>
      <c r="B103" s="43" t="s">
        <v>1082</v>
      </c>
      <c r="C103" s="42" t="s">
        <v>664</v>
      </c>
      <c r="D103" s="42" t="s">
        <v>1186</v>
      </c>
      <c r="E103" s="41"/>
      <c r="H103" t="s">
        <v>1067</v>
      </c>
      <c r="I103" t="s">
        <v>750</v>
      </c>
    </row>
    <row r="104" spans="1:9" x14ac:dyDescent="0.25">
      <c r="A104" s="39" t="s">
        <v>1391</v>
      </c>
      <c r="B104" s="43" t="s">
        <v>1082</v>
      </c>
      <c r="C104" s="42" t="s">
        <v>667</v>
      </c>
      <c r="D104" s="42" t="s">
        <v>850</v>
      </c>
      <c r="E104" s="41"/>
      <c r="H104" t="s">
        <v>1361</v>
      </c>
      <c r="I104" t="s">
        <v>1093</v>
      </c>
    </row>
    <row r="105" spans="1:9" x14ac:dyDescent="0.25">
      <c r="A105" s="39" t="s">
        <v>1391</v>
      </c>
      <c r="B105" s="43" t="s">
        <v>1082</v>
      </c>
      <c r="C105" s="42" t="s">
        <v>671</v>
      </c>
      <c r="D105" s="42" t="s">
        <v>1196</v>
      </c>
      <c r="E105" s="41"/>
      <c r="H105" t="s">
        <v>1361</v>
      </c>
      <c r="I105" t="s">
        <v>1267</v>
      </c>
    </row>
    <row r="106" spans="1:9" x14ac:dyDescent="0.25">
      <c r="A106" s="39" t="s">
        <v>1391</v>
      </c>
      <c r="B106" s="43" t="s">
        <v>1082</v>
      </c>
      <c r="C106" s="42" t="s">
        <v>675</v>
      </c>
      <c r="D106" s="42" t="s">
        <v>1203</v>
      </c>
      <c r="E106" s="41"/>
      <c r="H106" t="s">
        <v>1361</v>
      </c>
      <c r="I106" t="s">
        <v>1076</v>
      </c>
    </row>
    <row r="107" spans="1:9" x14ac:dyDescent="0.25">
      <c r="A107" s="39" t="s">
        <v>1391</v>
      </c>
      <c r="B107" s="43" t="s">
        <v>1082</v>
      </c>
      <c r="C107" s="42" t="s">
        <v>665</v>
      </c>
      <c r="D107" s="42" t="s">
        <v>1213</v>
      </c>
      <c r="E107" s="41"/>
      <c r="H107" t="s">
        <v>1361</v>
      </c>
      <c r="I107" t="s">
        <v>1072</v>
      </c>
    </row>
    <row r="108" spans="1:9" x14ac:dyDescent="0.25">
      <c r="A108" s="39" t="s">
        <v>1391</v>
      </c>
      <c r="B108" s="43" t="s">
        <v>1082</v>
      </c>
      <c r="C108" s="42" t="s">
        <v>851</v>
      </c>
      <c r="D108" s="42" t="s">
        <v>1221</v>
      </c>
      <c r="E108" s="41"/>
      <c r="H108" t="s">
        <v>1361</v>
      </c>
      <c r="I108" t="s">
        <v>1109</v>
      </c>
    </row>
    <row r="109" spans="1:9" x14ac:dyDescent="0.25">
      <c r="A109" s="39" t="s">
        <v>1391</v>
      </c>
      <c r="B109" s="43" t="s">
        <v>1082</v>
      </c>
      <c r="C109" s="42" t="s">
        <v>293</v>
      </c>
      <c r="D109" s="42" t="s">
        <v>1223</v>
      </c>
      <c r="E109" s="41"/>
      <c r="H109" t="s">
        <v>1361</v>
      </c>
      <c r="I109" t="s">
        <v>1080</v>
      </c>
    </row>
    <row r="110" spans="1:9" x14ac:dyDescent="0.25">
      <c r="A110" s="39" t="s">
        <v>1391</v>
      </c>
      <c r="B110" s="43" t="s">
        <v>1082</v>
      </c>
      <c r="C110" s="42" t="s">
        <v>853</v>
      </c>
      <c r="D110" s="42" t="s">
        <v>852</v>
      </c>
      <c r="E110" s="41"/>
      <c r="H110" t="s">
        <v>1069</v>
      </c>
      <c r="I110" t="s">
        <v>1082</v>
      </c>
    </row>
    <row r="111" spans="1:9" x14ac:dyDescent="0.25">
      <c r="A111" s="39" t="s">
        <v>1391</v>
      </c>
      <c r="B111" s="43" t="s">
        <v>1082</v>
      </c>
      <c r="C111" s="42" t="s">
        <v>849</v>
      </c>
      <c r="D111" s="42" t="s">
        <v>848</v>
      </c>
      <c r="E111" s="41"/>
      <c r="H111" t="s">
        <v>1069</v>
      </c>
      <c r="I111" t="s">
        <v>1385</v>
      </c>
    </row>
    <row r="112" spans="1:9" x14ac:dyDescent="0.25">
      <c r="A112" s="39" t="s">
        <v>1391</v>
      </c>
      <c r="B112" s="43" t="s">
        <v>1082</v>
      </c>
      <c r="C112" s="42" t="s">
        <v>299</v>
      </c>
      <c r="D112" s="42" t="s">
        <v>1246</v>
      </c>
      <c r="E112" s="41"/>
      <c r="H112" t="s">
        <v>1069</v>
      </c>
      <c r="I112" t="s">
        <v>1053</v>
      </c>
    </row>
    <row r="113" spans="1:9" x14ac:dyDescent="0.25">
      <c r="A113" s="39" t="s">
        <v>1391</v>
      </c>
      <c r="B113" s="43" t="s">
        <v>1082</v>
      </c>
      <c r="C113" s="42" t="s">
        <v>306</v>
      </c>
      <c r="D113" s="42" t="s">
        <v>1258</v>
      </c>
      <c r="E113" s="41"/>
      <c r="H113" t="s">
        <v>1069</v>
      </c>
      <c r="I113" t="s">
        <v>1116</v>
      </c>
    </row>
    <row r="114" spans="1:9" x14ac:dyDescent="0.25">
      <c r="A114" s="39" t="s">
        <v>1391</v>
      </c>
      <c r="B114" s="43" t="s">
        <v>1116</v>
      </c>
      <c r="C114" s="42" t="s">
        <v>377</v>
      </c>
      <c r="D114" s="42" t="s">
        <v>1115</v>
      </c>
      <c r="E114" s="41"/>
      <c r="H114" t="s">
        <v>1069</v>
      </c>
      <c r="I114" t="s">
        <v>1129</v>
      </c>
    </row>
    <row r="115" spans="1:9" x14ac:dyDescent="0.25">
      <c r="A115" s="39" t="s">
        <v>1391</v>
      </c>
      <c r="B115" s="43" t="s">
        <v>1116</v>
      </c>
      <c r="C115" s="42" t="s">
        <v>691</v>
      </c>
      <c r="D115" s="42" t="s">
        <v>1159</v>
      </c>
      <c r="E115" s="41"/>
      <c r="H115" t="s">
        <v>1069</v>
      </c>
      <c r="I115" t="s">
        <v>1142</v>
      </c>
    </row>
    <row r="116" spans="1:9" x14ac:dyDescent="0.25">
      <c r="A116" s="39" t="s">
        <v>1391</v>
      </c>
      <c r="B116" s="43" t="s">
        <v>1116</v>
      </c>
      <c r="C116" s="42" t="s">
        <v>829</v>
      </c>
      <c r="D116" s="42" t="s">
        <v>1190</v>
      </c>
      <c r="E116" s="41"/>
      <c r="H116" t="s">
        <v>1069</v>
      </c>
      <c r="I116" t="s">
        <v>1122</v>
      </c>
    </row>
    <row r="117" spans="1:9" x14ac:dyDescent="0.25">
      <c r="A117" s="39" t="s">
        <v>1391</v>
      </c>
      <c r="B117" s="43" t="s">
        <v>1116</v>
      </c>
      <c r="C117" s="42" t="s">
        <v>684</v>
      </c>
      <c r="D117" s="42" t="s">
        <v>825</v>
      </c>
      <c r="E117" s="41"/>
      <c r="H117" t="s">
        <v>1069</v>
      </c>
      <c r="I117" t="s">
        <v>1136</v>
      </c>
    </row>
    <row r="118" spans="1:9" x14ac:dyDescent="0.25">
      <c r="A118" s="39" t="s">
        <v>1391</v>
      </c>
      <c r="B118" s="43" t="s">
        <v>1116</v>
      </c>
      <c r="C118" s="42" t="s">
        <v>696</v>
      </c>
      <c r="D118" s="42" t="s">
        <v>1207</v>
      </c>
      <c r="E118" s="41"/>
      <c r="H118" t="s">
        <v>1069</v>
      </c>
      <c r="I118" t="s">
        <v>1132</v>
      </c>
    </row>
    <row r="119" spans="1:9" x14ac:dyDescent="0.25">
      <c r="A119" s="39" t="s">
        <v>1391</v>
      </c>
      <c r="B119" s="43" t="s">
        <v>1116</v>
      </c>
      <c r="C119" s="42" t="s">
        <v>828</v>
      </c>
      <c r="D119" s="42" t="s">
        <v>1226</v>
      </c>
      <c r="E119" s="41"/>
      <c r="H119" t="s">
        <v>1069</v>
      </c>
      <c r="I119" t="s">
        <v>1176</v>
      </c>
    </row>
    <row r="120" spans="1:9" x14ac:dyDescent="0.25">
      <c r="A120" s="39" t="s">
        <v>1391</v>
      </c>
      <c r="B120" s="43" t="s">
        <v>1116</v>
      </c>
      <c r="C120" s="42" t="s">
        <v>827</v>
      </c>
      <c r="D120" s="42" t="s">
        <v>826</v>
      </c>
      <c r="E120" s="41"/>
      <c r="H120" t="s">
        <v>1069</v>
      </c>
      <c r="I120" t="s">
        <v>1257</v>
      </c>
    </row>
    <row r="121" spans="1:9" x14ac:dyDescent="0.25">
      <c r="A121" s="39" t="s">
        <v>1391</v>
      </c>
      <c r="B121" s="43" t="s">
        <v>1116</v>
      </c>
      <c r="C121" s="42" t="s">
        <v>824</v>
      </c>
      <c r="D121" s="42" t="s">
        <v>823</v>
      </c>
      <c r="E121" s="41"/>
      <c r="H121" t="s">
        <v>1069</v>
      </c>
      <c r="I121" t="s">
        <v>1124</v>
      </c>
    </row>
    <row r="122" spans="1:9" x14ac:dyDescent="0.25">
      <c r="A122" s="39" t="s">
        <v>1391</v>
      </c>
      <c r="B122" s="43" t="s">
        <v>1116</v>
      </c>
      <c r="C122" s="42" t="s">
        <v>690</v>
      </c>
      <c r="D122" s="42" t="s">
        <v>1240</v>
      </c>
      <c r="E122" s="41"/>
      <c r="H122" t="s">
        <v>1069</v>
      </c>
      <c r="I122" t="s">
        <v>1078</v>
      </c>
    </row>
    <row r="123" spans="1:9" x14ac:dyDescent="0.25">
      <c r="A123" s="39" t="s">
        <v>1391</v>
      </c>
      <c r="B123" s="43" t="s">
        <v>1116</v>
      </c>
      <c r="C123" s="42" t="s">
        <v>390</v>
      </c>
      <c r="D123" s="42" t="s">
        <v>389</v>
      </c>
      <c r="E123" s="41"/>
      <c r="H123" t="s">
        <v>1069</v>
      </c>
      <c r="I123" t="s">
        <v>1074</v>
      </c>
    </row>
    <row r="124" spans="1:9" x14ac:dyDescent="0.25">
      <c r="A124" s="39" t="s">
        <v>1391</v>
      </c>
      <c r="B124" s="43" t="s">
        <v>1116</v>
      </c>
      <c r="C124" s="42" t="s">
        <v>412</v>
      </c>
      <c r="D124" s="42" t="s">
        <v>1262</v>
      </c>
      <c r="E124" s="41"/>
      <c r="H124" t="s">
        <v>1069</v>
      </c>
      <c r="I124" t="s">
        <v>1134</v>
      </c>
    </row>
    <row r="125" spans="1:9" x14ac:dyDescent="0.25">
      <c r="A125" s="39" t="s">
        <v>1391</v>
      </c>
      <c r="B125" s="43" t="s">
        <v>1129</v>
      </c>
      <c r="C125" s="42" t="s">
        <v>1127</v>
      </c>
      <c r="D125" s="42" t="s">
        <v>1128</v>
      </c>
      <c r="E125" s="41"/>
      <c r="H125" t="s">
        <v>1069</v>
      </c>
      <c r="I125" t="s">
        <v>1140</v>
      </c>
    </row>
    <row r="126" spans="1:9" x14ac:dyDescent="0.25">
      <c r="A126" s="39" t="s">
        <v>1391</v>
      </c>
      <c r="B126" s="43" t="s">
        <v>1129</v>
      </c>
      <c r="C126" s="42" t="s">
        <v>1451</v>
      </c>
      <c r="D126" s="42" t="s">
        <v>1452</v>
      </c>
      <c r="E126" s="41"/>
      <c r="H126" t="s">
        <v>1069</v>
      </c>
      <c r="I126" t="s">
        <v>1114</v>
      </c>
    </row>
    <row r="127" spans="1:9" x14ac:dyDescent="0.25">
      <c r="A127" s="39" t="s">
        <v>1391</v>
      </c>
      <c r="B127" s="43" t="s">
        <v>1129</v>
      </c>
      <c r="C127" s="42" t="s">
        <v>1453</v>
      </c>
      <c r="D127" s="42" t="s">
        <v>1454</v>
      </c>
      <c r="E127" s="41"/>
      <c r="H127" t="s">
        <v>1069</v>
      </c>
      <c r="I127" t="s">
        <v>1138</v>
      </c>
    </row>
    <row r="128" spans="1:9" x14ac:dyDescent="0.25">
      <c r="A128" s="39" t="s">
        <v>1391</v>
      </c>
      <c r="B128" s="43" t="s">
        <v>1129</v>
      </c>
      <c r="C128" s="42" t="s">
        <v>1455</v>
      </c>
      <c r="D128" s="42" t="s">
        <v>969</v>
      </c>
      <c r="E128" s="41"/>
      <c r="H128" t="s">
        <v>1069</v>
      </c>
      <c r="I128" t="s">
        <v>1267</v>
      </c>
    </row>
    <row r="129" spans="1:9" x14ac:dyDescent="0.25">
      <c r="A129" s="39" t="s">
        <v>1391</v>
      </c>
      <c r="B129" s="43" t="s">
        <v>1129</v>
      </c>
      <c r="C129" s="42" t="s">
        <v>1456</v>
      </c>
      <c r="D129" s="42" t="s">
        <v>1457</v>
      </c>
      <c r="E129" s="41"/>
      <c r="H129" t="s">
        <v>1069</v>
      </c>
      <c r="I129" t="s">
        <v>1118</v>
      </c>
    </row>
    <row r="130" spans="1:9" x14ac:dyDescent="0.25">
      <c r="A130" s="39" t="s">
        <v>1391</v>
      </c>
      <c r="B130" s="43" t="s">
        <v>1129</v>
      </c>
      <c r="C130" s="42" t="s">
        <v>1458</v>
      </c>
      <c r="D130" s="42" t="s">
        <v>1459</v>
      </c>
      <c r="E130" s="41"/>
      <c r="H130" t="s">
        <v>1069</v>
      </c>
      <c r="I130" t="s">
        <v>1145</v>
      </c>
    </row>
    <row r="131" spans="1:9" x14ac:dyDescent="0.25">
      <c r="A131" s="39" t="s">
        <v>1391</v>
      </c>
      <c r="B131" s="43" t="s">
        <v>1129</v>
      </c>
      <c r="C131" s="42" t="s">
        <v>1460</v>
      </c>
      <c r="D131" s="42" t="s">
        <v>1461</v>
      </c>
      <c r="E131" s="41"/>
      <c r="H131" t="s">
        <v>1069</v>
      </c>
      <c r="I131" t="s">
        <v>1369</v>
      </c>
    </row>
    <row r="132" spans="1:9" x14ac:dyDescent="0.25">
      <c r="A132" s="39" t="s">
        <v>1391</v>
      </c>
      <c r="B132" s="43" t="s">
        <v>1129</v>
      </c>
      <c r="C132" s="42" t="s">
        <v>857</v>
      </c>
      <c r="D132" s="42" t="s">
        <v>856</v>
      </c>
      <c r="E132" s="41"/>
      <c r="H132" t="s">
        <v>1069</v>
      </c>
      <c r="I132" t="s">
        <v>1076</v>
      </c>
    </row>
    <row r="133" spans="1:9" x14ac:dyDescent="0.25">
      <c r="A133" s="39" t="s">
        <v>1391</v>
      </c>
      <c r="B133" s="43" t="s">
        <v>1129</v>
      </c>
      <c r="C133" s="42" t="s">
        <v>1462</v>
      </c>
      <c r="D133" s="42" t="s">
        <v>968</v>
      </c>
      <c r="E133" s="41"/>
      <c r="H133" t="s">
        <v>1069</v>
      </c>
      <c r="I133" t="s">
        <v>1072</v>
      </c>
    </row>
    <row r="134" spans="1:9" x14ac:dyDescent="0.25">
      <c r="A134" s="39" t="s">
        <v>1391</v>
      </c>
      <c r="B134" s="43" t="s">
        <v>1129</v>
      </c>
      <c r="C134" s="42" t="s">
        <v>1463</v>
      </c>
      <c r="D134" s="42" t="s">
        <v>1464</v>
      </c>
      <c r="E134" s="41"/>
      <c r="H134" t="s">
        <v>1069</v>
      </c>
      <c r="I134" t="s">
        <v>1109</v>
      </c>
    </row>
    <row r="135" spans="1:9" x14ac:dyDescent="0.25">
      <c r="A135" s="39" t="s">
        <v>1391</v>
      </c>
      <c r="B135" s="43" t="s">
        <v>1129</v>
      </c>
      <c r="C135" s="42" t="s">
        <v>545</v>
      </c>
      <c r="D135" s="42" t="s">
        <v>1263</v>
      </c>
      <c r="E135" s="41"/>
      <c r="H135" t="s">
        <v>1069</v>
      </c>
      <c r="I135" t="s">
        <v>1080</v>
      </c>
    </row>
    <row r="136" spans="1:9" x14ac:dyDescent="0.25">
      <c r="A136" s="39" t="s">
        <v>1391</v>
      </c>
      <c r="B136" s="43" t="s">
        <v>1142</v>
      </c>
      <c r="C136" s="42" t="s">
        <v>505</v>
      </c>
      <c r="D136" s="42" t="s">
        <v>1141</v>
      </c>
      <c r="E136" s="41"/>
      <c r="H136" t="s">
        <v>1069</v>
      </c>
      <c r="I136" t="s">
        <v>1112</v>
      </c>
    </row>
    <row r="137" spans="1:9" x14ac:dyDescent="0.25">
      <c r="A137" s="39" t="s">
        <v>1391</v>
      </c>
      <c r="B137" s="43" t="s">
        <v>1142</v>
      </c>
      <c r="C137" s="42" t="s">
        <v>973</v>
      </c>
      <c r="D137" s="42" t="s">
        <v>972</v>
      </c>
      <c r="E137" s="41"/>
      <c r="H137" t="s">
        <v>1066</v>
      </c>
      <c r="I137" t="s">
        <v>1397</v>
      </c>
    </row>
    <row r="138" spans="1:9" x14ac:dyDescent="0.25">
      <c r="A138" s="39" t="s">
        <v>1391</v>
      </c>
      <c r="B138" s="43" t="s">
        <v>1142</v>
      </c>
      <c r="C138" s="42" t="s">
        <v>971</v>
      </c>
      <c r="D138" s="42" t="s">
        <v>970</v>
      </c>
      <c r="E138" s="41"/>
      <c r="H138" t="s">
        <v>1066</v>
      </c>
      <c r="I138" t="s">
        <v>1148</v>
      </c>
    </row>
    <row r="139" spans="1:9" x14ac:dyDescent="0.25">
      <c r="A139" s="39" t="s">
        <v>1391</v>
      </c>
      <c r="B139" s="43" t="s">
        <v>1142</v>
      </c>
      <c r="C139" s="42" t="s">
        <v>521</v>
      </c>
      <c r="D139" s="42" t="s">
        <v>520</v>
      </c>
      <c r="E139" s="41"/>
      <c r="H139" t="s">
        <v>1066</v>
      </c>
      <c r="I139" t="s">
        <v>1101</v>
      </c>
    </row>
    <row r="140" spans="1:9" x14ac:dyDescent="0.25">
      <c r="A140" s="39" t="s">
        <v>1391</v>
      </c>
      <c r="B140" s="43" t="s">
        <v>1142</v>
      </c>
      <c r="C140" s="42" t="s">
        <v>547</v>
      </c>
      <c r="D140" s="42" t="s">
        <v>546</v>
      </c>
      <c r="E140" s="41"/>
      <c r="H140" t="s">
        <v>1066</v>
      </c>
      <c r="I140" t="s">
        <v>1396</v>
      </c>
    </row>
    <row r="141" spans="1:9" x14ac:dyDescent="0.25">
      <c r="A141" s="39" t="s">
        <v>1391</v>
      </c>
      <c r="B141" s="43" t="s">
        <v>1122</v>
      </c>
      <c r="C141" s="42" t="s">
        <v>378</v>
      </c>
      <c r="D141" s="42" t="s">
        <v>1121</v>
      </c>
      <c r="E141" s="41"/>
      <c r="H141" t="s">
        <v>1066</v>
      </c>
      <c r="I141" t="s">
        <v>1150</v>
      </c>
    </row>
    <row r="142" spans="1:9" x14ac:dyDescent="0.25">
      <c r="A142" s="39" t="s">
        <v>1391</v>
      </c>
      <c r="B142" s="43" t="s">
        <v>1122</v>
      </c>
      <c r="C142" s="42" t="s">
        <v>861</v>
      </c>
      <c r="D142" s="42" t="s">
        <v>860</v>
      </c>
      <c r="E142" s="41"/>
      <c r="H142" t="s">
        <v>1066</v>
      </c>
      <c r="I142" t="s">
        <v>1103</v>
      </c>
    </row>
    <row r="143" spans="1:9" x14ac:dyDescent="0.25">
      <c r="A143" s="39" t="s">
        <v>1391</v>
      </c>
      <c r="B143" s="43" t="s">
        <v>1122</v>
      </c>
      <c r="C143" s="42" t="s">
        <v>859</v>
      </c>
      <c r="D143" s="42" t="s">
        <v>858</v>
      </c>
      <c r="E143" s="41"/>
      <c r="H143" t="s">
        <v>1065</v>
      </c>
      <c r="I143" t="s">
        <v>1065</v>
      </c>
    </row>
    <row r="144" spans="1:9" x14ac:dyDescent="0.25">
      <c r="A144" s="39" t="s">
        <v>1391</v>
      </c>
      <c r="B144" s="43" t="s">
        <v>1122</v>
      </c>
      <c r="C144" s="42" t="s">
        <v>392</v>
      </c>
      <c r="D144" s="42" t="s">
        <v>391</v>
      </c>
      <c r="E144" s="41"/>
      <c r="H144" t="s">
        <v>1333</v>
      </c>
      <c r="I144" t="s">
        <v>1074</v>
      </c>
    </row>
    <row r="145" spans="1:9" x14ac:dyDescent="0.25">
      <c r="A145" s="39" t="s">
        <v>1391</v>
      </c>
      <c r="B145" s="43" t="s">
        <v>1122</v>
      </c>
      <c r="C145" s="42" t="s">
        <v>414</v>
      </c>
      <c r="D145" s="42" t="s">
        <v>413</v>
      </c>
      <c r="E145" s="41"/>
      <c r="H145" t="s">
        <v>1333</v>
      </c>
      <c r="I145" t="s">
        <v>1076</v>
      </c>
    </row>
    <row r="146" spans="1:9" x14ac:dyDescent="0.25">
      <c r="A146" s="39" t="s">
        <v>1391</v>
      </c>
      <c r="B146" s="43" t="s">
        <v>1096</v>
      </c>
      <c r="C146" s="42" t="s">
        <v>1094</v>
      </c>
      <c r="D146" s="42" t="s">
        <v>1095</v>
      </c>
      <c r="E146" s="41"/>
      <c r="H146" t="s">
        <v>1333</v>
      </c>
      <c r="I146" t="s">
        <v>1072</v>
      </c>
    </row>
    <row r="147" spans="1:9" x14ac:dyDescent="0.25">
      <c r="A147" s="39" t="s">
        <v>1391</v>
      </c>
      <c r="B147" s="43" t="s">
        <v>1096</v>
      </c>
      <c r="C147" s="42" t="s">
        <v>1152</v>
      </c>
      <c r="D147" s="42" t="s">
        <v>1153</v>
      </c>
      <c r="E147" s="41"/>
      <c r="H147" t="s">
        <v>1332</v>
      </c>
      <c r="I147" t="s">
        <v>1074</v>
      </c>
    </row>
    <row r="148" spans="1:9" x14ac:dyDescent="0.25">
      <c r="A148" s="39" t="s">
        <v>1391</v>
      </c>
      <c r="B148" s="43" t="s">
        <v>1096</v>
      </c>
      <c r="C148" s="42" t="s">
        <v>282</v>
      </c>
      <c r="D148" s="42" t="s">
        <v>1193</v>
      </c>
      <c r="E148" s="41"/>
      <c r="H148" t="s">
        <v>1332</v>
      </c>
      <c r="I148" t="s">
        <v>1074</v>
      </c>
    </row>
    <row r="149" spans="1:9" x14ac:dyDescent="0.25">
      <c r="A149" s="39" t="s">
        <v>1391</v>
      </c>
      <c r="B149" s="43" t="s">
        <v>1096</v>
      </c>
      <c r="C149" s="42" t="s">
        <v>307</v>
      </c>
      <c r="D149" s="42" t="s">
        <v>1202</v>
      </c>
      <c r="E149" s="41"/>
      <c r="H149" t="s">
        <v>1332</v>
      </c>
      <c r="I149" t="s">
        <v>1074</v>
      </c>
    </row>
    <row r="150" spans="1:9" x14ac:dyDescent="0.25">
      <c r="A150" s="39" t="s">
        <v>1391</v>
      </c>
      <c r="B150" s="43" t="s">
        <v>1096</v>
      </c>
      <c r="C150" s="42" t="s">
        <v>265</v>
      </c>
      <c r="D150" s="42" t="s">
        <v>1212</v>
      </c>
      <c r="E150" s="41"/>
      <c r="H150" t="s">
        <v>1332</v>
      </c>
      <c r="I150" t="s">
        <v>1074</v>
      </c>
    </row>
    <row r="151" spans="1:9" x14ac:dyDescent="0.25">
      <c r="A151" s="39" t="s">
        <v>1391</v>
      </c>
      <c r="B151" s="43" t="s">
        <v>1096</v>
      </c>
      <c r="C151" s="42" t="s">
        <v>982</v>
      </c>
      <c r="D151" s="42" t="s">
        <v>1230</v>
      </c>
      <c r="E151" s="41"/>
      <c r="H151" t="s">
        <v>1329</v>
      </c>
      <c r="I151" t="s">
        <v>1074</v>
      </c>
    </row>
    <row r="152" spans="1:9" x14ac:dyDescent="0.25">
      <c r="A152" s="39" t="s">
        <v>1391</v>
      </c>
      <c r="B152" s="43" t="s">
        <v>1096</v>
      </c>
      <c r="C152" s="42" t="s">
        <v>981</v>
      </c>
      <c r="D152" s="42" t="s">
        <v>1234</v>
      </c>
      <c r="E152" s="41"/>
      <c r="H152" t="s">
        <v>1522</v>
      </c>
      <c r="I152" t="s">
        <v>1076</v>
      </c>
    </row>
    <row r="153" spans="1:9" x14ac:dyDescent="0.25">
      <c r="A153" s="39" t="s">
        <v>1391</v>
      </c>
      <c r="B153" s="43" t="s">
        <v>1096</v>
      </c>
      <c r="C153" s="42" t="s">
        <v>674</v>
      </c>
      <c r="D153" s="42" t="s">
        <v>673</v>
      </c>
      <c r="E153" s="41"/>
      <c r="H153" t="s">
        <v>1522</v>
      </c>
      <c r="I153" t="s">
        <v>1082</v>
      </c>
    </row>
    <row r="154" spans="1:9" x14ac:dyDescent="0.25">
      <c r="A154" s="39" t="s">
        <v>1391</v>
      </c>
      <c r="B154" s="43" t="s">
        <v>1126</v>
      </c>
      <c r="C154" s="42" t="s">
        <v>379</v>
      </c>
      <c r="D154" s="42" t="s">
        <v>1125</v>
      </c>
      <c r="E154" s="41"/>
      <c r="H154" t="s">
        <v>1522</v>
      </c>
      <c r="I154" t="s">
        <v>1118</v>
      </c>
    </row>
    <row r="155" spans="1:9" x14ac:dyDescent="0.25">
      <c r="A155" s="39" t="s">
        <v>1391</v>
      </c>
      <c r="B155" s="43" t="s">
        <v>1126</v>
      </c>
      <c r="C155" s="42" t="s">
        <v>977</v>
      </c>
      <c r="D155" s="42" t="s">
        <v>976</v>
      </c>
      <c r="E155" s="41"/>
      <c r="H155" t="s">
        <v>1522</v>
      </c>
      <c r="I155" t="s">
        <v>1074</v>
      </c>
    </row>
    <row r="156" spans="1:9" x14ac:dyDescent="0.25">
      <c r="A156" s="39" t="s">
        <v>1391</v>
      </c>
      <c r="B156" s="43" t="s">
        <v>1126</v>
      </c>
      <c r="C156" s="42" t="s">
        <v>975</v>
      </c>
      <c r="D156" s="42" t="s">
        <v>974</v>
      </c>
      <c r="E156" s="41"/>
    </row>
    <row r="157" spans="1:9" x14ac:dyDescent="0.25">
      <c r="A157" s="39" t="s">
        <v>1391</v>
      </c>
      <c r="B157" s="43" t="s">
        <v>1126</v>
      </c>
      <c r="C157" s="42" t="s">
        <v>394</v>
      </c>
      <c r="D157" s="42" t="s">
        <v>393</v>
      </c>
      <c r="E157" s="41"/>
    </row>
    <row r="158" spans="1:9" x14ac:dyDescent="0.25">
      <c r="A158" s="39" t="s">
        <v>1391</v>
      </c>
      <c r="B158" s="43" t="s">
        <v>1126</v>
      </c>
      <c r="C158" s="42" t="s">
        <v>416</v>
      </c>
      <c r="D158" s="42" t="s">
        <v>415</v>
      </c>
      <c r="E158" s="41"/>
    </row>
    <row r="159" spans="1:9" x14ac:dyDescent="0.25">
      <c r="A159" s="39" t="s">
        <v>1391</v>
      </c>
      <c r="B159" s="43" t="s">
        <v>1126</v>
      </c>
      <c r="C159" s="42" t="s">
        <v>337</v>
      </c>
      <c r="D159" s="42" t="s">
        <v>336</v>
      </c>
      <c r="E159" s="41"/>
    </row>
    <row r="160" spans="1:9" x14ac:dyDescent="0.25">
      <c r="A160" s="39" t="s">
        <v>1391</v>
      </c>
      <c r="B160" s="43" t="s">
        <v>1120</v>
      </c>
      <c r="C160" s="42" t="s">
        <v>380</v>
      </c>
      <c r="D160" s="42" t="s">
        <v>1119</v>
      </c>
      <c r="E160" s="41"/>
    </row>
    <row r="161" spans="1:5" x14ac:dyDescent="0.25">
      <c r="A161" s="39" t="s">
        <v>1391</v>
      </c>
      <c r="B161" s="43" t="s">
        <v>1120</v>
      </c>
      <c r="C161" s="42" t="s">
        <v>873</v>
      </c>
      <c r="D161" s="42" t="s">
        <v>872</v>
      </c>
      <c r="E161" s="41"/>
    </row>
    <row r="162" spans="1:5" x14ac:dyDescent="0.25">
      <c r="A162" s="39" t="s">
        <v>1391</v>
      </c>
      <c r="B162" s="43" t="s">
        <v>1120</v>
      </c>
      <c r="C162" s="42" t="s">
        <v>871</v>
      </c>
      <c r="D162" s="42" t="s">
        <v>870</v>
      </c>
      <c r="E162" s="41"/>
    </row>
    <row r="163" spans="1:5" x14ac:dyDescent="0.25">
      <c r="A163" s="39" t="s">
        <v>1391</v>
      </c>
      <c r="B163" s="43" t="s">
        <v>1120</v>
      </c>
      <c r="C163" s="42" t="s">
        <v>396</v>
      </c>
      <c r="D163" s="42" t="s">
        <v>395</v>
      </c>
      <c r="E163" s="41"/>
    </row>
    <row r="164" spans="1:5" x14ac:dyDescent="0.25">
      <c r="A164" s="39" t="s">
        <v>1391</v>
      </c>
      <c r="B164" s="43" t="s">
        <v>1120</v>
      </c>
      <c r="C164" s="42" t="s">
        <v>418</v>
      </c>
      <c r="D164" s="42" t="s">
        <v>417</v>
      </c>
      <c r="E164" s="41"/>
    </row>
    <row r="165" spans="1:5" x14ac:dyDescent="0.25">
      <c r="A165" s="39" t="s">
        <v>1391</v>
      </c>
      <c r="B165" s="43" t="s">
        <v>1098</v>
      </c>
      <c r="C165" s="42" t="s">
        <v>295</v>
      </c>
      <c r="D165" s="42" t="s">
        <v>1097</v>
      </c>
      <c r="E165" s="41"/>
    </row>
    <row r="166" spans="1:5" x14ac:dyDescent="0.25">
      <c r="A166" s="39" t="s">
        <v>1391</v>
      </c>
      <c r="B166" s="43" t="s">
        <v>1098</v>
      </c>
      <c r="C166" s="42" t="s">
        <v>989</v>
      </c>
      <c r="D166" s="42" t="s">
        <v>988</v>
      </c>
      <c r="E166" s="41"/>
    </row>
    <row r="167" spans="1:5" x14ac:dyDescent="0.25">
      <c r="A167" s="39" t="s">
        <v>1391</v>
      </c>
      <c r="B167" s="43" t="s">
        <v>1098</v>
      </c>
      <c r="C167" s="42" t="s">
        <v>987</v>
      </c>
      <c r="D167" s="42" t="s">
        <v>986</v>
      </c>
      <c r="E167" s="41"/>
    </row>
    <row r="168" spans="1:5" x14ac:dyDescent="0.25">
      <c r="A168" s="39" t="s">
        <v>1391</v>
      </c>
      <c r="B168" s="43" t="s">
        <v>1098</v>
      </c>
      <c r="C168" s="42" t="s">
        <v>301</v>
      </c>
      <c r="D168" s="42" t="s">
        <v>300</v>
      </c>
      <c r="E168" s="41"/>
    </row>
    <row r="169" spans="1:5" x14ac:dyDescent="0.25">
      <c r="A169" s="39" t="s">
        <v>1391</v>
      </c>
      <c r="B169" s="43" t="s">
        <v>1098</v>
      </c>
      <c r="C169" s="42" t="s">
        <v>991</v>
      </c>
      <c r="D169" s="42" t="s">
        <v>990</v>
      </c>
      <c r="E169" s="41"/>
    </row>
    <row r="170" spans="1:5" x14ac:dyDescent="0.25">
      <c r="A170" s="39" t="s">
        <v>1391</v>
      </c>
      <c r="B170" s="43" t="s">
        <v>1136</v>
      </c>
      <c r="C170" s="42" t="s">
        <v>506</v>
      </c>
      <c r="D170" s="42" t="s">
        <v>1135</v>
      </c>
      <c r="E170" s="41"/>
    </row>
    <row r="171" spans="1:5" x14ac:dyDescent="0.25">
      <c r="A171" s="39" t="s">
        <v>1391</v>
      </c>
      <c r="B171" s="43" t="s">
        <v>1136</v>
      </c>
      <c r="C171" s="42" t="s">
        <v>700</v>
      </c>
      <c r="D171" s="42" t="s">
        <v>1161</v>
      </c>
      <c r="E171" s="41"/>
    </row>
    <row r="172" spans="1:5" x14ac:dyDescent="0.25">
      <c r="A172" s="39" t="s">
        <v>1391</v>
      </c>
      <c r="B172" s="43" t="s">
        <v>1136</v>
      </c>
      <c r="C172" s="42" t="s">
        <v>699</v>
      </c>
      <c r="D172" s="42" t="s">
        <v>862</v>
      </c>
      <c r="E172" s="41"/>
    </row>
    <row r="173" spans="1:5" x14ac:dyDescent="0.25">
      <c r="A173" s="39" t="s">
        <v>1391</v>
      </c>
      <c r="B173" s="43" t="s">
        <v>1136</v>
      </c>
      <c r="C173" s="42" t="s">
        <v>706</v>
      </c>
      <c r="D173" s="42" t="s">
        <v>1209</v>
      </c>
      <c r="E173" s="41"/>
    </row>
    <row r="174" spans="1:5" x14ac:dyDescent="0.25">
      <c r="A174" s="39" t="s">
        <v>1391</v>
      </c>
      <c r="B174" s="43" t="s">
        <v>1136</v>
      </c>
      <c r="C174" s="42" t="s">
        <v>869</v>
      </c>
      <c r="D174" s="42" t="s">
        <v>1228</v>
      </c>
      <c r="E174" s="41"/>
    </row>
    <row r="175" spans="1:5" x14ac:dyDescent="0.25">
      <c r="A175" s="39" t="s">
        <v>1391</v>
      </c>
      <c r="B175" s="43" t="s">
        <v>1136</v>
      </c>
      <c r="C175" s="42" t="s">
        <v>868</v>
      </c>
      <c r="D175" s="42" t="s">
        <v>867</v>
      </c>
      <c r="E175" s="41"/>
    </row>
    <row r="176" spans="1:5" x14ac:dyDescent="0.25">
      <c r="A176" s="39" t="s">
        <v>1391</v>
      </c>
      <c r="B176" s="43" t="s">
        <v>1136</v>
      </c>
      <c r="C176" s="42" t="s">
        <v>864</v>
      </c>
      <c r="D176" s="42" t="s">
        <v>863</v>
      </c>
      <c r="E176" s="41"/>
    </row>
    <row r="177" spans="1:5" x14ac:dyDescent="0.25">
      <c r="A177" s="39" t="s">
        <v>1391</v>
      </c>
      <c r="B177" s="43" t="s">
        <v>1136</v>
      </c>
      <c r="C177" s="42" t="s">
        <v>866</v>
      </c>
      <c r="D177" s="42" t="s">
        <v>865</v>
      </c>
      <c r="E177" s="41"/>
    </row>
    <row r="178" spans="1:5" x14ac:dyDescent="0.25">
      <c r="A178" s="39" t="s">
        <v>1391</v>
      </c>
      <c r="B178" s="43" t="s">
        <v>1136</v>
      </c>
      <c r="C178" s="42" t="s">
        <v>522</v>
      </c>
      <c r="D178" s="42" t="s">
        <v>1248</v>
      </c>
      <c r="E178" s="41"/>
    </row>
    <row r="179" spans="1:5" x14ac:dyDescent="0.25">
      <c r="A179" s="39" t="s">
        <v>1391</v>
      </c>
      <c r="B179" s="43" t="s">
        <v>1136</v>
      </c>
      <c r="C179" s="42" t="s">
        <v>548</v>
      </c>
      <c r="D179" s="42" t="s">
        <v>1265</v>
      </c>
      <c r="E179" s="41"/>
    </row>
    <row r="180" spans="1:5" x14ac:dyDescent="0.25">
      <c r="A180" s="39" t="s">
        <v>1391</v>
      </c>
      <c r="B180" s="43" t="s">
        <v>1132</v>
      </c>
      <c r="C180" s="42" t="s">
        <v>507</v>
      </c>
      <c r="D180" s="42" t="s">
        <v>1131</v>
      </c>
      <c r="E180" s="41"/>
    </row>
    <row r="181" spans="1:5" x14ac:dyDescent="0.25">
      <c r="A181" s="39" t="s">
        <v>1391</v>
      </c>
      <c r="B181" s="43" t="s">
        <v>1132</v>
      </c>
      <c r="C181" s="42" t="s">
        <v>835</v>
      </c>
      <c r="D181" s="42" t="s">
        <v>834</v>
      </c>
      <c r="E181" s="41"/>
    </row>
    <row r="182" spans="1:5" x14ac:dyDescent="0.25">
      <c r="A182" s="39" t="s">
        <v>1391</v>
      </c>
      <c r="B182" s="43" t="s">
        <v>1132</v>
      </c>
      <c r="C182" s="42" t="s">
        <v>833</v>
      </c>
      <c r="D182" s="42" t="s">
        <v>832</v>
      </c>
      <c r="E182" s="41"/>
    </row>
    <row r="183" spans="1:5" x14ac:dyDescent="0.25">
      <c r="A183" s="39" t="s">
        <v>1391</v>
      </c>
      <c r="B183" s="43" t="s">
        <v>1132</v>
      </c>
      <c r="C183" s="42" t="s">
        <v>550</v>
      </c>
      <c r="D183" s="42" t="s">
        <v>549</v>
      </c>
      <c r="E183" s="41"/>
    </row>
    <row r="184" spans="1:5" x14ac:dyDescent="0.25">
      <c r="A184" s="39" t="s">
        <v>1391</v>
      </c>
      <c r="B184" s="43" t="s">
        <v>1124</v>
      </c>
      <c r="C184" s="42" t="s">
        <v>382</v>
      </c>
      <c r="D184" s="42" t="s">
        <v>1123</v>
      </c>
      <c r="E184" s="41"/>
    </row>
    <row r="185" spans="1:5" x14ac:dyDescent="0.25">
      <c r="A185" s="39" t="s">
        <v>1391</v>
      </c>
      <c r="B185" s="43" t="s">
        <v>1124</v>
      </c>
      <c r="C185" s="42" t="s">
        <v>881</v>
      </c>
      <c r="D185" s="42" t="s">
        <v>880</v>
      </c>
      <c r="E185" s="41"/>
    </row>
    <row r="186" spans="1:5" x14ac:dyDescent="0.25">
      <c r="A186" s="39" t="s">
        <v>1391</v>
      </c>
      <c r="B186" s="43" t="s">
        <v>1124</v>
      </c>
      <c r="C186" s="42" t="s">
        <v>879</v>
      </c>
      <c r="D186" s="42" t="s">
        <v>878</v>
      </c>
      <c r="E186" s="41"/>
    </row>
    <row r="187" spans="1:5" x14ac:dyDescent="0.25">
      <c r="A187" s="39" t="s">
        <v>1391</v>
      </c>
      <c r="B187" s="43" t="s">
        <v>1124</v>
      </c>
      <c r="C187" s="42" t="s">
        <v>400</v>
      </c>
      <c r="D187" s="42" t="s">
        <v>399</v>
      </c>
      <c r="E187" s="41"/>
    </row>
    <row r="188" spans="1:5" x14ac:dyDescent="0.25">
      <c r="A188" s="39" t="s">
        <v>1391</v>
      </c>
      <c r="B188" s="43" t="s">
        <v>1124</v>
      </c>
      <c r="C188" s="42" t="s">
        <v>422</v>
      </c>
      <c r="D188" s="42" t="s">
        <v>421</v>
      </c>
      <c r="E188" s="41"/>
    </row>
    <row r="189" spans="1:5" x14ac:dyDescent="0.25">
      <c r="A189" s="39" t="s">
        <v>1391</v>
      </c>
      <c r="B189" s="43" t="s">
        <v>1143</v>
      </c>
      <c r="C189" s="42" t="s">
        <v>508</v>
      </c>
      <c r="D189" s="42" t="s">
        <v>838</v>
      </c>
      <c r="E189" s="41"/>
    </row>
    <row r="190" spans="1:5" x14ac:dyDescent="0.25">
      <c r="A190" s="39" t="s">
        <v>1391</v>
      </c>
      <c r="B190" s="43" t="s">
        <v>1143</v>
      </c>
      <c r="C190" s="42" t="s">
        <v>552</v>
      </c>
      <c r="D190" s="42" t="s">
        <v>551</v>
      </c>
      <c r="E190" s="41"/>
    </row>
    <row r="191" spans="1:5" x14ac:dyDescent="0.25">
      <c r="A191" s="39" t="s">
        <v>1391</v>
      </c>
      <c r="B191" s="43" t="s">
        <v>1078</v>
      </c>
      <c r="C191" s="42" t="s">
        <v>999</v>
      </c>
      <c r="D191" s="42" t="s">
        <v>1077</v>
      </c>
      <c r="E191" s="41"/>
    </row>
    <row r="192" spans="1:5" x14ac:dyDescent="0.25">
      <c r="A192" s="39" t="s">
        <v>1391</v>
      </c>
      <c r="B192" s="43" t="s">
        <v>1078</v>
      </c>
      <c r="C192" s="42" t="s">
        <v>383</v>
      </c>
      <c r="D192" s="42" t="s">
        <v>1110</v>
      </c>
      <c r="E192" s="41"/>
    </row>
    <row r="193" spans="1:5" x14ac:dyDescent="0.25">
      <c r="A193" s="39" t="s">
        <v>1391</v>
      </c>
      <c r="B193" s="43" t="s">
        <v>1078</v>
      </c>
      <c r="C193" s="42" t="s">
        <v>692</v>
      </c>
      <c r="D193" s="42" t="s">
        <v>1158</v>
      </c>
      <c r="E193" s="41"/>
    </row>
    <row r="194" spans="1:5" x14ac:dyDescent="0.25">
      <c r="A194" s="39" t="s">
        <v>1391</v>
      </c>
      <c r="B194" s="43" t="s">
        <v>1078</v>
      </c>
      <c r="C194" s="42" t="s">
        <v>693</v>
      </c>
      <c r="D194" s="42" t="s">
        <v>1183</v>
      </c>
      <c r="E194" s="41"/>
    </row>
    <row r="195" spans="1:5" x14ac:dyDescent="0.25">
      <c r="A195" s="39" t="s">
        <v>1391</v>
      </c>
      <c r="B195" s="43" t="s">
        <v>1078</v>
      </c>
      <c r="C195" s="42" t="s">
        <v>680</v>
      </c>
      <c r="D195" s="42" t="s">
        <v>1189</v>
      </c>
      <c r="E195" s="41"/>
    </row>
    <row r="196" spans="1:5" x14ac:dyDescent="0.25">
      <c r="A196" s="39" t="s">
        <v>1391</v>
      </c>
      <c r="B196" s="43" t="s">
        <v>1078</v>
      </c>
      <c r="C196" s="42" t="s">
        <v>683</v>
      </c>
      <c r="D196" s="42" t="s">
        <v>994</v>
      </c>
      <c r="E196" s="41"/>
    </row>
    <row r="197" spans="1:5" x14ac:dyDescent="0.25">
      <c r="A197" s="39" t="s">
        <v>1391</v>
      </c>
      <c r="B197" s="43" t="s">
        <v>1078</v>
      </c>
      <c r="C197" s="42" t="s">
        <v>694</v>
      </c>
      <c r="D197" s="42" t="s">
        <v>1199</v>
      </c>
      <c r="E197" s="41"/>
    </row>
    <row r="198" spans="1:5" x14ac:dyDescent="0.25">
      <c r="A198" s="39" t="s">
        <v>1391</v>
      </c>
      <c r="B198" s="43" t="s">
        <v>1078</v>
      </c>
      <c r="C198" s="42" t="s">
        <v>695</v>
      </c>
      <c r="D198" s="42" t="s">
        <v>1206</v>
      </c>
      <c r="E198" s="41"/>
    </row>
    <row r="199" spans="1:5" x14ac:dyDescent="0.25">
      <c r="A199" s="39" t="s">
        <v>1391</v>
      </c>
      <c r="B199" s="43" t="s">
        <v>1078</v>
      </c>
      <c r="C199" s="42" t="s">
        <v>998</v>
      </c>
      <c r="D199" s="42" t="s">
        <v>997</v>
      </c>
      <c r="E199" s="41"/>
    </row>
    <row r="200" spans="1:5" x14ac:dyDescent="0.25">
      <c r="A200" s="39" t="s">
        <v>1391</v>
      </c>
      <c r="B200" s="43" t="s">
        <v>1078</v>
      </c>
      <c r="C200" s="42" t="s">
        <v>996</v>
      </c>
      <c r="D200" s="42" t="s">
        <v>995</v>
      </c>
      <c r="E200" s="41"/>
    </row>
    <row r="201" spans="1:5" x14ac:dyDescent="0.25">
      <c r="A201" s="39" t="s">
        <v>1391</v>
      </c>
      <c r="B201" s="43" t="s">
        <v>1078</v>
      </c>
      <c r="C201" s="42" t="s">
        <v>993</v>
      </c>
      <c r="D201" s="42" t="s">
        <v>992</v>
      </c>
      <c r="E201" s="41"/>
    </row>
    <row r="202" spans="1:5" x14ac:dyDescent="0.25">
      <c r="A202" s="39" t="s">
        <v>1391</v>
      </c>
      <c r="B202" s="43" t="s">
        <v>1078</v>
      </c>
      <c r="C202" s="42" t="s">
        <v>401</v>
      </c>
      <c r="D202" s="42" t="s">
        <v>1247</v>
      </c>
      <c r="E202" s="41"/>
    </row>
    <row r="203" spans="1:5" x14ac:dyDescent="0.25">
      <c r="A203" s="39" t="s">
        <v>1391</v>
      </c>
      <c r="B203" s="43" t="s">
        <v>1078</v>
      </c>
      <c r="C203" s="42" t="s">
        <v>409</v>
      </c>
      <c r="D203" s="42" t="s">
        <v>408</v>
      </c>
      <c r="E203" s="41"/>
    </row>
    <row r="204" spans="1:5" x14ac:dyDescent="0.25">
      <c r="A204" s="39" t="s">
        <v>1391</v>
      </c>
      <c r="B204" s="43" t="s">
        <v>1078</v>
      </c>
      <c r="C204" s="42" t="s">
        <v>423</v>
      </c>
      <c r="D204" s="42" t="s">
        <v>1261</v>
      </c>
      <c r="E204" s="41"/>
    </row>
    <row r="205" spans="1:5" x14ac:dyDescent="0.25">
      <c r="A205" s="39" t="s">
        <v>1391</v>
      </c>
      <c r="B205" s="43" t="s">
        <v>1074</v>
      </c>
      <c r="C205" s="42" t="s">
        <v>23</v>
      </c>
      <c r="D205" s="42" t="s">
        <v>1073</v>
      </c>
      <c r="E205" s="41"/>
    </row>
    <row r="206" spans="1:5" x14ac:dyDescent="0.25">
      <c r="A206" s="39" t="s">
        <v>1391</v>
      </c>
      <c r="B206" s="43" t="s">
        <v>1074</v>
      </c>
      <c r="C206" s="42" t="s">
        <v>37</v>
      </c>
      <c r="D206" s="42" t="s">
        <v>1087</v>
      </c>
      <c r="E206" s="41"/>
    </row>
    <row r="207" spans="1:5" x14ac:dyDescent="0.25">
      <c r="A207" s="39" t="s">
        <v>1391</v>
      </c>
      <c r="B207" s="43" t="s">
        <v>1074</v>
      </c>
      <c r="C207" s="42" t="s">
        <v>1089</v>
      </c>
      <c r="D207" s="42" t="s">
        <v>1090</v>
      </c>
      <c r="E207" s="41"/>
    </row>
    <row r="208" spans="1:5" x14ac:dyDescent="0.25">
      <c r="A208" s="39" t="s">
        <v>1391</v>
      </c>
      <c r="B208" s="43" t="s">
        <v>1074</v>
      </c>
      <c r="C208" s="42" t="s">
        <v>50</v>
      </c>
      <c r="D208" s="42" t="s">
        <v>887</v>
      </c>
      <c r="E208" s="41"/>
    </row>
    <row r="209" spans="1:5" x14ac:dyDescent="0.25">
      <c r="A209" s="39" t="s">
        <v>1391</v>
      </c>
      <c r="B209" s="43" t="s">
        <v>1074</v>
      </c>
      <c r="C209" s="42" t="s">
        <v>51</v>
      </c>
      <c r="D209" s="42" t="s">
        <v>1156</v>
      </c>
      <c r="E209" s="41"/>
    </row>
    <row r="210" spans="1:5" x14ac:dyDescent="0.25">
      <c r="A210" s="39" t="s">
        <v>1391</v>
      </c>
      <c r="B210" s="43" t="s">
        <v>1074</v>
      </c>
      <c r="C210" s="42" t="s">
        <v>888</v>
      </c>
      <c r="D210" s="42" t="s">
        <v>1162</v>
      </c>
      <c r="E210" s="41"/>
    </row>
    <row r="211" spans="1:5" x14ac:dyDescent="0.25">
      <c r="A211" s="39" t="s">
        <v>1391</v>
      </c>
      <c r="B211" s="43" t="s">
        <v>1074</v>
      </c>
      <c r="C211" s="42" t="s">
        <v>53</v>
      </c>
      <c r="D211" s="42" t="s">
        <v>1166</v>
      </c>
      <c r="E211" s="41"/>
    </row>
    <row r="212" spans="1:5" x14ac:dyDescent="0.25">
      <c r="A212" s="39" t="s">
        <v>1391</v>
      </c>
      <c r="B212" s="43" t="s">
        <v>1074</v>
      </c>
      <c r="C212" s="42" t="s">
        <v>1169</v>
      </c>
      <c r="D212" s="42" t="s">
        <v>1170</v>
      </c>
      <c r="E212" s="41"/>
    </row>
    <row r="213" spans="1:5" x14ac:dyDescent="0.25">
      <c r="A213" s="39" t="s">
        <v>1391</v>
      </c>
      <c r="B213" s="43" t="s">
        <v>1074</v>
      </c>
      <c r="C213" s="42" t="s">
        <v>79</v>
      </c>
      <c r="D213" s="42" t="s">
        <v>1173</v>
      </c>
      <c r="E213" s="41"/>
    </row>
    <row r="214" spans="1:5" x14ac:dyDescent="0.25">
      <c r="A214" s="39" t="s">
        <v>1391</v>
      </c>
      <c r="B214" s="43" t="s">
        <v>1074</v>
      </c>
      <c r="C214" s="42" t="s">
        <v>103</v>
      </c>
      <c r="D214" s="42" t="s">
        <v>1178</v>
      </c>
      <c r="E214" s="41"/>
    </row>
    <row r="215" spans="1:5" x14ac:dyDescent="0.25">
      <c r="A215" s="39" t="s">
        <v>1391</v>
      </c>
      <c r="B215" s="43" t="s">
        <v>1074</v>
      </c>
      <c r="C215" s="42" t="s">
        <v>60</v>
      </c>
      <c r="D215" s="42" t="s">
        <v>1181</v>
      </c>
      <c r="E215" s="41"/>
    </row>
    <row r="216" spans="1:5" x14ac:dyDescent="0.25">
      <c r="A216" s="39" t="s">
        <v>1391</v>
      </c>
      <c r="B216" s="43" t="s">
        <v>1074</v>
      </c>
      <c r="C216" s="42" t="s">
        <v>24</v>
      </c>
      <c r="D216" s="42" t="s">
        <v>1187</v>
      </c>
      <c r="E216" s="41"/>
    </row>
    <row r="217" spans="1:5" x14ac:dyDescent="0.25">
      <c r="A217" s="39" t="s">
        <v>1391</v>
      </c>
      <c r="B217" s="43" t="s">
        <v>1074</v>
      </c>
      <c r="C217" s="42" t="s">
        <v>38</v>
      </c>
      <c r="D217" s="42" t="s">
        <v>1194</v>
      </c>
      <c r="E217" s="41"/>
    </row>
    <row r="218" spans="1:5" x14ac:dyDescent="0.25">
      <c r="A218" s="39" t="s">
        <v>1391</v>
      </c>
      <c r="B218" s="43" t="s">
        <v>1074</v>
      </c>
      <c r="C218" s="42" t="s">
        <v>62</v>
      </c>
      <c r="D218" s="42" t="s">
        <v>1197</v>
      </c>
      <c r="E218" s="41"/>
    </row>
    <row r="219" spans="1:5" x14ac:dyDescent="0.25">
      <c r="A219" s="39" t="s">
        <v>1391</v>
      </c>
      <c r="B219" s="43" t="s">
        <v>1074</v>
      </c>
      <c r="C219" s="42" t="s">
        <v>70</v>
      </c>
      <c r="D219" s="42" t="s">
        <v>1204</v>
      </c>
      <c r="E219" s="41"/>
    </row>
    <row r="220" spans="1:5" x14ac:dyDescent="0.25">
      <c r="A220" s="39" t="s">
        <v>1391</v>
      </c>
      <c r="B220" s="43" t="s">
        <v>1074</v>
      </c>
      <c r="C220" s="42" t="s">
        <v>74</v>
      </c>
      <c r="D220" s="42" t="s">
        <v>1210</v>
      </c>
      <c r="E220" s="41"/>
    </row>
    <row r="221" spans="1:5" x14ac:dyDescent="0.25">
      <c r="A221" s="39" t="s">
        <v>1391</v>
      </c>
      <c r="B221" s="43" t="s">
        <v>1074</v>
      </c>
      <c r="C221" s="42" t="s">
        <v>28</v>
      </c>
      <c r="D221" s="42" t="s">
        <v>1214</v>
      </c>
      <c r="E221" s="41"/>
    </row>
    <row r="222" spans="1:5" x14ac:dyDescent="0.25">
      <c r="A222" s="39" t="s">
        <v>1391</v>
      </c>
      <c r="B222" s="43" t="s">
        <v>1074</v>
      </c>
      <c r="C222" s="42" t="s">
        <v>65</v>
      </c>
      <c r="D222" s="42" t="s">
        <v>1218</v>
      </c>
      <c r="E222" s="41"/>
    </row>
    <row r="223" spans="1:5" x14ac:dyDescent="0.25">
      <c r="A223" s="39" t="s">
        <v>1391</v>
      </c>
      <c r="B223" s="43" t="s">
        <v>1074</v>
      </c>
      <c r="C223" s="42" t="s">
        <v>49</v>
      </c>
      <c r="D223" s="42" t="s">
        <v>1224</v>
      </c>
      <c r="E223" s="41"/>
    </row>
    <row r="224" spans="1:5" x14ac:dyDescent="0.25">
      <c r="A224" s="39" t="s">
        <v>1391</v>
      </c>
      <c r="B224" s="43" t="s">
        <v>1074</v>
      </c>
      <c r="C224" s="42" t="s">
        <v>886</v>
      </c>
      <c r="D224" s="42" t="s">
        <v>1235</v>
      </c>
      <c r="E224" s="41"/>
    </row>
    <row r="225" spans="1:5" x14ac:dyDescent="0.25">
      <c r="A225" s="39" t="s">
        <v>1391</v>
      </c>
      <c r="B225" s="43" t="s">
        <v>1074</v>
      </c>
      <c r="C225" s="42" t="s">
        <v>57</v>
      </c>
      <c r="D225" s="42" t="s">
        <v>56</v>
      </c>
      <c r="E225" s="41"/>
    </row>
    <row r="226" spans="1:5" x14ac:dyDescent="0.25">
      <c r="A226" s="39" t="s">
        <v>1391</v>
      </c>
      <c r="B226" s="43" t="s">
        <v>1074</v>
      </c>
      <c r="C226" s="42" t="s">
        <v>59</v>
      </c>
      <c r="D226" s="42" t="s">
        <v>58</v>
      </c>
      <c r="E226" s="41"/>
    </row>
    <row r="227" spans="1:5" x14ac:dyDescent="0.25">
      <c r="A227" s="39" t="s">
        <v>1391</v>
      </c>
      <c r="B227" s="43" t="s">
        <v>1074</v>
      </c>
      <c r="C227" s="42" t="s">
        <v>890</v>
      </c>
      <c r="D227" s="42" t="s">
        <v>889</v>
      </c>
      <c r="E227" s="41"/>
    </row>
    <row r="228" spans="1:5" x14ac:dyDescent="0.25">
      <c r="A228" s="39" t="s">
        <v>1391</v>
      </c>
      <c r="B228" s="43" t="s">
        <v>1074</v>
      </c>
      <c r="C228" s="42" t="s">
        <v>650</v>
      </c>
      <c r="D228" s="42" t="s">
        <v>900</v>
      </c>
      <c r="E228" s="41"/>
    </row>
    <row r="229" spans="1:5" x14ac:dyDescent="0.25">
      <c r="A229" s="39" t="s">
        <v>1391</v>
      </c>
      <c r="B229" s="43" t="s">
        <v>1134</v>
      </c>
      <c r="C229" s="42" t="s">
        <v>510</v>
      </c>
      <c r="D229" s="42" t="s">
        <v>1133</v>
      </c>
      <c r="E229" s="41"/>
    </row>
    <row r="230" spans="1:5" x14ac:dyDescent="0.25">
      <c r="A230" s="39" t="s">
        <v>1391</v>
      </c>
      <c r="B230" s="43" t="s">
        <v>1134</v>
      </c>
      <c r="C230" s="42" t="s">
        <v>1012</v>
      </c>
      <c r="D230" s="42" t="s">
        <v>1011</v>
      </c>
      <c r="E230" s="41"/>
    </row>
    <row r="231" spans="1:5" x14ac:dyDescent="0.25">
      <c r="A231" s="39" t="s">
        <v>1391</v>
      </c>
      <c r="B231" s="43" t="s">
        <v>1134</v>
      </c>
      <c r="C231" s="42" t="s">
        <v>1010</v>
      </c>
      <c r="D231" s="42" t="s">
        <v>1009</v>
      </c>
      <c r="E231" s="41"/>
    </row>
    <row r="232" spans="1:5" x14ac:dyDescent="0.25">
      <c r="A232" s="39" t="s">
        <v>1391</v>
      </c>
      <c r="B232" s="43" t="s">
        <v>1134</v>
      </c>
      <c r="C232" s="42" t="s">
        <v>526</v>
      </c>
      <c r="D232" s="42" t="s">
        <v>525</v>
      </c>
      <c r="E232" s="41"/>
    </row>
    <row r="233" spans="1:5" x14ac:dyDescent="0.25">
      <c r="A233" s="39" t="s">
        <v>1391</v>
      </c>
      <c r="B233" s="43" t="s">
        <v>1134</v>
      </c>
      <c r="C233" s="42" t="s">
        <v>556</v>
      </c>
      <c r="D233" s="42" t="s">
        <v>555</v>
      </c>
      <c r="E233" s="41"/>
    </row>
    <row r="234" spans="1:5" x14ac:dyDescent="0.25">
      <c r="A234" s="39" t="s">
        <v>1391</v>
      </c>
      <c r="B234" s="43" t="s">
        <v>1140</v>
      </c>
      <c r="C234" s="42" t="s">
        <v>512</v>
      </c>
      <c r="D234" s="42" t="s">
        <v>1139</v>
      </c>
      <c r="E234" s="41"/>
    </row>
    <row r="235" spans="1:5" x14ac:dyDescent="0.25">
      <c r="A235" s="39" t="s">
        <v>1391</v>
      </c>
      <c r="B235" s="43" t="s">
        <v>1140</v>
      </c>
      <c r="C235" s="42" t="s">
        <v>905</v>
      </c>
      <c r="D235" s="42" t="s">
        <v>904</v>
      </c>
      <c r="E235" s="41"/>
    </row>
    <row r="236" spans="1:5" x14ac:dyDescent="0.25">
      <c r="A236" s="39" t="s">
        <v>1391</v>
      </c>
      <c r="B236" s="43" t="s">
        <v>1140</v>
      </c>
      <c r="C236" s="42" t="s">
        <v>903</v>
      </c>
      <c r="D236" s="42" t="s">
        <v>902</v>
      </c>
      <c r="E236" s="41"/>
    </row>
    <row r="237" spans="1:5" x14ac:dyDescent="0.25">
      <c r="A237" s="39" t="s">
        <v>1391</v>
      </c>
      <c r="B237" s="43" t="s">
        <v>1140</v>
      </c>
      <c r="C237" s="42" t="s">
        <v>530</v>
      </c>
      <c r="D237" s="42" t="s">
        <v>529</v>
      </c>
      <c r="E237" s="41"/>
    </row>
    <row r="238" spans="1:5" x14ac:dyDescent="0.25">
      <c r="A238" s="39" t="s">
        <v>1391</v>
      </c>
      <c r="B238" s="43" t="s">
        <v>1140</v>
      </c>
      <c r="C238" s="42" t="s">
        <v>560</v>
      </c>
      <c r="D238" s="42" t="s">
        <v>559</v>
      </c>
      <c r="E238" s="41"/>
    </row>
    <row r="239" spans="1:5" x14ac:dyDescent="0.25">
      <c r="A239" s="39" t="s">
        <v>1391</v>
      </c>
      <c r="B239" s="43" t="s">
        <v>1114</v>
      </c>
      <c r="C239" s="42" t="s">
        <v>381</v>
      </c>
      <c r="D239" s="42" t="s">
        <v>1113</v>
      </c>
      <c r="E239" s="41"/>
    </row>
    <row r="240" spans="1:5" x14ac:dyDescent="0.25">
      <c r="A240" s="39" t="s">
        <v>1391</v>
      </c>
      <c r="B240" s="43" t="s">
        <v>1114</v>
      </c>
      <c r="C240" s="42" t="s">
        <v>877</v>
      </c>
      <c r="D240" s="42" t="s">
        <v>876</v>
      </c>
      <c r="E240" s="41"/>
    </row>
    <row r="241" spans="1:5" x14ac:dyDescent="0.25">
      <c r="A241" s="39" t="s">
        <v>1391</v>
      </c>
      <c r="B241" s="43" t="s">
        <v>1114</v>
      </c>
      <c r="C241" s="42" t="s">
        <v>875</v>
      </c>
      <c r="D241" s="42" t="s">
        <v>874</v>
      </c>
      <c r="E241" s="41"/>
    </row>
    <row r="242" spans="1:5" x14ac:dyDescent="0.25">
      <c r="A242" s="39" t="s">
        <v>1391</v>
      </c>
      <c r="B242" s="43" t="s">
        <v>1114</v>
      </c>
      <c r="C242" s="42" t="s">
        <v>398</v>
      </c>
      <c r="D242" s="42" t="s">
        <v>397</v>
      </c>
      <c r="E242" s="41"/>
    </row>
    <row r="243" spans="1:5" x14ac:dyDescent="0.25">
      <c r="A243" s="39" t="s">
        <v>1391</v>
      </c>
      <c r="B243" s="43" t="s">
        <v>1114</v>
      </c>
      <c r="C243" s="42" t="s">
        <v>420</v>
      </c>
      <c r="D243" s="42" t="s">
        <v>419</v>
      </c>
      <c r="E243" s="41"/>
    </row>
    <row r="244" spans="1:5" x14ac:dyDescent="0.25">
      <c r="A244" s="39" t="s">
        <v>1391</v>
      </c>
      <c r="B244" s="43" t="s">
        <v>1093</v>
      </c>
      <c r="C244" s="42" t="s">
        <v>296</v>
      </c>
      <c r="D244" s="42" t="s">
        <v>1092</v>
      </c>
      <c r="E244" s="41"/>
    </row>
    <row r="245" spans="1:5" x14ac:dyDescent="0.25">
      <c r="A245" s="39" t="s">
        <v>1391</v>
      </c>
      <c r="B245" s="43" t="s">
        <v>1093</v>
      </c>
      <c r="C245" s="42" t="s">
        <v>1500</v>
      </c>
      <c r="D245" s="42" t="s">
        <v>1501</v>
      </c>
      <c r="E245" s="41"/>
    </row>
    <row r="246" spans="1:5" x14ac:dyDescent="0.25">
      <c r="A246" s="39" t="s">
        <v>1391</v>
      </c>
      <c r="B246" s="43" t="s">
        <v>1093</v>
      </c>
      <c r="C246" s="42" t="s">
        <v>314</v>
      </c>
      <c r="D246" s="42" t="s">
        <v>1172</v>
      </c>
      <c r="E246" s="41"/>
    </row>
    <row r="247" spans="1:5" x14ac:dyDescent="0.25">
      <c r="A247" s="39" t="s">
        <v>1391</v>
      </c>
      <c r="B247" s="43" t="s">
        <v>1093</v>
      </c>
      <c r="C247" s="42" t="s">
        <v>313</v>
      </c>
      <c r="D247" s="42" t="s">
        <v>1177</v>
      </c>
      <c r="E247" s="41"/>
    </row>
    <row r="248" spans="1:5" x14ac:dyDescent="0.25">
      <c r="A248" s="39" t="s">
        <v>1391</v>
      </c>
      <c r="B248" s="43" t="s">
        <v>1093</v>
      </c>
      <c r="C248" s="42" t="s">
        <v>912</v>
      </c>
      <c r="D248" s="42" t="s">
        <v>1185</v>
      </c>
      <c r="E248" s="41"/>
    </row>
    <row r="249" spans="1:5" x14ac:dyDescent="0.25">
      <c r="A249" s="39" t="s">
        <v>1391</v>
      </c>
      <c r="B249" s="43" t="s">
        <v>1093</v>
      </c>
      <c r="C249" s="42" t="s">
        <v>908</v>
      </c>
      <c r="D249" s="42" t="s">
        <v>1192</v>
      </c>
      <c r="E249" s="41"/>
    </row>
    <row r="250" spans="1:5" x14ac:dyDescent="0.25">
      <c r="A250" s="39" t="s">
        <v>1391</v>
      </c>
      <c r="B250" s="43" t="s">
        <v>1093</v>
      </c>
      <c r="C250" s="42" t="s">
        <v>911</v>
      </c>
      <c r="D250" s="42" t="s">
        <v>1201</v>
      </c>
      <c r="E250" s="41"/>
    </row>
    <row r="251" spans="1:5" x14ac:dyDescent="0.25">
      <c r="A251" s="39" t="s">
        <v>1391</v>
      </c>
      <c r="B251" s="43" t="s">
        <v>1093</v>
      </c>
      <c r="C251" s="42" t="s">
        <v>910</v>
      </c>
      <c r="D251" s="42" t="s">
        <v>1229</v>
      </c>
      <c r="E251" s="41"/>
    </row>
    <row r="252" spans="1:5" x14ac:dyDescent="0.25">
      <c r="A252" s="39" t="s">
        <v>1391</v>
      </c>
      <c r="B252" s="43" t="s">
        <v>1093</v>
      </c>
      <c r="C252" s="42" t="s">
        <v>906</v>
      </c>
      <c r="D252" s="42" t="s">
        <v>1233</v>
      </c>
      <c r="E252" s="41"/>
    </row>
    <row r="253" spans="1:5" x14ac:dyDescent="0.25">
      <c r="A253" s="39" t="s">
        <v>1391</v>
      </c>
      <c r="B253" s="43" t="s">
        <v>1093</v>
      </c>
      <c r="C253" s="42" t="s">
        <v>907</v>
      </c>
      <c r="D253" s="42" t="s">
        <v>1239</v>
      </c>
      <c r="E253" s="41"/>
    </row>
    <row r="254" spans="1:5" x14ac:dyDescent="0.25">
      <c r="A254" s="39" t="s">
        <v>1391</v>
      </c>
      <c r="B254" s="43" t="s">
        <v>1093</v>
      </c>
      <c r="C254" s="42" t="s">
        <v>909</v>
      </c>
      <c r="D254" s="42" t="s">
        <v>1244</v>
      </c>
      <c r="E254" s="41"/>
    </row>
    <row r="255" spans="1:5" x14ac:dyDescent="0.25">
      <c r="A255" s="39" t="s">
        <v>1391</v>
      </c>
      <c r="B255" s="43" t="s">
        <v>1093</v>
      </c>
      <c r="C255" s="42" t="s">
        <v>1502</v>
      </c>
      <c r="D255" s="42" t="s">
        <v>1503</v>
      </c>
      <c r="E255" s="41"/>
    </row>
    <row r="256" spans="1:5" x14ac:dyDescent="0.25">
      <c r="A256" s="39" t="s">
        <v>1391</v>
      </c>
      <c r="B256" s="43" t="s">
        <v>1138</v>
      </c>
      <c r="C256" s="42" t="s">
        <v>513</v>
      </c>
      <c r="D256" s="42" t="s">
        <v>1137</v>
      </c>
      <c r="E256" s="41"/>
    </row>
    <row r="257" spans="1:5" x14ac:dyDescent="0.25">
      <c r="A257" s="39" t="s">
        <v>1391</v>
      </c>
      <c r="B257" s="43" t="s">
        <v>1138</v>
      </c>
      <c r="C257" s="42" t="s">
        <v>1016</v>
      </c>
      <c r="D257" s="42" t="s">
        <v>1015</v>
      </c>
      <c r="E257" s="41"/>
    </row>
    <row r="258" spans="1:5" x14ac:dyDescent="0.25">
      <c r="A258" s="39" t="s">
        <v>1391</v>
      </c>
      <c r="B258" s="43" t="s">
        <v>1138</v>
      </c>
      <c r="C258" s="42" t="s">
        <v>1014</v>
      </c>
      <c r="D258" s="42" t="s">
        <v>1013</v>
      </c>
      <c r="E258" s="41"/>
    </row>
    <row r="259" spans="1:5" x14ac:dyDescent="0.25">
      <c r="A259" s="39" t="s">
        <v>1391</v>
      </c>
      <c r="B259" s="43" t="s">
        <v>1138</v>
      </c>
      <c r="C259" s="42" t="s">
        <v>532</v>
      </c>
      <c r="D259" s="42" t="s">
        <v>531</v>
      </c>
      <c r="E259" s="41"/>
    </row>
    <row r="260" spans="1:5" x14ac:dyDescent="0.25">
      <c r="A260" s="39" t="s">
        <v>1391</v>
      </c>
      <c r="B260" s="43" t="s">
        <v>1138</v>
      </c>
      <c r="C260" s="42" t="s">
        <v>562</v>
      </c>
      <c r="D260" s="42" t="s">
        <v>561</v>
      </c>
      <c r="E260" s="41"/>
    </row>
    <row r="261" spans="1:5" x14ac:dyDescent="0.25">
      <c r="A261" s="39" t="s">
        <v>1391</v>
      </c>
      <c r="B261" s="43" t="s">
        <v>1147</v>
      </c>
      <c r="C261" s="42" t="s">
        <v>514</v>
      </c>
      <c r="D261" s="42" t="s">
        <v>1146</v>
      </c>
      <c r="E261" s="41"/>
    </row>
    <row r="262" spans="1:5" x14ac:dyDescent="0.25">
      <c r="A262" s="39" t="s">
        <v>1391</v>
      </c>
      <c r="B262" s="43" t="s">
        <v>1147</v>
      </c>
      <c r="C262" s="42" t="s">
        <v>1020</v>
      </c>
      <c r="D262" s="42" t="s">
        <v>1019</v>
      </c>
      <c r="E262" s="41"/>
    </row>
    <row r="263" spans="1:5" x14ac:dyDescent="0.25">
      <c r="A263" s="39" t="s">
        <v>1391</v>
      </c>
      <c r="B263" s="43" t="s">
        <v>1147</v>
      </c>
      <c r="C263" s="42" t="s">
        <v>1018</v>
      </c>
      <c r="D263" s="42" t="s">
        <v>1017</v>
      </c>
      <c r="E263" s="41"/>
    </row>
    <row r="264" spans="1:5" x14ac:dyDescent="0.25">
      <c r="A264" s="39" t="s">
        <v>1391</v>
      </c>
      <c r="B264" s="43" t="s">
        <v>1147</v>
      </c>
      <c r="C264" s="42" t="s">
        <v>534</v>
      </c>
      <c r="D264" s="42" t="s">
        <v>533</v>
      </c>
      <c r="E264" s="41"/>
    </row>
    <row r="265" spans="1:5" x14ac:dyDescent="0.25">
      <c r="A265" s="39" t="s">
        <v>1391</v>
      </c>
      <c r="B265" s="43" t="s">
        <v>1147</v>
      </c>
      <c r="C265" s="42" t="s">
        <v>564</v>
      </c>
      <c r="D265" s="42" t="s">
        <v>563</v>
      </c>
      <c r="E265" s="41"/>
    </row>
    <row r="266" spans="1:5" x14ac:dyDescent="0.25">
      <c r="A266" s="39" t="s">
        <v>1391</v>
      </c>
      <c r="B266" s="43" t="s">
        <v>1118</v>
      </c>
      <c r="C266" s="42" t="s">
        <v>384</v>
      </c>
      <c r="D266" s="42" t="s">
        <v>1117</v>
      </c>
      <c r="E266" s="41"/>
    </row>
    <row r="267" spans="1:5" x14ac:dyDescent="0.25">
      <c r="A267" s="39" t="s">
        <v>1391</v>
      </c>
      <c r="B267" s="43" t="s">
        <v>1118</v>
      </c>
      <c r="C267" s="42" t="s">
        <v>926</v>
      </c>
      <c r="D267" s="42" t="s">
        <v>925</v>
      </c>
      <c r="E267" s="41"/>
    </row>
    <row r="268" spans="1:5" x14ac:dyDescent="0.25">
      <c r="A268" s="39" t="s">
        <v>1391</v>
      </c>
      <c r="B268" s="43" t="s">
        <v>1118</v>
      </c>
      <c r="C268" s="42" t="s">
        <v>924</v>
      </c>
      <c r="D268" s="42" t="s">
        <v>923</v>
      </c>
      <c r="E268" s="41"/>
    </row>
    <row r="269" spans="1:5" x14ac:dyDescent="0.25">
      <c r="A269" s="39" t="s">
        <v>1391</v>
      </c>
      <c r="B269" s="43" t="s">
        <v>1118</v>
      </c>
      <c r="C269" s="42" t="s">
        <v>403</v>
      </c>
      <c r="D269" s="42" t="s">
        <v>402</v>
      </c>
      <c r="E269" s="41"/>
    </row>
    <row r="270" spans="1:5" x14ac:dyDescent="0.25">
      <c r="A270" s="39" t="s">
        <v>1391</v>
      </c>
      <c r="B270" s="43" t="s">
        <v>1118</v>
      </c>
      <c r="C270" s="42" t="s">
        <v>425</v>
      </c>
      <c r="D270" s="42" t="s">
        <v>424</v>
      </c>
      <c r="E270" s="41"/>
    </row>
    <row r="271" spans="1:5" x14ac:dyDescent="0.25">
      <c r="A271" s="39" t="s">
        <v>1391</v>
      </c>
      <c r="B271" s="43" t="s">
        <v>1145</v>
      </c>
      <c r="C271" s="42" t="s">
        <v>515</v>
      </c>
      <c r="D271" s="42" t="s">
        <v>1144</v>
      </c>
      <c r="E271" s="41"/>
    </row>
    <row r="272" spans="1:5" x14ac:dyDescent="0.25">
      <c r="A272" s="39" t="s">
        <v>1391</v>
      </c>
      <c r="B272" s="43" t="s">
        <v>1145</v>
      </c>
      <c r="C272" s="42" t="s">
        <v>1033</v>
      </c>
      <c r="D272" s="42" t="s">
        <v>1032</v>
      </c>
      <c r="E272" s="41"/>
    </row>
    <row r="273" spans="1:5" x14ac:dyDescent="0.25">
      <c r="A273" s="39" t="s">
        <v>1391</v>
      </c>
      <c r="B273" s="43" t="s">
        <v>1145</v>
      </c>
      <c r="C273" s="42" t="s">
        <v>1031</v>
      </c>
      <c r="D273" s="42" t="s">
        <v>1030</v>
      </c>
      <c r="E273" s="41"/>
    </row>
    <row r="274" spans="1:5" x14ac:dyDescent="0.25">
      <c r="A274" s="39" t="s">
        <v>1391</v>
      </c>
      <c r="B274" s="43" t="s">
        <v>1145</v>
      </c>
      <c r="C274" s="42" t="s">
        <v>536</v>
      </c>
      <c r="D274" s="42" t="s">
        <v>535</v>
      </c>
      <c r="E274" s="41"/>
    </row>
    <row r="275" spans="1:5" x14ac:dyDescent="0.25">
      <c r="A275" s="39" t="s">
        <v>1391</v>
      </c>
      <c r="B275" s="43" t="s">
        <v>1145</v>
      </c>
      <c r="C275" s="42" t="s">
        <v>566</v>
      </c>
      <c r="D275" s="42" t="s">
        <v>565</v>
      </c>
      <c r="E275" s="41"/>
    </row>
    <row r="276" spans="1:5" x14ac:dyDescent="0.25">
      <c r="A276" s="39" t="s">
        <v>1391</v>
      </c>
      <c r="B276" s="43" t="s">
        <v>1076</v>
      </c>
      <c r="C276" s="42" t="s">
        <v>161</v>
      </c>
      <c r="D276" s="42" t="s">
        <v>1075</v>
      </c>
      <c r="E276" s="41"/>
    </row>
    <row r="277" spans="1:5" x14ac:dyDescent="0.25">
      <c r="A277" s="39" t="s">
        <v>1391</v>
      </c>
      <c r="B277" s="43" t="s">
        <v>1076</v>
      </c>
      <c r="C277" s="42" t="s">
        <v>172</v>
      </c>
      <c r="D277" s="42" t="s">
        <v>1083</v>
      </c>
      <c r="E277" s="41"/>
    </row>
    <row r="278" spans="1:5" x14ac:dyDescent="0.25">
      <c r="A278" s="39" t="s">
        <v>1391</v>
      </c>
      <c r="B278" s="43" t="s">
        <v>1076</v>
      </c>
      <c r="C278" s="42" t="s">
        <v>174</v>
      </c>
      <c r="D278" s="42" t="s">
        <v>1084</v>
      </c>
      <c r="E278" s="41"/>
    </row>
    <row r="279" spans="1:5" x14ac:dyDescent="0.25">
      <c r="A279" s="39" t="s">
        <v>1391</v>
      </c>
      <c r="B279" s="43" t="s">
        <v>1076</v>
      </c>
      <c r="C279" s="42" t="s">
        <v>1085</v>
      </c>
      <c r="D279" s="42" t="s">
        <v>1086</v>
      </c>
      <c r="E279" s="41"/>
    </row>
    <row r="280" spans="1:5" x14ac:dyDescent="0.25">
      <c r="A280" s="39" t="s">
        <v>1391</v>
      </c>
      <c r="B280" s="43" t="s">
        <v>1076</v>
      </c>
      <c r="C280" s="42" t="s">
        <v>181</v>
      </c>
      <c r="D280" s="42" t="s">
        <v>1088</v>
      </c>
      <c r="E280" s="41"/>
    </row>
    <row r="281" spans="1:5" x14ac:dyDescent="0.25">
      <c r="A281" s="39" t="s">
        <v>1391</v>
      </c>
      <c r="B281" s="43" t="s">
        <v>1076</v>
      </c>
      <c r="C281" s="42" t="s">
        <v>206</v>
      </c>
      <c r="D281" s="42" t="s">
        <v>1091</v>
      </c>
      <c r="E281" s="41"/>
    </row>
    <row r="282" spans="1:5" x14ac:dyDescent="0.25">
      <c r="A282" s="39" t="s">
        <v>1391</v>
      </c>
      <c r="B282" s="43" t="s">
        <v>1076</v>
      </c>
      <c r="C282" s="42" t="s">
        <v>1106</v>
      </c>
      <c r="D282" s="42" t="s">
        <v>1107</v>
      </c>
      <c r="E282" s="41"/>
    </row>
    <row r="283" spans="1:5" s="180" customFormat="1" x14ac:dyDescent="0.25">
      <c r="A283" s="176" t="s">
        <v>1391</v>
      </c>
      <c r="B283" s="177" t="s">
        <v>1076</v>
      </c>
      <c r="C283" s="178" t="s">
        <v>204</v>
      </c>
      <c r="D283" s="178" t="s">
        <v>1157</v>
      </c>
      <c r="E283" s="179"/>
    </row>
    <row r="284" spans="1:5" s="180" customFormat="1" x14ac:dyDescent="0.25">
      <c r="A284" s="176" t="s">
        <v>1391</v>
      </c>
      <c r="B284" s="177" t="s">
        <v>1076</v>
      </c>
      <c r="C284" s="178" t="s">
        <v>1497</v>
      </c>
      <c r="D284" s="178" t="s">
        <v>1498</v>
      </c>
      <c r="E284" s="179"/>
    </row>
    <row r="285" spans="1:5" x14ac:dyDescent="0.25">
      <c r="A285" s="39" t="s">
        <v>1391</v>
      </c>
      <c r="B285" s="43" t="s">
        <v>1076</v>
      </c>
      <c r="C285" s="42" t="s">
        <v>207</v>
      </c>
      <c r="D285" s="42" t="s">
        <v>1163</v>
      </c>
      <c r="E285" s="41"/>
    </row>
    <row r="286" spans="1:5" x14ac:dyDescent="0.25">
      <c r="A286" s="39" t="s">
        <v>1391</v>
      </c>
      <c r="B286" s="43" t="s">
        <v>1076</v>
      </c>
      <c r="C286" s="42" t="s">
        <v>211</v>
      </c>
      <c r="D286" s="42" t="s">
        <v>1167</v>
      </c>
      <c r="E286" s="41"/>
    </row>
    <row r="287" spans="1:5" x14ac:dyDescent="0.25">
      <c r="A287" s="39" t="s">
        <v>1391</v>
      </c>
      <c r="B287" s="43" t="s">
        <v>1076</v>
      </c>
      <c r="C287" s="42" t="s">
        <v>219</v>
      </c>
      <c r="D287" s="42" t="s">
        <v>1171</v>
      </c>
      <c r="E287" s="41"/>
    </row>
    <row r="288" spans="1:5" x14ac:dyDescent="0.25">
      <c r="A288" s="39" t="s">
        <v>1391</v>
      </c>
      <c r="B288" s="43" t="s">
        <v>1076</v>
      </c>
      <c r="C288" s="42" t="s">
        <v>234</v>
      </c>
      <c r="D288" s="42" t="s">
        <v>1175</v>
      </c>
      <c r="E288" s="41"/>
    </row>
    <row r="289" spans="1:5" x14ac:dyDescent="0.25">
      <c r="A289" s="39" t="s">
        <v>1391</v>
      </c>
      <c r="B289" s="43" t="s">
        <v>1076</v>
      </c>
      <c r="C289" s="42" t="s">
        <v>251</v>
      </c>
      <c r="D289" s="42" t="s">
        <v>1179</v>
      </c>
      <c r="E289" s="41"/>
    </row>
    <row r="290" spans="1:5" x14ac:dyDescent="0.25">
      <c r="A290" s="39" t="s">
        <v>1391</v>
      </c>
      <c r="B290" s="43" t="s">
        <v>1076</v>
      </c>
      <c r="C290" s="42" t="s">
        <v>214</v>
      </c>
      <c r="D290" s="42" t="s">
        <v>1182</v>
      </c>
      <c r="E290" s="41"/>
    </row>
    <row r="291" spans="1:5" x14ac:dyDescent="0.25">
      <c r="A291" s="39" t="s">
        <v>1391</v>
      </c>
      <c r="B291" s="43" t="s">
        <v>1076</v>
      </c>
      <c r="C291" s="42" t="s">
        <v>165</v>
      </c>
      <c r="D291" s="42" t="s">
        <v>1188</v>
      </c>
      <c r="E291" s="41"/>
    </row>
    <row r="292" spans="1:5" x14ac:dyDescent="0.25">
      <c r="A292" s="39" t="s">
        <v>1391</v>
      </c>
      <c r="B292" s="43" t="s">
        <v>1076</v>
      </c>
      <c r="C292" s="42" t="s">
        <v>184</v>
      </c>
      <c r="D292" s="42" t="s">
        <v>1195</v>
      </c>
      <c r="E292" s="41"/>
    </row>
    <row r="293" spans="1:5" x14ac:dyDescent="0.25">
      <c r="A293" s="39" t="s">
        <v>1391</v>
      </c>
      <c r="B293" s="43" t="s">
        <v>1076</v>
      </c>
      <c r="C293" s="42" t="s">
        <v>216</v>
      </c>
      <c r="D293" s="42" t="s">
        <v>1198</v>
      </c>
      <c r="E293" s="41"/>
    </row>
    <row r="294" spans="1:5" x14ac:dyDescent="0.25">
      <c r="A294" s="39" t="s">
        <v>1391</v>
      </c>
      <c r="B294" s="43" t="s">
        <v>1076</v>
      </c>
      <c r="C294" s="42" t="s">
        <v>228</v>
      </c>
      <c r="D294" s="42" t="s">
        <v>1205</v>
      </c>
      <c r="E294" s="41"/>
    </row>
    <row r="295" spans="1:5" x14ac:dyDescent="0.25">
      <c r="A295" s="39" t="s">
        <v>1391</v>
      </c>
      <c r="B295" s="43" t="s">
        <v>1076</v>
      </c>
      <c r="C295" s="42" t="s">
        <v>229</v>
      </c>
      <c r="D295" s="42" t="s">
        <v>1211</v>
      </c>
      <c r="E295" s="41"/>
    </row>
    <row r="296" spans="1:5" x14ac:dyDescent="0.25">
      <c r="A296" s="39" t="s">
        <v>1391</v>
      </c>
      <c r="B296" s="43" t="s">
        <v>1076</v>
      </c>
      <c r="C296" s="42" t="s">
        <v>663</v>
      </c>
      <c r="D296" s="42" t="s">
        <v>1215</v>
      </c>
      <c r="E296" s="41"/>
    </row>
    <row r="297" spans="1:5" x14ac:dyDescent="0.25">
      <c r="A297" s="39" t="s">
        <v>1391</v>
      </c>
      <c r="B297" s="43" t="s">
        <v>1076</v>
      </c>
      <c r="C297" s="42" t="s">
        <v>208</v>
      </c>
      <c r="D297" s="42" t="s">
        <v>1216</v>
      </c>
      <c r="E297" s="41"/>
    </row>
    <row r="298" spans="1:5" x14ac:dyDescent="0.25">
      <c r="A298" s="39" t="s">
        <v>1391</v>
      </c>
      <c r="B298" s="43" t="s">
        <v>1076</v>
      </c>
      <c r="C298" s="42" t="s">
        <v>240</v>
      </c>
      <c r="D298" s="42" t="s">
        <v>1217</v>
      </c>
      <c r="E298" s="41"/>
    </row>
    <row r="299" spans="1:5" x14ac:dyDescent="0.25">
      <c r="A299" s="39" t="s">
        <v>1391</v>
      </c>
      <c r="B299" s="43" t="s">
        <v>1076</v>
      </c>
      <c r="C299" s="42" t="s">
        <v>221</v>
      </c>
      <c r="D299" s="42" t="s">
        <v>1219</v>
      </c>
      <c r="E299" s="41"/>
    </row>
    <row r="300" spans="1:5" x14ac:dyDescent="0.25">
      <c r="A300" s="39" t="s">
        <v>1391</v>
      </c>
      <c r="B300" s="43" t="s">
        <v>1076</v>
      </c>
      <c r="C300" s="42" t="s">
        <v>254</v>
      </c>
      <c r="D300" s="42" t="s">
        <v>1220</v>
      </c>
      <c r="E300" s="41"/>
    </row>
    <row r="301" spans="1:5" x14ac:dyDescent="0.25">
      <c r="A301" s="39" t="s">
        <v>1391</v>
      </c>
      <c r="B301" s="43" t="s">
        <v>1076</v>
      </c>
      <c r="C301" s="42" t="s">
        <v>185</v>
      </c>
      <c r="D301" s="42" t="s">
        <v>1222</v>
      </c>
      <c r="E301" s="41"/>
    </row>
    <row r="302" spans="1:5" x14ac:dyDescent="0.25">
      <c r="A302" s="39" t="s">
        <v>1391</v>
      </c>
      <c r="B302" s="43" t="s">
        <v>1076</v>
      </c>
      <c r="C302" s="42" t="s">
        <v>203</v>
      </c>
      <c r="D302" s="42" t="s">
        <v>1225</v>
      </c>
      <c r="E302" s="41"/>
    </row>
    <row r="303" spans="1:5" x14ac:dyDescent="0.25">
      <c r="A303" s="39" t="s">
        <v>1391</v>
      </c>
      <c r="B303" s="43" t="s">
        <v>1076</v>
      </c>
      <c r="C303" s="42" t="s">
        <v>934</v>
      </c>
      <c r="D303" s="42" t="s">
        <v>1238</v>
      </c>
      <c r="E303" s="41"/>
    </row>
    <row r="304" spans="1:5" x14ac:dyDescent="0.25">
      <c r="A304" s="39" t="s">
        <v>1391</v>
      </c>
      <c r="B304" s="43" t="s">
        <v>1076</v>
      </c>
      <c r="C304" s="42" t="s">
        <v>931</v>
      </c>
      <c r="D304" s="42" t="s">
        <v>1241</v>
      </c>
      <c r="E304" s="41"/>
    </row>
    <row r="305" spans="1:5" x14ac:dyDescent="0.25">
      <c r="A305" s="39" t="s">
        <v>1391</v>
      </c>
      <c r="B305" s="43" t="s">
        <v>1076</v>
      </c>
      <c r="C305" s="42" t="s">
        <v>932</v>
      </c>
      <c r="D305" s="42" t="s">
        <v>1242</v>
      </c>
      <c r="E305" s="41"/>
    </row>
    <row r="306" spans="1:5" x14ac:dyDescent="0.25">
      <c r="A306" s="39" t="s">
        <v>1391</v>
      </c>
      <c r="B306" s="43" t="s">
        <v>1076</v>
      </c>
      <c r="C306" s="42" t="s">
        <v>933</v>
      </c>
      <c r="D306" s="42" t="s">
        <v>1243</v>
      </c>
      <c r="E306" s="41"/>
    </row>
    <row r="307" spans="1:5" x14ac:dyDescent="0.25">
      <c r="A307" s="39" t="s">
        <v>1391</v>
      </c>
      <c r="B307" s="43" t="s">
        <v>1076</v>
      </c>
      <c r="C307" s="42" t="s">
        <v>935</v>
      </c>
      <c r="D307" s="42" t="s">
        <v>1245</v>
      </c>
      <c r="E307" s="41"/>
    </row>
    <row r="308" spans="1:5" x14ac:dyDescent="0.25">
      <c r="A308" s="39" t="s">
        <v>1391</v>
      </c>
      <c r="B308" s="43" t="s">
        <v>1076</v>
      </c>
      <c r="C308" s="42" t="s">
        <v>937</v>
      </c>
      <c r="D308" s="42" t="s">
        <v>936</v>
      </c>
      <c r="E308" s="41"/>
    </row>
    <row r="309" spans="1:5" x14ac:dyDescent="0.25">
      <c r="A309" s="39" t="s">
        <v>1391</v>
      </c>
      <c r="B309" s="43" t="s">
        <v>1076</v>
      </c>
      <c r="C309" s="42" t="s">
        <v>227</v>
      </c>
      <c r="D309" s="42" t="s">
        <v>226</v>
      </c>
      <c r="E309" s="41"/>
    </row>
    <row r="310" spans="1:5" x14ac:dyDescent="0.25">
      <c r="A310" s="39" t="s">
        <v>1391</v>
      </c>
      <c r="B310" s="43" t="s">
        <v>1072</v>
      </c>
      <c r="C310" s="42" t="s">
        <v>954</v>
      </c>
      <c r="D310" s="42" t="s">
        <v>953</v>
      </c>
      <c r="E310" s="41"/>
    </row>
    <row r="311" spans="1:5" x14ac:dyDescent="0.25">
      <c r="A311" s="39" t="s">
        <v>1391</v>
      </c>
      <c r="B311" s="43" t="s">
        <v>1072</v>
      </c>
      <c r="C311" s="42" t="s">
        <v>270</v>
      </c>
      <c r="D311" s="42" t="s">
        <v>1155</v>
      </c>
      <c r="E311" s="41"/>
    </row>
    <row r="312" spans="1:5" x14ac:dyDescent="0.25">
      <c r="A312" s="39" t="s">
        <v>1391</v>
      </c>
      <c r="B312" s="43" t="s">
        <v>1072</v>
      </c>
      <c r="C312" s="42" t="s">
        <v>958</v>
      </c>
      <c r="D312" s="42" t="s">
        <v>957</v>
      </c>
      <c r="E312" s="41"/>
    </row>
    <row r="313" spans="1:5" x14ac:dyDescent="0.25">
      <c r="A313" s="39" t="s">
        <v>1391</v>
      </c>
      <c r="B313" s="43" t="s">
        <v>1072</v>
      </c>
      <c r="C313" s="42" t="s">
        <v>956</v>
      </c>
      <c r="D313" s="42" t="s">
        <v>955</v>
      </c>
      <c r="E313" s="41"/>
    </row>
    <row r="314" spans="1:5" x14ac:dyDescent="0.25">
      <c r="A314" s="39" t="s">
        <v>1391</v>
      </c>
      <c r="B314" s="43" t="s">
        <v>1109</v>
      </c>
      <c r="C314" s="42" t="s">
        <v>385</v>
      </c>
      <c r="D314" s="42" t="s">
        <v>1108</v>
      </c>
      <c r="E314" s="41"/>
    </row>
    <row r="315" spans="1:5" x14ac:dyDescent="0.25">
      <c r="A315" s="39" t="s">
        <v>1391</v>
      </c>
      <c r="B315" s="43" t="s">
        <v>1109</v>
      </c>
      <c r="C315" s="42" t="s">
        <v>1038</v>
      </c>
      <c r="D315" s="42" t="s">
        <v>1037</v>
      </c>
      <c r="E315" s="41"/>
    </row>
    <row r="316" spans="1:5" x14ac:dyDescent="0.25">
      <c r="A316" s="39" t="s">
        <v>1391</v>
      </c>
      <c r="B316" s="43" t="s">
        <v>1109</v>
      </c>
      <c r="C316" s="42" t="s">
        <v>1036</v>
      </c>
      <c r="D316" s="42" t="s">
        <v>1035</v>
      </c>
      <c r="E316" s="41"/>
    </row>
    <row r="317" spans="1:5" x14ac:dyDescent="0.25">
      <c r="A317" s="39" t="s">
        <v>1391</v>
      </c>
      <c r="B317" s="43" t="s">
        <v>1109</v>
      </c>
      <c r="C317" s="42" t="s">
        <v>405</v>
      </c>
      <c r="D317" s="42" t="s">
        <v>404</v>
      </c>
      <c r="E317" s="41"/>
    </row>
    <row r="318" spans="1:5" x14ac:dyDescent="0.25">
      <c r="A318" s="39" t="s">
        <v>1391</v>
      </c>
      <c r="B318" s="43" t="s">
        <v>1109</v>
      </c>
      <c r="C318" s="42" t="s">
        <v>427</v>
      </c>
      <c r="D318" s="42" t="s">
        <v>426</v>
      </c>
      <c r="E318" s="41"/>
    </row>
    <row r="319" spans="1:5" x14ac:dyDescent="0.25">
      <c r="A319" s="39" t="s">
        <v>1391</v>
      </c>
      <c r="B319" s="43" t="s">
        <v>1080</v>
      </c>
      <c r="C319" s="42" t="s">
        <v>1048</v>
      </c>
      <c r="D319" s="42" t="s">
        <v>1079</v>
      </c>
      <c r="E319" s="41"/>
    </row>
    <row r="320" spans="1:5" x14ac:dyDescent="0.25">
      <c r="A320" s="39" t="s">
        <v>1391</v>
      </c>
      <c r="B320" s="43" t="s">
        <v>1080</v>
      </c>
      <c r="C320" s="42" t="s">
        <v>516</v>
      </c>
      <c r="D320" s="42" t="s">
        <v>1130</v>
      </c>
      <c r="E320" s="41"/>
    </row>
    <row r="321" spans="1:5" x14ac:dyDescent="0.25">
      <c r="A321" s="39" t="s">
        <v>1391</v>
      </c>
      <c r="B321" s="43" t="s">
        <v>1080</v>
      </c>
      <c r="C321" s="42" t="s">
        <v>704</v>
      </c>
      <c r="D321" s="42" t="s">
        <v>1160</v>
      </c>
      <c r="E321" s="41"/>
    </row>
    <row r="322" spans="1:5" x14ac:dyDescent="0.25">
      <c r="A322" s="39" t="s">
        <v>1391</v>
      </c>
      <c r="B322" s="43" t="s">
        <v>1080</v>
      </c>
      <c r="C322" s="42" t="s">
        <v>1049</v>
      </c>
      <c r="D322" s="42" t="s">
        <v>1184</v>
      </c>
      <c r="E322" s="41"/>
    </row>
    <row r="323" spans="1:5" x14ac:dyDescent="0.25">
      <c r="A323" s="39" t="s">
        <v>1391</v>
      </c>
      <c r="B323" s="43" t="s">
        <v>1080</v>
      </c>
      <c r="C323" s="42" t="s">
        <v>701</v>
      </c>
      <c r="D323" s="42" t="s">
        <v>1191</v>
      </c>
      <c r="E323" s="41"/>
    </row>
    <row r="324" spans="1:5" x14ac:dyDescent="0.25">
      <c r="A324" s="39" t="s">
        <v>1391</v>
      </c>
      <c r="B324" s="43" t="s">
        <v>1080</v>
      </c>
      <c r="C324" s="42" t="s">
        <v>496</v>
      </c>
      <c r="D324" s="42" t="s">
        <v>1044</v>
      </c>
      <c r="E324" s="41"/>
    </row>
    <row r="325" spans="1:5" x14ac:dyDescent="0.25">
      <c r="A325" s="39" t="s">
        <v>1391</v>
      </c>
      <c r="B325" s="43" t="s">
        <v>1080</v>
      </c>
      <c r="C325" s="42" t="s">
        <v>705</v>
      </c>
      <c r="D325" s="42" t="s">
        <v>1200</v>
      </c>
      <c r="E325" s="41"/>
    </row>
    <row r="326" spans="1:5" x14ac:dyDescent="0.25">
      <c r="A326" s="39" t="s">
        <v>1391</v>
      </c>
      <c r="B326" s="43" t="s">
        <v>1080</v>
      </c>
      <c r="C326" s="42" t="s">
        <v>707</v>
      </c>
      <c r="D326" s="42" t="s">
        <v>1208</v>
      </c>
      <c r="E326" s="41"/>
    </row>
    <row r="327" spans="1:5" x14ac:dyDescent="0.25">
      <c r="A327" s="39" t="s">
        <v>1391</v>
      </c>
      <c r="B327" s="43" t="s">
        <v>1080</v>
      </c>
      <c r="C327" s="42" t="s">
        <v>1047</v>
      </c>
      <c r="D327" s="42" t="s">
        <v>1227</v>
      </c>
      <c r="E327" s="41"/>
    </row>
    <row r="328" spans="1:5" x14ac:dyDescent="0.25">
      <c r="A328" s="39" t="s">
        <v>1391</v>
      </c>
      <c r="B328" s="43" t="s">
        <v>1080</v>
      </c>
      <c r="C328" s="42" t="s">
        <v>1046</v>
      </c>
      <c r="D328" s="42" t="s">
        <v>1045</v>
      </c>
      <c r="E328" s="41"/>
    </row>
    <row r="329" spans="1:5" x14ac:dyDescent="0.25">
      <c r="A329" s="39" t="s">
        <v>1391</v>
      </c>
      <c r="B329" s="43" t="s">
        <v>1080</v>
      </c>
      <c r="C329" s="42" t="s">
        <v>1043</v>
      </c>
      <c r="D329" s="42" t="s">
        <v>1042</v>
      </c>
      <c r="E329" s="41"/>
    </row>
    <row r="330" spans="1:5" x14ac:dyDescent="0.25">
      <c r="A330" s="39" t="s">
        <v>1391</v>
      </c>
      <c r="B330" s="43" t="s">
        <v>1080</v>
      </c>
      <c r="C330" s="42" t="s">
        <v>538</v>
      </c>
      <c r="D330" s="42" t="s">
        <v>537</v>
      </c>
      <c r="E330" s="41"/>
    </row>
    <row r="331" spans="1:5" x14ac:dyDescent="0.25">
      <c r="A331" s="39" t="s">
        <v>1391</v>
      </c>
      <c r="B331" s="43" t="s">
        <v>1080</v>
      </c>
      <c r="C331" s="42" t="s">
        <v>1249</v>
      </c>
      <c r="D331" s="42" t="s">
        <v>1250</v>
      </c>
      <c r="E331" s="41"/>
    </row>
    <row r="332" spans="1:5" x14ac:dyDescent="0.25">
      <c r="A332" s="39" t="s">
        <v>1391</v>
      </c>
      <c r="B332" s="43" t="s">
        <v>1080</v>
      </c>
      <c r="C332" s="42" t="s">
        <v>1251</v>
      </c>
      <c r="D332" s="42" t="s">
        <v>1252</v>
      </c>
      <c r="E332" s="41"/>
    </row>
    <row r="333" spans="1:5" x14ac:dyDescent="0.25">
      <c r="A333" s="39" t="s">
        <v>1391</v>
      </c>
      <c r="B333" s="43" t="s">
        <v>1080</v>
      </c>
      <c r="C333" s="42" t="s">
        <v>1253</v>
      </c>
      <c r="D333" s="42" t="s">
        <v>1254</v>
      </c>
      <c r="E333" s="41"/>
    </row>
    <row r="334" spans="1:5" x14ac:dyDescent="0.25">
      <c r="A334" s="39" t="s">
        <v>1391</v>
      </c>
      <c r="B334" s="43" t="s">
        <v>1080</v>
      </c>
      <c r="C334" s="42" t="s">
        <v>1255</v>
      </c>
      <c r="D334" s="42" t="s">
        <v>1256</v>
      </c>
      <c r="E334" s="41"/>
    </row>
    <row r="335" spans="1:5" x14ac:dyDescent="0.25">
      <c r="A335" s="39" t="s">
        <v>1391</v>
      </c>
      <c r="B335" s="43" t="s">
        <v>1080</v>
      </c>
      <c r="C335" s="42" t="s">
        <v>567</v>
      </c>
      <c r="D335" s="42" t="s">
        <v>1264</v>
      </c>
      <c r="E335" s="41"/>
    </row>
    <row r="336" spans="1:5" x14ac:dyDescent="0.25">
      <c r="A336" s="39" t="s">
        <v>1391</v>
      </c>
      <c r="B336" s="43" t="s">
        <v>1112</v>
      </c>
      <c r="C336" s="42" t="s">
        <v>386</v>
      </c>
      <c r="D336" s="42" t="s">
        <v>1111</v>
      </c>
      <c r="E336" s="41"/>
    </row>
    <row r="337" spans="1:5" x14ac:dyDescent="0.25">
      <c r="A337" s="39" t="s">
        <v>1391</v>
      </c>
      <c r="B337" s="43" t="s">
        <v>1112</v>
      </c>
      <c r="C337" s="42" t="s">
        <v>967</v>
      </c>
      <c r="D337" s="42" t="s">
        <v>966</v>
      </c>
      <c r="E337" s="41"/>
    </row>
    <row r="338" spans="1:5" x14ac:dyDescent="0.25">
      <c r="A338" s="39" t="s">
        <v>1391</v>
      </c>
      <c r="B338" s="43" t="s">
        <v>1112</v>
      </c>
      <c r="C338" s="42" t="s">
        <v>965</v>
      </c>
      <c r="D338" s="42" t="s">
        <v>964</v>
      </c>
      <c r="E338" s="41"/>
    </row>
    <row r="339" spans="1:5" x14ac:dyDescent="0.25">
      <c r="A339" s="39" t="s">
        <v>1391</v>
      </c>
      <c r="B339" s="43" t="s">
        <v>1112</v>
      </c>
      <c r="C339" s="42" t="s">
        <v>407</v>
      </c>
      <c r="D339" s="42" t="s">
        <v>406</v>
      </c>
      <c r="E339" s="41"/>
    </row>
    <row r="340" spans="1:5" x14ac:dyDescent="0.25">
      <c r="A340" s="39" t="s">
        <v>1391</v>
      </c>
      <c r="B340" s="43" t="s">
        <v>1112</v>
      </c>
      <c r="C340" s="42" t="s">
        <v>429</v>
      </c>
      <c r="D340" s="42" t="s">
        <v>428</v>
      </c>
      <c r="E340" s="41"/>
    </row>
    <row r="341" spans="1:5" x14ac:dyDescent="0.25">
      <c r="A341" s="39" t="s">
        <v>1279</v>
      </c>
      <c r="B341" s="43" t="s">
        <v>1082</v>
      </c>
      <c r="C341" s="42" t="s">
        <v>854</v>
      </c>
      <c r="D341" s="42" t="s">
        <v>1326</v>
      </c>
      <c r="E341" s="41"/>
    </row>
    <row r="342" spans="1:5" x14ac:dyDescent="0.25">
      <c r="A342" s="39" t="s">
        <v>1279</v>
      </c>
      <c r="B342" s="43" t="s">
        <v>1096</v>
      </c>
      <c r="C342" s="42" t="s">
        <v>979</v>
      </c>
      <c r="D342" s="42" t="s">
        <v>978</v>
      </c>
      <c r="E342" s="41"/>
    </row>
    <row r="343" spans="1:5" x14ac:dyDescent="0.25">
      <c r="A343" s="39" t="s">
        <v>1279</v>
      </c>
      <c r="B343" s="43" t="s">
        <v>1096</v>
      </c>
      <c r="C343" s="42" t="s">
        <v>283</v>
      </c>
      <c r="D343" s="42" t="s">
        <v>1307</v>
      </c>
      <c r="E343" s="41"/>
    </row>
    <row r="344" spans="1:5" x14ac:dyDescent="0.25">
      <c r="A344" s="39" t="s">
        <v>1279</v>
      </c>
      <c r="B344" s="43" t="s">
        <v>1096</v>
      </c>
      <c r="C344" s="42" t="s">
        <v>308</v>
      </c>
      <c r="D344" s="42" t="s">
        <v>1310</v>
      </c>
      <c r="E344" s="41"/>
    </row>
    <row r="345" spans="1:5" x14ac:dyDescent="0.25">
      <c r="A345" s="39" t="s">
        <v>1279</v>
      </c>
      <c r="B345" s="43" t="s">
        <v>1096</v>
      </c>
      <c r="C345" s="42" t="s">
        <v>984</v>
      </c>
      <c r="D345" s="42" t="s">
        <v>983</v>
      </c>
      <c r="E345" s="41"/>
    </row>
    <row r="346" spans="1:5" x14ac:dyDescent="0.25">
      <c r="A346" s="39" t="s">
        <v>1279</v>
      </c>
      <c r="B346" s="43" t="s">
        <v>1096</v>
      </c>
      <c r="C346" s="42" t="s">
        <v>272</v>
      </c>
      <c r="D346" s="42" t="s">
        <v>271</v>
      </c>
      <c r="E346" s="41"/>
    </row>
    <row r="347" spans="1:5" x14ac:dyDescent="0.25">
      <c r="A347" s="39" t="s">
        <v>1279</v>
      </c>
      <c r="B347" s="43" t="s">
        <v>1132</v>
      </c>
      <c r="C347" s="42" t="s">
        <v>837</v>
      </c>
      <c r="D347" s="42" t="s">
        <v>836</v>
      </c>
      <c r="E347" s="41"/>
    </row>
    <row r="348" spans="1:5" x14ac:dyDescent="0.25">
      <c r="A348" s="39" t="s">
        <v>1279</v>
      </c>
      <c r="B348" s="43" t="s">
        <v>1176</v>
      </c>
      <c r="C348" s="42" t="s">
        <v>586</v>
      </c>
      <c r="D348" s="42" t="s">
        <v>1325</v>
      </c>
      <c r="E348" s="41"/>
    </row>
    <row r="349" spans="1:5" x14ac:dyDescent="0.25">
      <c r="A349" s="39" t="s">
        <v>1279</v>
      </c>
      <c r="B349" s="43" t="s">
        <v>1074</v>
      </c>
      <c r="C349" s="42" t="s">
        <v>25</v>
      </c>
      <c r="D349" s="42" t="s">
        <v>891</v>
      </c>
      <c r="E349" s="41"/>
    </row>
    <row r="350" spans="1:5" x14ac:dyDescent="0.25">
      <c r="A350" s="39" t="s">
        <v>1279</v>
      </c>
      <c r="B350" s="43" t="s">
        <v>1074</v>
      </c>
      <c r="C350" s="42" t="s">
        <v>48</v>
      </c>
      <c r="D350" s="42" t="s">
        <v>1280</v>
      </c>
      <c r="E350" s="41"/>
    </row>
    <row r="351" spans="1:5" x14ac:dyDescent="0.25">
      <c r="A351" s="39" t="s">
        <v>1279</v>
      </c>
      <c r="B351" s="43" t="s">
        <v>1074</v>
      </c>
      <c r="C351" s="42" t="s">
        <v>76</v>
      </c>
      <c r="D351" s="42" t="s">
        <v>1282</v>
      </c>
      <c r="E351" s="41"/>
    </row>
    <row r="352" spans="1:5" x14ac:dyDescent="0.25">
      <c r="A352" s="39" t="s">
        <v>1279</v>
      </c>
      <c r="B352" s="43" t="s">
        <v>1074</v>
      </c>
      <c r="C352" s="42" t="s">
        <v>104</v>
      </c>
      <c r="D352" s="42" t="s">
        <v>1286</v>
      </c>
      <c r="E352" s="41"/>
    </row>
    <row r="353" spans="1:5" x14ac:dyDescent="0.25">
      <c r="A353" s="39" t="s">
        <v>1279</v>
      </c>
      <c r="B353" s="43" t="s">
        <v>1074</v>
      </c>
      <c r="C353" s="42" t="s">
        <v>39</v>
      </c>
      <c r="D353" s="42" t="s">
        <v>1288</v>
      </c>
      <c r="E353" s="41"/>
    </row>
    <row r="354" spans="1:5" x14ac:dyDescent="0.25">
      <c r="A354" s="39" t="s">
        <v>1279</v>
      </c>
      <c r="B354" s="43" t="s">
        <v>1074</v>
      </c>
      <c r="C354" s="42" t="s">
        <v>63</v>
      </c>
      <c r="D354" s="42" t="s">
        <v>1289</v>
      </c>
      <c r="E354" s="41"/>
    </row>
    <row r="355" spans="1:5" x14ac:dyDescent="0.25">
      <c r="A355" s="39" t="s">
        <v>1279</v>
      </c>
      <c r="B355" s="43" t="s">
        <v>1074</v>
      </c>
      <c r="C355" s="42" t="s">
        <v>26</v>
      </c>
      <c r="D355" s="42" t="s">
        <v>1291</v>
      </c>
      <c r="E355" s="41"/>
    </row>
    <row r="356" spans="1:5" x14ac:dyDescent="0.25">
      <c r="A356" s="39" t="s">
        <v>1279</v>
      </c>
      <c r="B356" s="43" t="s">
        <v>1074</v>
      </c>
      <c r="C356" s="42" t="s">
        <v>61</v>
      </c>
      <c r="D356" s="42" t="s">
        <v>1292</v>
      </c>
      <c r="E356" s="41"/>
    </row>
    <row r="357" spans="1:5" x14ac:dyDescent="0.25">
      <c r="A357" s="39" t="s">
        <v>1279</v>
      </c>
      <c r="B357" s="43" t="s">
        <v>1074</v>
      </c>
      <c r="C357" s="42" t="s">
        <v>893</v>
      </c>
      <c r="D357" s="42" t="s">
        <v>892</v>
      </c>
      <c r="E357" s="41"/>
    </row>
    <row r="358" spans="1:5" x14ac:dyDescent="0.25">
      <c r="A358" s="39" t="s">
        <v>1279</v>
      </c>
      <c r="B358" s="43" t="s">
        <v>1074</v>
      </c>
      <c r="C358" s="42" t="s">
        <v>22</v>
      </c>
      <c r="D358" s="42" t="s">
        <v>1300</v>
      </c>
      <c r="E358" s="41"/>
    </row>
    <row r="359" spans="1:5" x14ac:dyDescent="0.25">
      <c r="A359" s="39" t="s">
        <v>1279</v>
      </c>
      <c r="B359" s="43" t="s">
        <v>1074</v>
      </c>
      <c r="C359" s="42" t="s">
        <v>883</v>
      </c>
      <c r="D359" s="42" t="s">
        <v>882</v>
      </c>
      <c r="E359" s="41"/>
    </row>
    <row r="360" spans="1:5" x14ac:dyDescent="0.25">
      <c r="A360" s="39" t="s">
        <v>1279</v>
      </c>
      <c r="B360" s="43" t="s">
        <v>1074</v>
      </c>
      <c r="C360" s="42" t="s">
        <v>41</v>
      </c>
      <c r="D360" s="42" t="s">
        <v>898</v>
      </c>
      <c r="E360" s="41"/>
    </row>
    <row r="361" spans="1:5" x14ac:dyDescent="0.25">
      <c r="A361" s="39" t="s">
        <v>1279</v>
      </c>
      <c r="B361" s="43" t="s">
        <v>1074</v>
      </c>
      <c r="C361" s="42" t="s">
        <v>64</v>
      </c>
      <c r="D361" s="42" t="s">
        <v>1305</v>
      </c>
      <c r="E361" s="41"/>
    </row>
    <row r="362" spans="1:5" x14ac:dyDescent="0.25">
      <c r="A362" s="39" t="s">
        <v>1279</v>
      </c>
      <c r="B362" s="43" t="s">
        <v>1074</v>
      </c>
      <c r="C362" s="42" t="s">
        <v>40</v>
      </c>
      <c r="D362" s="42" t="s">
        <v>1308</v>
      </c>
      <c r="E362" s="41"/>
    </row>
    <row r="363" spans="1:5" x14ac:dyDescent="0.25">
      <c r="A363" s="39" t="s">
        <v>1279</v>
      </c>
      <c r="B363" s="43" t="s">
        <v>1074</v>
      </c>
      <c r="C363" s="42" t="s">
        <v>71</v>
      </c>
      <c r="D363" s="42" t="s">
        <v>1311</v>
      </c>
      <c r="E363" s="41"/>
    </row>
    <row r="364" spans="1:5" x14ac:dyDescent="0.25">
      <c r="A364" s="39" t="s">
        <v>1279</v>
      </c>
      <c r="B364" s="43" t="s">
        <v>1074</v>
      </c>
      <c r="C364" s="42" t="s">
        <v>52</v>
      </c>
      <c r="D364" s="42" t="s">
        <v>1314</v>
      </c>
      <c r="E364" s="41"/>
    </row>
    <row r="365" spans="1:5" x14ac:dyDescent="0.25">
      <c r="A365" s="39" t="s">
        <v>1279</v>
      </c>
      <c r="B365" s="43" t="s">
        <v>1074</v>
      </c>
      <c r="C365" s="42" t="s">
        <v>75</v>
      </c>
      <c r="D365" s="42" t="s">
        <v>1318</v>
      </c>
      <c r="E365" s="41"/>
    </row>
    <row r="366" spans="1:5" x14ac:dyDescent="0.25">
      <c r="A366" s="39" t="s">
        <v>1279</v>
      </c>
      <c r="B366" s="43" t="s">
        <v>1074</v>
      </c>
      <c r="C366" s="42" t="s">
        <v>105</v>
      </c>
      <c r="D366" s="42" t="s">
        <v>1322</v>
      </c>
      <c r="E366" s="41"/>
    </row>
    <row r="367" spans="1:5" x14ac:dyDescent="0.25">
      <c r="A367" s="39" t="s">
        <v>1279</v>
      </c>
      <c r="B367" s="43" t="s">
        <v>1074</v>
      </c>
      <c r="C367" s="42" t="s">
        <v>897</v>
      </c>
      <c r="D367" s="42" t="s">
        <v>896</v>
      </c>
      <c r="E367" s="41"/>
    </row>
    <row r="368" spans="1:5" x14ac:dyDescent="0.25">
      <c r="A368" s="39" t="s">
        <v>1279</v>
      </c>
      <c r="B368" s="43" t="s">
        <v>1074</v>
      </c>
      <c r="C368" s="42" t="s">
        <v>895</v>
      </c>
      <c r="D368" s="42" t="s">
        <v>894</v>
      </c>
      <c r="E368" s="41"/>
    </row>
    <row r="369" spans="1:5" x14ac:dyDescent="0.25">
      <c r="A369" s="39" t="s">
        <v>1279</v>
      </c>
      <c r="B369" s="43" t="s">
        <v>1074</v>
      </c>
      <c r="C369" s="42" t="s">
        <v>98</v>
      </c>
      <c r="D369" s="42" t="s">
        <v>1324</v>
      </c>
      <c r="E369" s="41"/>
    </row>
    <row r="370" spans="1:5" x14ac:dyDescent="0.25">
      <c r="A370" s="39" t="s">
        <v>1279</v>
      </c>
      <c r="B370" s="43" t="s">
        <v>1074</v>
      </c>
      <c r="C370" s="42" t="s">
        <v>69</v>
      </c>
      <c r="D370" s="42" t="s">
        <v>68</v>
      </c>
      <c r="E370" s="41"/>
    </row>
    <row r="371" spans="1:5" x14ac:dyDescent="0.25">
      <c r="A371" s="39" t="s">
        <v>1279</v>
      </c>
      <c r="B371" s="43" t="s">
        <v>1074</v>
      </c>
      <c r="C371" s="42" t="s">
        <v>73</v>
      </c>
      <c r="D371" s="42" t="s">
        <v>72</v>
      </c>
      <c r="E371" s="41"/>
    </row>
    <row r="372" spans="1:5" x14ac:dyDescent="0.25">
      <c r="A372" s="39" t="s">
        <v>1279</v>
      </c>
      <c r="B372" s="43" t="s">
        <v>1074</v>
      </c>
      <c r="C372" s="42" t="s">
        <v>885</v>
      </c>
      <c r="D372" s="42" t="s">
        <v>27</v>
      </c>
      <c r="E372" s="41"/>
    </row>
    <row r="373" spans="1:5" x14ac:dyDescent="0.25">
      <c r="A373" s="39" t="s">
        <v>1279</v>
      </c>
      <c r="B373" s="43" t="s">
        <v>1074</v>
      </c>
      <c r="C373" s="42" t="s">
        <v>32</v>
      </c>
      <c r="D373" s="42" t="s">
        <v>31</v>
      </c>
      <c r="E373" s="41"/>
    </row>
    <row r="374" spans="1:5" x14ac:dyDescent="0.25">
      <c r="A374" s="39" t="s">
        <v>1279</v>
      </c>
      <c r="B374" s="43" t="s">
        <v>1074</v>
      </c>
      <c r="C374" s="42" t="s">
        <v>47</v>
      </c>
      <c r="D374" s="42" t="s">
        <v>46</v>
      </c>
      <c r="E374" s="41"/>
    </row>
    <row r="375" spans="1:5" x14ac:dyDescent="0.25">
      <c r="A375" s="39" t="s">
        <v>1279</v>
      </c>
      <c r="B375" s="43" t="s">
        <v>1074</v>
      </c>
      <c r="C375" s="42" t="s">
        <v>54</v>
      </c>
      <c r="D375" s="42" t="s">
        <v>1327</v>
      </c>
      <c r="E375" s="41"/>
    </row>
    <row r="376" spans="1:5" x14ac:dyDescent="0.25">
      <c r="A376" s="39" t="s">
        <v>1279</v>
      </c>
      <c r="B376" s="43" t="s">
        <v>1267</v>
      </c>
      <c r="C376" s="42" t="s">
        <v>919</v>
      </c>
      <c r="D376" s="42" t="s">
        <v>679</v>
      </c>
      <c r="E376" s="41"/>
    </row>
    <row r="377" spans="1:5" x14ac:dyDescent="0.25">
      <c r="A377" s="39" t="s">
        <v>1279</v>
      </c>
      <c r="B377" s="43" t="s">
        <v>1267</v>
      </c>
      <c r="C377" s="42" t="s">
        <v>368</v>
      </c>
      <c r="D377" s="42" t="s">
        <v>1303</v>
      </c>
      <c r="E377" s="41"/>
    </row>
    <row r="378" spans="1:5" x14ac:dyDescent="0.25">
      <c r="A378" s="39" t="s">
        <v>1279</v>
      </c>
      <c r="B378" s="43" t="s">
        <v>1267</v>
      </c>
      <c r="C378" s="42" t="s">
        <v>921</v>
      </c>
      <c r="D378" s="42" t="s">
        <v>920</v>
      </c>
      <c r="E378" s="41"/>
    </row>
    <row r="379" spans="1:5" x14ac:dyDescent="0.25">
      <c r="A379" s="39" t="s">
        <v>1279</v>
      </c>
      <c r="B379" s="43" t="s">
        <v>1076</v>
      </c>
      <c r="C379" s="42" t="s">
        <v>166</v>
      </c>
      <c r="D379" s="42" t="s">
        <v>938</v>
      </c>
      <c r="E379" s="41"/>
    </row>
    <row r="380" spans="1:5" x14ac:dyDescent="0.25">
      <c r="A380" s="39" t="s">
        <v>1279</v>
      </c>
      <c r="B380" s="43" t="s">
        <v>1076</v>
      </c>
      <c r="C380" s="42" t="s">
        <v>202</v>
      </c>
      <c r="D380" s="42" t="s">
        <v>1281</v>
      </c>
      <c r="E380" s="41"/>
    </row>
    <row r="381" spans="1:5" x14ac:dyDescent="0.25">
      <c r="A381" s="39" t="s">
        <v>1279</v>
      </c>
      <c r="B381" s="43" t="s">
        <v>1076</v>
      </c>
      <c r="C381" s="42" t="s">
        <v>231</v>
      </c>
      <c r="D381" s="42" t="s">
        <v>1283</v>
      </c>
      <c r="E381" s="41"/>
    </row>
    <row r="382" spans="1:5" x14ac:dyDescent="0.25">
      <c r="A382" s="39" t="s">
        <v>1279</v>
      </c>
      <c r="B382" s="43" t="s">
        <v>1076</v>
      </c>
      <c r="C382" s="42" t="s">
        <v>209</v>
      </c>
      <c r="D382" s="42" t="s">
        <v>1284</v>
      </c>
      <c r="E382" s="41"/>
    </row>
    <row r="383" spans="1:5" x14ac:dyDescent="0.25">
      <c r="A383" s="39" t="s">
        <v>1279</v>
      </c>
      <c r="B383" s="43" t="s">
        <v>1076</v>
      </c>
      <c r="C383" s="42" t="s">
        <v>173</v>
      </c>
      <c r="D383" s="42" t="s">
        <v>1285</v>
      </c>
      <c r="E383" s="41"/>
    </row>
    <row r="384" spans="1:5" x14ac:dyDescent="0.25">
      <c r="A384" s="39" t="s">
        <v>1279</v>
      </c>
      <c r="B384" s="43" t="s">
        <v>1076</v>
      </c>
      <c r="C384" s="42" t="s">
        <v>182</v>
      </c>
      <c r="D384" s="42" t="s">
        <v>941</v>
      </c>
      <c r="E384" s="41"/>
    </row>
    <row r="385" spans="1:5" x14ac:dyDescent="0.25">
      <c r="A385" s="39" t="s">
        <v>1279</v>
      </c>
      <c r="B385" s="43" t="s">
        <v>1076</v>
      </c>
      <c r="C385" s="42" t="s">
        <v>252</v>
      </c>
      <c r="D385" s="42" t="s">
        <v>1287</v>
      </c>
      <c r="E385" s="41"/>
    </row>
    <row r="386" spans="1:5" x14ac:dyDescent="0.25">
      <c r="A386" s="39" t="s">
        <v>1279</v>
      </c>
      <c r="B386" s="43" t="s">
        <v>1076</v>
      </c>
      <c r="C386" s="42" t="s">
        <v>217</v>
      </c>
      <c r="D386" s="42" t="s">
        <v>1290</v>
      </c>
      <c r="E386" s="41"/>
    </row>
    <row r="387" spans="1:5" x14ac:dyDescent="0.25">
      <c r="A387" s="39" t="s">
        <v>1279</v>
      </c>
      <c r="B387" s="43" t="s">
        <v>1076</v>
      </c>
      <c r="C387" s="42" t="s">
        <v>215</v>
      </c>
      <c r="D387" s="42" t="s">
        <v>1293</v>
      </c>
      <c r="E387" s="41"/>
    </row>
    <row r="388" spans="1:5" x14ac:dyDescent="0.25">
      <c r="A388" s="39" t="s">
        <v>1279</v>
      </c>
      <c r="B388" s="43" t="s">
        <v>1076</v>
      </c>
      <c r="C388" s="42" t="s">
        <v>160</v>
      </c>
      <c r="D388" s="42" t="s">
        <v>939</v>
      </c>
      <c r="E388" s="41"/>
    </row>
    <row r="389" spans="1:5" x14ac:dyDescent="0.25">
      <c r="A389" s="39" t="s">
        <v>1279</v>
      </c>
      <c r="B389" s="43" t="s">
        <v>1076</v>
      </c>
      <c r="C389" s="42" t="s">
        <v>220</v>
      </c>
      <c r="D389" s="42" t="s">
        <v>1294</v>
      </c>
      <c r="E389" s="41"/>
    </row>
    <row r="390" spans="1:5" x14ac:dyDescent="0.25">
      <c r="A390" s="39" t="s">
        <v>1279</v>
      </c>
      <c r="B390" s="43" t="s">
        <v>1076</v>
      </c>
      <c r="C390" s="42" t="s">
        <v>241</v>
      </c>
      <c r="D390" s="42" t="s">
        <v>1295</v>
      </c>
      <c r="E390" s="41"/>
    </row>
    <row r="391" spans="1:5" x14ac:dyDescent="0.25">
      <c r="A391" s="39" t="s">
        <v>1279</v>
      </c>
      <c r="B391" s="43" t="s">
        <v>1076</v>
      </c>
      <c r="C391" s="42" t="s">
        <v>255</v>
      </c>
      <c r="D391" s="42" t="s">
        <v>1296</v>
      </c>
      <c r="E391" s="41"/>
    </row>
    <row r="392" spans="1:5" x14ac:dyDescent="0.25">
      <c r="A392" s="39" t="s">
        <v>1279</v>
      </c>
      <c r="B392" s="43" t="s">
        <v>1076</v>
      </c>
      <c r="C392" s="42" t="s">
        <v>162</v>
      </c>
      <c r="D392" s="42" t="s">
        <v>1297</v>
      </c>
      <c r="E392" s="41"/>
    </row>
    <row r="393" spans="1:5" x14ac:dyDescent="0.25">
      <c r="A393" s="39" t="s">
        <v>1279</v>
      </c>
      <c r="B393" s="43" t="s">
        <v>1076</v>
      </c>
      <c r="C393" s="42" t="s">
        <v>164</v>
      </c>
      <c r="D393" s="42" t="s">
        <v>940</v>
      </c>
      <c r="E393" s="41"/>
    </row>
    <row r="394" spans="1:5" x14ac:dyDescent="0.25">
      <c r="A394" s="39" t="s">
        <v>1279</v>
      </c>
      <c r="B394" s="43" t="s">
        <v>1076</v>
      </c>
      <c r="C394" s="42" t="s">
        <v>163</v>
      </c>
      <c r="D394" s="42" t="s">
        <v>1298</v>
      </c>
      <c r="E394" s="41"/>
    </row>
    <row r="395" spans="1:5" x14ac:dyDescent="0.25">
      <c r="A395" s="39" t="s">
        <v>1279</v>
      </c>
      <c r="B395" s="43" t="s">
        <v>1076</v>
      </c>
      <c r="C395" s="42" t="s">
        <v>169</v>
      </c>
      <c r="D395" s="42" t="s">
        <v>1299</v>
      </c>
      <c r="E395" s="41"/>
    </row>
    <row r="396" spans="1:5" x14ac:dyDescent="0.25">
      <c r="A396" s="39" t="s">
        <v>1279</v>
      </c>
      <c r="B396" s="43" t="s">
        <v>1076</v>
      </c>
      <c r="C396" s="42" t="s">
        <v>201</v>
      </c>
      <c r="D396" s="42" t="s">
        <v>942</v>
      </c>
      <c r="E396" s="41"/>
    </row>
    <row r="397" spans="1:5" x14ac:dyDescent="0.25">
      <c r="A397" s="39" t="s">
        <v>1279</v>
      </c>
      <c r="B397" s="43" t="s">
        <v>1076</v>
      </c>
      <c r="C397" s="42" t="s">
        <v>188</v>
      </c>
      <c r="D397" s="42" t="s">
        <v>947</v>
      </c>
      <c r="E397" s="41"/>
    </row>
    <row r="398" spans="1:5" x14ac:dyDescent="0.25">
      <c r="A398" s="39" t="s">
        <v>1279</v>
      </c>
      <c r="B398" s="43" t="s">
        <v>1076</v>
      </c>
      <c r="C398" s="42" t="s">
        <v>218</v>
      </c>
      <c r="D398" s="42" t="s">
        <v>1306</v>
      </c>
      <c r="E398" s="41"/>
    </row>
    <row r="399" spans="1:5" x14ac:dyDescent="0.25">
      <c r="A399" s="39" t="s">
        <v>1279</v>
      </c>
      <c r="B399" s="43" t="s">
        <v>1076</v>
      </c>
      <c r="C399" s="42" t="s">
        <v>205</v>
      </c>
      <c r="D399" s="42" t="s">
        <v>1315</v>
      </c>
      <c r="E399" s="41"/>
    </row>
    <row r="400" spans="1:5" x14ac:dyDescent="0.25">
      <c r="A400" s="39" t="s">
        <v>1279</v>
      </c>
      <c r="B400" s="43" t="s">
        <v>1076</v>
      </c>
      <c r="C400" s="42" t="s">
        <v>230</v>
      </c>
      <c r="D400" s="42" t="s">
        <v>1319</v>
      </c>
      <c r="E400" s="41"/>
    </row>
    <row r="401" spans="1:5" x14ac:dyDescent="0.25">
      <c r="A401" s="39" t="s">
        <v>1279</v>
      </c>
      <c r="B401" s="43" t="s">
        <v>1076</v>
      </c>
      <c r="C401" s="42" t="s">
        <v>210</v>
      </c>
      <c r="D401" s="42" t="s">
        <v>1320</v>
      </c>
      <c r="E401" s="41"/>
    </row>
    <row r="402" spans="1:5" x14ac:dyDescent="0.25">
      <c r="A402" s="39" t="s">
        <v>1279</v>
      </c>
      <c r="B402" s="43" t="s">
        <v>1076</v>
      </c>
      <c r="C402" s="42" t="s">
        <v>183</v>
      </c>
      <c r="D402" s="42" t="s">
        <v>1321</v>
      </c>
      <c r="E402" s="41"/>
    </row>
    <row r="403" spans="1:5" x14ac:dyDescent="0.25">
      <c r="A403" s="39" t="s">
        <v>1279</v>
      </c>
      <c r="B403" s="43" t="s">
        <v>1076</v>
      </c>
      <c r="C403" s="42" t="s">
        <v>253</v>
      </c>
      <c r="D403" s="42" t="s">
        <v>1323</v>
      </c>
      <c r="E403" s="41"/>
    </row>
    <row r="404" spans="1:5" x14ac:dyDescent="0.25">
      <c r="A404" s="39" t="s">
        <v>1279</v>
      </c>
      <c r="B404" s="43" t="s">
        <v>1076</v>
      </c>
      <c r="C404" s="42" t="s">
        <v>946</v>
      </c>
      <c r="D404" s="42" t="s">
        <v>945</v>
      </c>
      <c r="E404" s="41"/>
    </row>
    <row r="405" spans="1:5" x14ac:dyDescent="0.25">
      <c r="A405" s="39" t="s">
        <v>1279</v>
      </c>
      <c r="B405" s="43" t="s">
        <v>1076</v>
      </c>
      <c r="C405" s="42" t="s">
        <v>1493</v>
      </c>
      <c r="D405" s="42" t="s">
        <v>1494</v>
      </c>
      <c r="E405" s="41"/>
    </row>
    <row r="406" spans="1:5" x14ac:dyDescent="0.25">
      <c r="A406" s="39" t="s">
        <v>1279</v>
      </c>
      <c r="B406" s="43" t="s">
        <v>1076</v>
      </c>
      <c r="C406" s="42" t="s">
        <v>1495</v>
      </c>
      <c r="D406" s="42" t="s">
        <v>1496</v>
      </c>
      <c r="E406" s="41"/>
    </row>
    <row r="407" spans="1:5" x14ac:dyDescent="0.25">
      <c r="A407" s="39" t="s">
        <v>1279</v>
      </c>
      <c r="B407" s="43" t="s">
        <v>1076</v>
      </c>
      <c r="C407" s="42" t="s">
        <v>1506</v>
      </c>
      <c r="D407" s="42" t="s">
        <v>1507</v>
      </c>
      <c r="E407" s="41"/>
    </row>
    <row r="408" spans="1:5" x14ac:dyDescent="0.25">
      <c r="A408" s="39" t="s">
        <v>1279</v>
      </c>
      <c r="B408" s="43" t="s">
        <v>1076</v>
      </c>
      <c r="C408" s="42" t="s">
        <v>1504</v>
      </c>
      <c r="D408" s="42" t="s">
        <v>1505</v>
      </c>
      <c r="E408" s="41"/>
    </row>
    <row r="409" spans="1:5" x14ac:dyDescent="0.25">
      <c r="A409" s="39" t="s">
        <v>1279</v>
      </c>
      <c r="B409" s="43" t="s">
        <v>1076</v>
      </c>
      <c r="C409" s="42" t="s">
        <v>168</v>
      </c>
      <c r="D409" s="42" t="s">
        <v>238</v>
      </c>
      <c r="E409" s="41"/>
    </row>
    <row r="410" spans="1:5" x14ac:dyDescent="0.25">
      <c r="A410" s="39" t="s">
        <v>1279</v>
      </c>
      <c r="B410" s="43" t="s">
        <v>1076</v>
      </c>
      <c r="C410" s="42" t="s">
        <v>928</v>
      </c>
      <c r="D410" s="42" t="s">
        <v>167</v>
      </c>
      <c r="E410" s="41"/>
    </row>
    <row r="411" spans="1:5" x14ac:dyDescent="0.25">
      <c r="A411" s="39" t="s">
        <v>1279</v>
      </c>
      <c r="B411" s="43" t="s">
        <v>1076</v>
      </c>
      <c r="C411" s="42" t="s">
        <v>176</v>
      </c>
      <c r="D411" s="42" t="s">
        <v>175</v>
      </c>
      <c r="E411" s="41"/>
    </row>
    <row r="412" spans="1:5" x14ac:dyDescent="0.25">
      <c r="A412" s="39" t="s">
        <v>1279</v>
      </c>
      <c r="B412" s="43" t="s">
        <v>1076</v>
      </c>
      <c r="C412" s="42" t="s">
        <v>200</v>
      </c>
      <c r="D412" s="42" t="s">
        <v>199</v>
      </c>
      <c r="E412" s="41"/>
    </row>
    <row r="413" spans="1:5" x14ac:dyDescent="0.25">
      <c r="A413" s="39" t="s">
        <v>1279</v>
      </c>
      <c r="B413" s="43" t="s">
        <v>1076</v>
      </c>
      <c r="C413" s="42" t="s">
        <v>212</v>
      </c>
      <c r="D413" s="42" t="s">
        <v>1328</v>
      </c>
      <c r="E413" s="41"/>
    </row>
    <row r="414" spans="1:5" x14ac:dyDescent="0.25">
      <c r="A414" s="39" t="s">
        <v>1279</v>
      </c>
      <c r="B414" s="43" t="s">
        <v>1076</v>
      </c>
      <c r="C414" s="42" t="s">
        <v>930</v>
      </c>
      <c r="D414" s="42" t="s">
        <v>929</v>
      </c>
      <c r="E414" s="41"/>
    </row>
    <row r="415" spans="1:5" x14ac:dyDescent="0.25">
      <c r="A415" s="39" t="s">
        <v>1279</v>
      </c>
      <c r="B415" s="43" t="s">
        <v>1072</v>
      </c>
      <c r="C415" s="42" t="s">
        <v>960</v>
      </c>
      <c r="D415" s="42" t="s">
        <v>959</v>
      </c>
      <c r="E415" s="41"/>
    </row>
    <row r="416" spans="1:5" x14ac:dyDescent="0.25">
      <c r="A416" s="39" t="s">
        <v>1279</v>
      </c>
      <c r="B416" s="43" t="s">
        <v>1072</v>
      </c>
      <c r="C416" s="42" t="s">
        <v>284</v>
      </c>
      <c r="D416" s="42" t="s">
        <v>1313</v>
      </c>
      <c r="E416" s="41"/>
    </row>
    <row r="417" spans="1:5" x14ac:dyDescent="0.25">
      <c r="A417" s="39" t="s">
        <v>1279</v>
      </c>
      <c r="B417" s="43" t="s">
        <v>1072</v>
      </c>
      <c r="C417" s="42" t="s">
        <v>274</v>
      </c>
      <c r="D417" s="42" t="s">
        <v>273</v>
      </c>
      <c r="E417" s="41"/>
    </row>
    <row r="418" spans="1:5" x14ac:dyDescent="0.25">
      <c r="A418" s="39" t="s">
        <v>1279</v>
      </c>
      <c r="B418" s="43" t="s">
        <v>1109</v>
      </c>
      <c r="C418" s="42" t="s">
        <v>1034</v>
      </c>
      <c r="D418" s="42" t="s">
        <v>351</v>
      </c>
      <c r="E418" s="41"/>
    </row>
    <row r="419" spans="1:5" x14ac:dyDescent="0.25">
      <c r="A419" s="39" t="s">
        <v>1279</v>
      </c>
      <c r="B419" s="43" t="s">
        <v>1109</v>
      </c>
      <c r="C419" s="42" t="s">
        <v>369</v>
      </c>
      <c r="D419" s="42" t="s">
        <v>1302</v>
      </c>
      <c r="E419" s="41"/>
    </row>
    <row r="420" spans="1:5" x14ac:dyDescent="0.25">
      <c r="A420" s="39" t="s">
        <v>1279</v>
      </c>
      <c r="B420" s="43" t="s">
        <v>1109</v>
      </c>
      <c r="C420" s="42" t="s">
        <v>1040</v>
      </c>
      <c r="D420" s="42" t="s">
        <v>1039</v>
      </c>
      <c r="E420" s="41"/>
    </row>
    <row r="421" spans="1:5" x14ac:dyDescent="0.25">
      <c r="A421" s="39" t="s">
        <v>1279</v>
      </c>
      <c r="B421" s="43" t="s">
        <v>1109</v>
      </c>
      <c r="C421" s="42" t="s">
        <v>356</v>
      </c>
      <c r="D421" s="42" t="s">
        <v>355</v>
      </c>
      <c r="E421" s="41"/>
    </row>
    <row r="422" spans="1:5" x14ac:dyDescent="0.25">
      <c r="A422" s="39" t="s">
        <v>1279</v>
      </c>
      <c r="B422" s="43" t="s">
        <v>1080</v>
      </c>
      <c r="C422" s="42" t="s">
        <v>1041</v>
      </c>
      <c r="D422" s="42" t="s">
        <v>474</v>
      </c>
      <c r="E422" s="41"/>
    </row>
    <row r="423" spans="1:5" x14ac:dyDescent="0.25">
      <c r="A423" s="39" t="s">
        <v>1279</v>
      </c>
      <c r="B423" s="43" t="s">
        <v>1080</v>
      </c>
      <c r="C423" s="42" t="s">
        <v>500</v>
      </c>
      <c r="D423" s="42" t="s">
        <v>1304</v>
      </c>
      <c r="E423" s="41"/>
    </row>
    <row r="424" spans="1:5" x14ac:dyDescent="0.25">
      <c r="A424" s="39" t="s">
        <v>1279</v>
      </c>
      <c r="B424" s="43" t="s">
        <v>1080</v>
      </c>
      <c r="C424" s="42" t="s">
        <v>497</v>
      </c>
      <c r="D424" s="42" t="s">
        <v>1309</v>
      </c>
      <c r="E424" s="41"/>
    </row>
    <row r="425" spans="1:5" x14ac:dyDescent="0.25">
      <c r="A425" s="39" t="s">
        <v>1279</v>
      </c>
      <c r="B425" s="43" t="s">
        <v>1080</v>
      </c>
      <c r="C425" s="42" t="s">
        <v>568</v>
      </c>
      <c r="D425" s="42" t="s">
        <v>1312</v>
      </c>
      <c r="E425" s="41"/>
    </row>
    <row r="426" spans="1:5" x14ac:dyDescent="0.25">
      <c r="A426" s="39" t="s">
        <v>1279</v>
      </c>
      <c r="B426" s="43" t="s">
        <v>1080</v>
      </c>
      <c r="C426" s="42" t="s">
        <v>1316</v>
      </c>
      <c r="D426" s="42" t="s">
        <v>1317</v>
      </c>
      <c r="E426" s="41"/>
    </row>
    <row r="427" spans="1:5" x14ac:dyDescent="0.25">
      <c r="A427" s="39" t="s">
        <v>1279</v>
      </c>
      <c r="B427" s="43" t="s">
        <v>1080</v>
      </c>
      <c r="C427" s="42" t="s">
        <v>1051</v>
      </c>
      <c r="D427" s="42" t="s">
        <v>1050</v>
      </c>
      <c r="E427" s="41"/>
    </row>
    <row r="428" spans="1:5" x14ac:dyDescent="0.25">
      <c r="A428" s="39" t="s">
        <v>1279</v>
      </c>
      <c r="B428" s="43" t="s">
        <v>1080</v>
      </c>
      <c r="C428" s="42" t="s">
        <v>482</v>
      </c>
      <c r="D428" s="42" t="s">
        <v>481</v>
      </c>
      <c r="E428" s="41"/>
    </row>
    <row r="429" spans="1:5" x14ac:dyDescent="0.25">
      <c r="A429" s="39" t="s">
        <v>1266</v>
      </c>
      <c r="B429" s="43" t="s">
        <v>1096</v>
      </c>
      <c r="C429" s="42" t="s">
        <v>267</v>
      </c>
      <c r="D429" s="42" t="s">
        <v>266</v>
      </c>
      <c r="E429" s="41"/>
    </row>
    <row r="430" spans="1:5" x14ac:dyDescent="0.25">
      <c r="A430" s="39" t="s">
        <v>1266</v>
      </c>
      <c r="B430" s="43" t="s">
        <v>1096</v>
      </c>
      <c r="C430" s="42" t="s">
        <v>297</v>
      </c>
      <c r="D430" s="42" t="s">
        <v>1268</v>
      </c>
      <c r="E430" s="41"/>
    </row>
    <row r="431" spans="1:5" x14ac:dyDescent="0.25">
      <c r="A431" s="39" t="s">
        <v>1266</v>
      </c>
      <c r="B431" s="43" t="s">
        <v>1096</v>
      </c>
      <c r="C431" s="42" t="s">
        <v>310</v>
      </c>
      <c r="D431" s="42" t="s">
        <v>309</v>
      </c>
      <c r="E431" s="41"/>
    </row>
    <row r="432" spans="1:5" x14ac:dyDescent="0.25">
      <c r="A432" s="39" t="s">
        <v>1266</v>
      </c>
      <c r="B432" s="43" t="s">
        <v>1096</v>
      </c>
      <c r="C432" s="42" t="s">
        <v>330</v>
      </c>
      <c r="D432" s="42" t="s">
        <v>329</v>
      </c>
      <c r="E432" s="41"/>
    </row>
    <row r="433" spans="1:5" x14ac:dyDescent="0.25">
      <c r="A433" s="39" t="s">
        <v>1266</v>
      </c>
      <c r="B433" s="43" t="s">
        <v>1132</v>
      </c>
      <c r="C433" s="42" t="s">
        <v>476</v>
      </c>
      <c r="D433" s="42" t="s">
        <v>475</v>
      </c>
      <c r="E433" s="41"/>
    </row>
    <row r="434" spans="1:5" x14ac:dyDescent="0.25">
      <c r="A434" s="39" t="s">
        <v>1266</v>
      </c>
      <c r="B434" s="43" t="s">
        <v>1132</v>
      </c>
      <c r="C434" s="42" t="s">
        <v>517</v>
      </c>
      <c r="D434" s="42" t="s">
        <v>1277</v>
      </c>
      <c r="E434" s="41"/>
    </row>
    <row r="435" spans="1:5" x14ac:dyDescent="0.25">
      <c r="A435" s="39" t="s">
        <v>1266</v>
      </c>
      <c r="B435" s="43" t="s">
        <v>1132</v>
      </c>
      <c r="C435" s="42" t="s">
        <v>570</v>
      </c>
      <c r="D435" s="42" t="s">
        <v>569</v>
      </c>
      <c r="E435" s="41"/>
    </row>
    <row r="436" spans="1:5" x14ac:dyDescent="0.25">
      <c r="A436" s="39" t="s">
        <v>1266</v>
      </c>
      <c r="B436" s="43" t="s">
        <v>1143</v>
      </c>
      <c r="C436" s="42" t="s">
        <v>478</v>
      </c>
      <c r="D436" s="42" t="s">
        <v>477</v>
      </c>
      <c r="E436" s="41"/>
    </row>
    <row r="437" spans="1:5" x14ac:dyDescent="0.25">
      <c r="A437" s="39" t="s">
        <v>1266</v>
      </c>
      <c r="B437" s="43" t="s">
        <v>1143</v>
      </c>
      <c r="C437" s="42" t="s">
        <v>518</v>
      </c>
      <c r="D437" s="42" t="s">
        <v>1278</v>
      </c>
      <c r="E437" s="41"/>
    </row>
    <row r="438" spans="1:5" x14ac:dyDescent="0.25">
      <c r="A438" s="39" t="s">
        <v>1266</v>
      </c>
      <c r="B438" s="43" t="s">
        <v>1143</v>
      </c>
      <c r="C438" s="42" t="s">
        <v>572</v>
      </c>
      <c r="D438" s="42" t="s">
        <v>571</v>
      </c>
      <c r="E438" s="41"/>
    </row>
    <row r="439" spans="1:5" x14ac:dyDescent="0.25">
      <c r="A439" s="39" t="s">
        <v>1266</v>
      </c>
      <c r="B439" s="43" t="s">
        <v>1074</v>
      </c>
      <c r="C439" s="42" t="s">
        <v>30</v>
      </c>
      <c r="D439" s="42" t="s">
        <v>29</v>
      </c>
      <c r="E439" s="41"/>
    </row>
    <row r="440" spans="1:5" x14ac:dyDescent="0.25">
      <c r="A440" s="39" t="s">
        <v>1266</v>
      </c>
      <c r="B440" s="43" t="s">
        <v>1074</v>
      </c>
      <c r="C440" s="42" t="s">
        <v>55</v>
      </c>
      <c r="D440" s="42" t="s">
        <v>1270</v>
      </c>
      <c r="E440" s="41"/>
    </row>
    <row r="441" spans="1:5" x14ac:dyDescent="0.25">
      <c r="A441" s="39" t="s">
        <v>1266</v>
      </c>
      <c r="B441" s="43" t="s">
        <v>1074</v>
      </c>
      <c r="C441" s="42" t="s">
        <v>78</v>
      </c>
      <c r="D441" s="42" t="s">
        <v>77</v>
      </c>
      <c r="E441" s="41"/>
    </row>
    <row r="442" spans="1:5" x14ac:dyDescent="0.25">
      <c r="A442" s="39" t="s">
        <v>1266</v>
      </c>
      <c r="B442" s="43" t="s">
        <v>1074</v>
      </c>
      <c r="C442" s="42" t="s">
        <v>100</v>
      </c>
      <c r="D442" s="42" t="s">
        <v>99</v>
      </c>
      <c r="E442" s="41"/>
    </row>
    <row r="443" spans="1:5" x14ac:dyDescent="0.25">
      <c r="A443" s="39" t="s">
        <v>1266</v>
      </c>
      <c r="B443" s="43" t="s">
        <v>1074</v>
      </c>
      <c r="C443" s="42" t="s">
        <v>102</v>
      </c>
      <c r="D443" s="42" t="s">
        <v>101</v>
      </c>
      <c r="E443" s="41"/>
    </row>
    <row r="444" spans="1:5" x14ac:dyDescent="0.25">
      <c r="A444" s="39" t="s">
        <v>1266</v>
      </c>
      <c r="B444" s="43" t="s">
        <v>1147</v>
      </c>
      <c r="C444" s="42" t="s">
        <v>703</v>
      </c>
      <c r="D444" s="42" t="s">
        <v>702</v>
      </c>
      <c r="E444" s="41"/>
    </row>
    <row r="445" spans="1:5" x14ac:dyDescent="0.25">
      <c r="A445" s="39" t="s">
        <v>1266</v>
      </c>
      <c r="B445" s="43" t="s">
        <v>1267</v>
      </c>
      <c r="C445" s="42" t="s">
        <v>352</v>
      </c>
      <c r="D445" s="42" t="s">
        <v>681</v>
      </c>
      <c r="E445" s="41"/>
    </row>
    <row r="446" spans="1:5" x14ac:dyDescent="0.25">
      <c r="A446" s="39" t="s">
        <v>1266</v>
      </c>
      <c r="B446" s="43" t="s">
        <v>1267</v>
      </c>
      <c r="C446" s="42" t="s">
        <v>387</v>
      </c>
      <c r="D446" s="42" t="s">
        <v>1275</v>
      </c>
      <c r="E446" s="41"/>
    </row>
    <row r="447" spans="1:5" x14ac:dyDescent="0.25">
      <c r="A447" s="39" t="s">
        <v>1266</v>
      </c>
      <c r="B447" s="43" t="s">
        <v>1267</v>
      </c>
      <c r="C447" s="42" t="s">
        <v>430</v>
      </c>
      <c r="D447" s="42" t="s">
        <v>697</v>
      </c>
      <c r="E447" s="41"/>
    </row>
    <row r="448" spans="1:5" x14ac:dyDescent="0.25">
      <c r="A448" s="39" t="s">
        <v>1266</v>
      </c>
      <c r="B448" s="43" t="s">
        <v>1076</v>
      </c>
      <c r="C448" s="42" t="s">
        <v>171</v>
      </c>
      <c r="D448" s="42" t="s">
        <v>170</v>
      </c>
      <c r="E448" s="41"/>
    </row>
    <row r="449" spans="1:5" x14ac:dyDescent="0.25">
      <c r="A449" s="39" t="s">
        <v>1266</v>
      </c>
      <c r="B449" s="43" t="s">
        <v>1076</v>
      </c>
      <c r="C449" s="42" t="s">
        <v>213</v>
      </c>
      <c r="D449" s="42" t="s">
        <v>1273</v>
      </c>
      <c r="E449" s="41"/>
    </row>
    <row r="450" spans="1:5" x14ac:dyDescent="0.25">
      <c r="A450" s="39" t="s">
        <v>1266</v>
      </c>
      <c r="B450" s="43" t="s">
        <v>1076</v>
      </c>
      <c r="C450" s="42" t="s">
        <v>233</v>
      </c>
      <c r="D450" s="42" t="s">
        <v>232</v>
      </c>
      <c r="E450" s="41"/>
    </row>
    <row r="451" spans="1:5" x14ac:dyDescent="0.25">
      <c r="A451" s="39" t="s">
        <v>1266</v>
      </c>
      <c r="B451" s="43" t="s">
        <v>1076</v>
      </c>
      <c r="C451" s="42" t="s">
        <v>1508</v>
      </c>
      <c r="D451" s="42" t="s">
        <v>1509</v>
      </c>
      <c r="E451" s="41"/>
    </row>
    <row r="452" spans="1:5" x14ac:dyDescent="0.25">
      <c r="A452" s="39" t="s">
        <v>1266</v>
      </c>
      <c r="B452" s="43" t="s">
        <v>1076</v>
      </c>
      <c r="C452" s="42" t="s">
        <v>250</v>
      </c>
      <c r="D452" s="42" t="s">
        <v>249</v>
      </c>
      <c r="E452" s="41"/>
    </row>
    <row r="453" spans="1:5" x14ac:dyDescent="0.25">
      <c r="A453" s="39" t="s">
        <v>1266</v>
      </c>
      <c r="B453" s="43" t="s">
        <v>1072</v>
      </c>
      <c r="C453" s="42" t="s">
        <v>269</v>
      </c>
      <c r="D453" s="42" t="s">
        <v>268</v>
      </c>
      <c r="E453" s="41"/>
    </row>
    <row r="454" spans="1:5" x14ac:dyDescent="0.25">
      <c r="A454" s="39" t="s">
        <v>1266</v>
      </c>
      <c r="B454" s="43" t="s">
        <v>1072</v>
      </c>
      <c r="C454" s="42" t="s">
        <v>298</v>
      </c>
      <c r="D454" s="42" t="s">
        <v>1269</v>
      </c>
      <c r="E454" s="41"/>
    </row>
    <row r="455" spans="1:5" x14ac:dyDescent="0.25">
      <c r="A455" s="39" t="s">
        <v>1266</v>
      </c>
      <c r="B455" s="43" t="s">
        <v>1072</v>
      </c>
      <c r="C455" s="42" t="s">
        <v>312</v>
      </c>
      <c r="D455" s="42" t="s">
        <v>311</v>
      </c>
      <c r="E455" s="41"/>
    </row>
    <row r="456" spans="1:5" x14ac:dyDescent="0.25">
      <c r="A456" s="39" t="s">
        <v>1266</v>
      </c>
      <c r="B456" s="43" t="s">
        <v>1072</v>
      </c>
      <c r="C456" s="42" t="s">
        <v>332</v>
      </c>
      <c r="D456" s="42" t="s">
        <v>331</v>
      </c>
      <c r="E456" s="41"/>
    </row>
    <row r="457" spans="1:5" x14ac:dyDescent="0.25">
      <c r="A457" s="39" t="s">
        <v>1266</v>
      </c>
      <c r="B457" s="43" t="s">
        <v>1109</v>
      </c>
      <c r="C457" s="42" t="s">
        <v>354</v>
      </c>
      <c r="D457" s="42" t="s">
        <v>353</v>
      </c>
      <c r="E457" s="41"/>
    </row>
    <row r="458" spans="1:5" x14ac:dyDescent="0.25">
      <c r="A458" s="39" t="s">
        <v>1266</v>
      </c>
      <c r="B458" s="43" t="s">
        <v>1109</v>
      </c>
      <c r="C458" s="42" t="s">
        <v>388</v>
      </c>
      <c r="D458" s="42" t="s">
        <v>1274</v>
      </c>
      <c r="E458" s="41"/>
    </row>
    <row r="459" spans="1:5" x14ac:dyDescent="0.25">
      <c r="A459" s="39" t="s">
        <v>1266</v>
      </c>
      <c r="B459" s="43" t="s">
        <v>1109</v>
      </c>
      <c r="C459" s="42" t="s">
        <v>432</v>
      </c>
      <c r="D459" s="42" t="s">
        <v>431</v>
      </c>
      <c r="E459" s="41"/>
    </row>
    <row r="460" spans="1:5" x14ac:dyDescent="0.25">
      <c r="A460" s="39" t="s">
        <v>1266</v>
      </c>
      <c r="B460" s="43" t="s">
        <v>1080</v>
      </c>
      <c r="C460" s="42" t="s">
        <v>480</v>
      </c>
      <c r="D460" s="42" t="s">
        <v>479</v>
      </c>
      <c r="E460" s="41"/>
    </row>
    <row r="461" spans="1:5" x14ac:dyDescent="0.25">
      <c r="A461" s="39" t="s">
        <v>1266</v>
      </c>
      <c r="B461" s="43" t="s">
        <v>1080</v>
      </c>
      <c r="C461" s="42" t="s">
        <v>519</v>
      </c>
      <c r="D461" s="42" t="s">
        <v>1276</v>
      </c>
      <c r="E461" s="41"/>
    </row>
    <row r="462" spans="1:5" x14ac:dyDescent="0.25">
      <c r="A462" s="39" t="s">
        <v>1266</v>
      </c>
      <c r="B462" s="43" t="s">
        <v>1080</v>
      </c>
      <c r="C462" s="42" t="s">
        <v>574</v>
      </c>
      <c r="D462" s="42" t="s">
        <v>573</v>
      </c>
      <c r="E462" s="41"/>
    </row>
    <row r="463" spans="1:5" x14ac:dyDescent="0.25">
      <c r="A463" s="39" t="s">
        <v>1068</v>
      </c>
      <c r="B463" s="43" t="s">
        <v>1082</v>
      </c>
      <c r="C463" s="42" t="s">
        <v>264</v>
      </c>
      <c r="D463" s="42" t="s">
        <v>1386</v>
      </c>
      <c r="E463" s="41"/>
    </row>
    <row r="464" spans="1:5" x14ac:dyDescent="0.25">
      <c r="A464" s="39" t="s">
        <v>1068</v>
      </c>
      <c r="B464" s="43" t="s">
        <v>1385</v>
      </c>
      <c r="C464" s="42" t="s">
        <v>1383</v>
      </c>
      <c r="D464" s="42" t="s">
        <v>1384</v>
      </c>
      <c r="E464" s="41"/>
    </row>
    <row r="465" spans="1:5" x14ac:dyDescent="0.25">
      <c r="A465" s="39" t="s">
        <v>1068</v>
      </c>
      <c r="B465" s="43" t="s">
        <v>1385</v>
      </c>
      <c r="C465" s="42" t="s">
        <v>259</v>
      </c>
      <c r="D465" s="42" t="s">
        <v>258</v>
      </c>
      <c r="E465" s="41"/>
    </row>
    <row r="466" spans="1:5" x14ac:dyDescent="0.25">
      <c r="A466" s="39" t="s">
        <v>1068</v>
      </c>
      <c r="B466" s="43" t="s">
        <v>1385</v>
      </c>
      <c r="C466" s="42" t="s">
        <v>146</v>
      </c>
      <c r="D466" s="42" t="s">
        <v>1370</v>
      </c>
      <c r="E466" s="41"/>
    </row>
    <row r="467" spans="1:5" x14ac:dyDescent="0.25">
      <c r="A467" s="39" t="s">
        <v>1068</v>
      </c>
      <c r="B467" s="43" t="s">
        <v>1385</v>
      </c>
      <c r="C467" s="42" t="s">
        <v>152</v>
      </c>
      <c r="D467" s="42" t="s">
        <v>810</v>
      </c>
      <c r="E467" s="41"/>
    </row>
    <row r="468" spans="1:5" x14ac:dyDescent="0.25">
      <c r="A468" s="39" t="s">
        <v>1068</v>
      </c>
      <c r="B468" s="43" t="s">
        <v>1385</v>
      </c>
      <c r="C468" s="42" t="s">
        <v>155</v>
      </c>
      <c r="D468" s="42" t="s">
        <v>1371</v>
      </c>
      <c r="E468" s="41"/>
    </row>
    <row r="469" spans="1:5" x14ac:dyDescent="0.25">
      <c r="A469" s="39" t="s">
        <v>1068</v>
      </c>
      <c r="B469" s="43" t="s">
        <v>1385</v>
      </c>
      <c r="C469" s="42" t="s">
        <v>804</v>
      </c>
      <c r="D469" s="42" t="s">
        <v>803</v>
      </c>
      <c r="E469" s="41"/>
    </row>
    <row r="470" spans="1:5" x14ac:dyDescent="0.25">
      <c r="A470" s="39" t="s">
        <v>1068</v>
      </c>
      <c r="B470" s="43" t="s">
        <v>1385</v>
      </c>
      <c r="C470" s="42" t="s">
        <v>809</v>
      </c>
      <c r="D470" s="42" t="s">
        <v>1372</v>
      </c>
      <c r="E470" s="41"/>
    </row>
    <row r="471" spans="1:5" x14ac:dyDescent="0.25">
      <c r="A471" s="39" t="s">
        <v>1068</v>
      </c>
      <c r="B471" s="43" t="s">
        <v>1385</v>
      </c>
      <c r="C471" s="42" t="s">
        <v>815</v>
      </c>
      <c r="D471" s="42" t="s">
        <v>814</v>
      </c>
      <c r="E471" s="41"/>
    </row>
    <row r="472" spans="1:5" x14ac:dyDescent="0.25">
      <c r="A472" s="39" t="s">
        <v>1068</v>
      </c>
      <c r="B472" s="43" t="s">
        <v>1385</v>
      </c>
      <c r="C472" s="42" t="s">
        <v>806</v>
      </c>
      <c r="D472" s="42" t="s">
        <v>805</v>
      </c>
      <c r="E472" s="41"/>
    </row>
    <row r="473" spans="1:5" x14ac:dyDescent="0.25">
      <c r="A473" s="39" t="s">
        <v>1068</v>
      </c>
      <c r="B473" s="43" t="s">
        <v>1385</v>
      </c>
      <c r="C473" s="42" t="s">
        <v>796</v>
      </c>
      <c r="D473" s="42" t="s">
        <v>795</v>
      </c>
      <c r="E473" s="41"/>
    </row>
    <row r="474" spans="1:5" x14ac:dyDescent="0.25">
      <c r="A474" s="39" t="s">
        <v>1068</v>
      </c>
      <c r="B474" s="43" t="s">
        <v>1385</v>
      </c>
      <c r="C474" s="42" t="s">
        <v>813</v>
      </c>
      <c r="D474" s="42" t="s">
        <v>812</v>
      </c>
      <c r="E474" s="41"/>
    </row>
    <row r="475" spans="1:5" x14ac:dyDescent="0.25">
      <c r="A475" s="39" t="s">
        <v>1068</v>
      </c>
      <c r="B475" s="43" t="s">
        <v>1385</v>
      </c>
      <c r="C475" s="42" t="s">
        <v>800</v>
      </c>
      <c r="D475" s="42" t="s">
        <v>799</v>
      </c>
      <c r="E475" s="41"/>
    </row>
    <row r="476" spans="1:5" x14ac:dyDescent="0.25">
      <c r="A476" s="39" t="s">
        <v>1068</v>
      </c>
      <c r="B476" s="43" t="s">
        <v>1385</v>
      </c>
      <c r="C476" s="42" t="s">
        <v>772</v>
      </c>
      <c r="D476" s="42" t="s">
        <v>771</v>
      </c>
      <c r="E476" s="41"/>
    </row>
    <row r="477" spans="1:5" x14ac:dyDescent="0.25">
      <c r="A477" s="39" t="s">
        <v>1068</v>
      </c>
      <c r="B477" s="43" t="s">
        <v>1385</v>
      </c>
      <c r="C477" s="42" t="s">
        <v>778</v>
      </c>
      <c r="D477" s="42" t="s">
        <v>777</v>
      </c>
      <c r="E477" s="41"/>
    </row>
    <row r="478" spans="1:5" x14ac:dyDescent="0.25">
      <c r="A478" s="39" t="s">
        <v>1068</v>
      </c>
      <c r="B478" s="43" t="s">
        <v>1385</v>
      </c>
      <c r="C478" s="42" t="s">
        <v>802</v>
      </c>
      <c r="D478" s="42" t="s">
        <v>801</v>
      </c>
      <c r="E478" s="41"/>
    </row>
    <row r="479" spans="1:5" x14ac:dyDescent="0.25">
      <c r="A479" s="39" t="s">
        <v>1068</v>
      </c>
      <c r="B479" s="43" t="s">
        <v>1385</v>
      </c>
      <c r="C479" s="42" t="s">
        <v>820</v>
      </c>
      <c r="D479" s="42" t="s">
        <v>819</v>
      </c>
      <c r="E479" s="41"/>
    </row>
    <row r="480" spans="1:5" x14ac:dyDescent="0.25">
      <c r="A480" s="39" t="s">
        <v>1068</v>
      </c>
      <c r="B480" s="43" t="s">
        <v>1385</v>
      </c>
      <c r="C480" s="42" t="s">
        <v>776</v>
      </c>
      <c r="D480" s="42" t="s">
        <v>775</v>
      </c>
      <c r="E480" s="41"/>
    </row>
    <row r="481" spans="1:5" x14ac:dyDescent="0.25">
      <c r="A481" s="39" t="s">
        <v>1068</v>
      </c>
      <c r="B481" s="43" t="s">
        <v>1385</v>
      </c>
      <c r="C481" s="42" t="s">
        <v>780</v>
      </c>
      <c r="D481" s="42" t="s">
        <v>779</v>
      </c>
      <c r="E481" s="41"/>
    </row>
    <row r="482" spans="1:5" x14ac:dyDescent="0.25">
      <c r="A482" s="39" t="s">
        <v>1068</v>
      </c>
      <c r="B482" s="43" t="s">
        <v>1385</v>
      </c>
      <c r="C482" s="42" t="s">
        <v>784</v>
      </c>
      <c r="D482" s="42" t="s">
        <v>783</v>
      </c>
      <c r="E482" s="41"/>
    </row>
    <row r="483" spans="1:5" x14ac:dyDescent="0.25">
      <c r="A483" s="39" t="s">
        <v>1068</v>
      </c>
      <c r="B483" s="43" t="s">
        <v>1385</v>
      </c>
      <c r="C483" s="42" t="s">
        <v>774</v>
      </c>
      <c r="D483" s="42" t="s">
        <v>773</v>
      </c>
      <c r="E483" s="41"/>
    </row>
    <row r="484" spans="1:5" x14ac:dyDescent="0.25">
      <c r="A484" s="39" t="s">
        <v>1068</v>
      </c>
      <c r="B484" s="43" t="s">
        <v>1385</v>
      </c>
      <c r="C484" s="42" t="s">
        <v>782</v>
      </c>
      <c r="D484" s="42" t="s">
        <v>781</v>
      </c>
      <c r="E484" s="41"/>
    </row>
    <row r="485" spans="1:5" x14ac:dyDescent="0.25">
      <c r="A485" s="39" t="s">
        <v>1068</v>
      </c>
      <c r="B485" s="43" t="s">
        <v>1385</v>
      </c>
      <c r="C485" s="42" t="s">
        <v>786</v>
      </c>
      <c r="D485" s="42" t="s">
        <v>785</v>
      </c>
      <c r="E485" s="41"/>
    </row>
    <row r="486" spans="1:5" x14ac:dyDescent="0.25">
      <c r="A486" s="39" t="s">
        <v>1068</v>
      </c>
      <c r="B486" s="43" t="s">
        <v>1385</v>
      </c>
      <c r="C486" s="42" t="s">
        <v>817</v>
      </c>
      <c r="D486" s="42" t="s">
        <v>816</v>
      </c>
      <c r="E486" s="41"/>
    </row>
    <row r="487" spans="1:5" x14ac:dyDescent="0.25">
      <c r="A487" s="39" t="s">
        <v>1068</v>
      </c>
      <c r="B487" s="43" t="s">
        <v>1385</v>
      </c>
      <c r="C487" s="42" t="s">
        <v>808</v>
      </c>
      <c r="D487" s="42" t="s">
        <v>807</v>
      </c>
      <c r="E487" s="41"/>
    </row>
    <row r="488" spans="1:5" x14ac:dyDescent="0.25">
      <c r="A488" s="39" t="s">
        <v>1068</v>
      </c>
      <c r="B488" s="43" t="s">
        <v>1385</v>
      </c>
      <c r="C488" s="42" t="s">
        <v>149</v>
      </c>
      <c r="D488" s="42" t="s">
        <v>1373</v>
      </c>
      <c r="E488" s="41"/>
    </row>
    <row r="489" spans="1:5" x14ac:dyDescent="0.25">
      <c r="A489" s="39" t="s">
        <v>1068</v>
      </c>
      <c r="B489" s="43" t="s">
        <v>1385</v>
      </c>
      <c r="C489" s="42" t="s">
        <v>143</v>
      </c>
      <c r="D489" s="42" t="s">
        <v>1374</v>
      </c>
      <c r="E489" s="41"/>
    </row>
    <row r="490" spans="1:5" x14ac:dyDescent="0.25">
      <c r="A490" s="39" t="s">
        <v>1068</v>
      </c>
      <c r="B490" s="43" t="s">
        <v>1385</v>
      </c>
      <c r="C490" s="42" t="s">
        <v>145</v>
      </c>
      <c r="D490" s="42" t="s">
        <v>1375</v>
      </c>
      <c r="E490" s="41"/>
    </row>
    <row r="491" spans="1:5" x14ac:dyDescent="0.25">
      <c r="A491" s="39" t="s">
        <v>1068</v>
      </c>
      <c r="B491" s="43" t="s">
        <v>1385</v>
      </c>
      <c r="C491" s="42" t="s">
        <v>150</v>
      </c>
      <c r="D491" s="42" t="s">
        <v>1376</v>
      </c>
      <c r="E491" s="41"/>
    </row>
    <row r="492" spans="1:5" x14ac:dyDescent="0.25">
      <c r="A492" s="39" t="s">
        <v>1068</v>
      </c>
      <c r="B492" s="43" t="s">
        <v>1385</v>
      </c>
      <c r="C492" s="42" t="s">
        <v>151</v>
      </c>
      <c r="D492" s="42" t="s">
        <v>1377</v>
      </c>
      <c r="E492" s="41"/>
    </row>
    <row r="493" spans="1:5" x14ac:dyDescent="0.25">
      <c r="A493" s="39" t="s">
        <v>1068</v>
      </c>
      <c r="B493" s="43" t="s">
        <v>1385</v>
      </c>
      <c r="C493" s="42" t="s">
        <v>157</v>
      </c>
      <c r="D493" s="42" t="s">
        <v>1378</v>
      </c>
      <c r="E493" s="41"/>
    </row>
    <row r="494" spans="1:5" x14ac:dyDescent="0.25">
      <c r="A494" s="39" t="s">
        <v>1068</v>
      </c>
      <c r="B494" s="43" t="s">
        <v>1385</v>
      </c>
      <c r="C494" s="42" t="s">
        <v>153</v>
      </c>
      <c r="D494" s="42" t="s">
        <v>1379</v>
      </c>
      <c r="E494" s="41"/>
    </row>
    <row r="495" spans="1:5" x14ac:dyDescent="0.25">
      <c r="A495" s="39" t="s">
        <v>1068</v>
      </c>
      <c r="B495" s="43" t="s">
        <v>1385</v>
      </c>
      <c r="C495" s="42" t="s">
        <v>156</v>
      </c>
      <c r="D495" s="42" t="s">
        <v>1380</v>
      </c>
      <c r="E495" s="41"/>
    </row>
    <row r="496" spans="1:5" x14ac:dyDescent="0.25">
      <c r="A496" s="39" t="s">
        <v>1068</v>
      </c>
      <c r="B496" s="43" t="s">
        <v>1385</v>
      </c>
      <c r="C496" s="42" t="s">
        <v>154</v>
      </c>
      <c r="D496" s="42" t="s">
        <v>1381</v>
      </c>
      <c r="E496" s="41"/>
    </row>
    <row r="497" spans="1:5" x14ac:dyDescent="0.25">
      <c r="A497" s="39" t="s">
        <v>1068</v>
      </c>
      <c r="B497" s="43" t="s">
        <v>1385</v>
      </c>
      <c r="C497" s="42" t="s">
        <v>144</v>
      </c>
      <c r="D497" s="42" t="s">
        <v>1382</v>
      </c>
      <c r="E497" s="41"/>
    </row>
    <row r="498" spans="1:5" x14ac:dyDescent="0.25">
      <c r="A498" s="39" t="s">
        <v>1068</v>
      </c>
      <c r="B498" s="43" t="s">
        <v>1385</v>
      </c>
      <c r="C498" s="42" t="s">
        <v>148</v>
      </c>
      <c r="D498" s="42" t="s">
        <v>811</v>
      </c>
      <c r="E498" s="41"/>
    </row>
    <row r="499" spans="1:5" x14ac:dyDescent="0.25">
      <c r="A499" s="39" t="s">
        <v>1068</v>
      </c>
      <c r="B499" s="43" t="s">
        <v>1385</v>
      </c>
      <c r="C499" s="42" t="s">
        <v>147</v>
      </c>
      <c r="D499" s="42" t="s">
        <v>818</v>
      </c>
      <c r="E499" s="41"/>
    </row>
    <row r="500" spans="1:5" x14ac:dyDescent="0.25">
      <c r="A500" s="39" t="s">
        <v>1068</v>
      </c>
      <c r="B500" s="43" t="s">
        <v>1385</v>
      </c>
      <c r="C500" s="42" t="s">
        <v>788</v>
      </c>
      <c r="D500" s="42" t="s">
        <v>787</v>
      </c>
      <c r="E500" s="41"/>
    </row>
    <row r="501" spans="1:5" x14ac:dyDescent="0.25">
      <c r="A501" s="39" t="s">
        <v>1068</v>
      </c>
      <c r="B501" s="43" t="s">
        <v>1385</v>
      </c>
      <c r="C501" s="42" t="s">
        <v>794</v>
      </c>
      <c r="D501" s="42" t="s">
        <v>793</v>
      </c>
      <c r="E501" s="41"/>
    </row>
    <row r="502" spans="1:5" x14ac:dyDescent="0.25">
      <c r="A502" s="39" t="s">
        <v>1068</v>
      </c>
      <c r="B502" s="43" t="s">
        <v>1385</v>
      </c>
      <c r="C502" s="42" t="s">
        <v>792</v>
      </c>
      <c r="D502" s="42" t="s">
        <v>791</v>
      </c>
      <c r="E502" s="41"/>
    </row>
    <row r="503" spans="1:5" x14ac:dyDescent="0.25">
      <c r="A503" s="39" t="s">
        <v>1068</v>
      </c>
      <c r="B503" s="43" t="s">
        <v>1385</v>
      </c>
      <c r="C503" s="42" t="s">
        <v>790</v>
      </c>
      <c r="D503" s="42" t="s">
        <v>789</v>
      </c>
      <c r="E503" s="41"/>
    </row>
    <row r="504" spans="1:5" x14ac:dyDescent="0.25">
      <c r="A504" s="39" t="s">
        <v>1068</v>
      </c>
      <c r="B504" s="43" t="s">
        <v>1385</v>
      </c>
      <c r="C504" s="42" t="s">
        <v>798</v>
      </c>
      <c r="D504" s="42" t="s">
        <v>797</v>
      </c>
      <c r="E504" s="41"/>
    </row>
    <row r="505" spans="1:5" x14ac:dyDescent="0.25">
      <c r="A505" s="39" t="s">
        <v>1068</v>
      </c>
      <c r="B505" s="43" t="s">
        <v>1053</v>
      </c>
      <c r="C505" s="42" t="s">
        <v>1054</v>
      </c>
      <c r="D505" s="42" t="s">
        <v>1055</v>
      </c>
      <c r="E505" s="41"/>
    </row>
    <row r="506" spans="1:5" x14ac:dyDescent="0.25">
      <c r="A506" s="39" t="s">
        <v>1068</v>
      </c>
      <c r="B506" s="43" t="s">
        <v>1116</v>
      </c>
      <c r="C506" s="42" t="s">
        <v>822</v>
      </c>
      <c r="D506" s="42" t="s">
        <v>821</v>
      </c>
      <c r="E506" s="41"/>
    </row>
    <row r="507" spans="1:5" x14ac:dyDescent="0.25">
      <c r="A507" s="39" t="s">
        <v>1068</v>
      </c>
      <c r="B507" s="43" t="s">
        <v>1116</v>
      </c>
      <c r="C507" s="42" t="s">
        <v>333</v>
      </c>
      <c r="D507" s="42" t="s">
        <v>1388</v>
      </c>
      <c r="E507" s="41"/>
    </row>
    <row r="508" spans="1:5" x14ac:dyDescent="0.25">
      <c r="A508" s="39" t="s">
        <v>1068</v>
      </c>
      <c r="B508" s="43" t="s">
        <v>1129</v>
      </c>
      <c r="C508" s="42" t="s">
        <v>453</v>
      </c>
      <c r="D508" s="42" t="s">
        <v>452</v>
      </c>
      <c r="E508" s="41"/>
    </row>
    <row r="509" spans="1:5" x14ac:dyDescent="0.25">
      <c r="A509" s="39" t="s">
        <v>1068</v>
      </c>
      <c r="B509" s="43" t="s">
        <v>1142</v>
      </c>
      <c r="C509" s="42" t="s">
        <v>455</v>
      </c>
      <c r="D509" s="42" t="s">
        <v>454</v>
      </c>
      <c r="E509" s="41"/>
    </row>
    <row r="510" spans="1:5" x14ac:dyDescent="0.25">
      <c r="A510" s="39" t="s">
        <v>1068</v>
      </c>
      <c r="B510" s="43" t="s">
        <v>1122</v>
      </c>
      <c r="C510" s="42" t="s">
        <v>335</v>
      </c>
      <c r="D510" s="42" t="s">
        <v>334</v>
      </c>
      <c r="E510" s="41"/>
    </row>
    <row r="511" spans="1:5" x14ac:dyDescent="0.25">
      <c r="A511" s="39" t="s">
        <v>1068</v>
      </c>
      <c r="B511" s="43" t="s">
        <v>1136</v>
      </c>
      <c r="C511" s="42" t="s">
        <v>462</v>
      </c>
      <c r="D511" s="42" t="s">
        <v>1390</v>
      </c>
      <c r="E511" s="41"/>
    </row>
    <row r="512" spans="1:5" x14ac:dyDescent="0.25">
      <c r="A512" s="39" t="s">
        <v>1068</v>
      </c>
      <c r="B512" s="43" t="s">
        <v>1132</v>
      </c>
      <c r="C512" s="42" t="s">
        <v>457</v>
      </c>
      <c r="D512" s="42" t="s">
        <v>456</v>
      </c>
      <c r="E512" s="41"/>
    </row>
    <row r="513" spans="1:5" x14ac:dyDescent="0.25">
      <c r="A513" s="39" t="s">
        <v>1068</v>
      </c>
      <c r="B513" s="43" t="s">
        <v>1176</v>
      </c>
      <c r="C513" s="42" t="s">
        <v>257</v>
      </c>
      <c r="D513" s="42" t="s">
        <v>256</v>
      </c>
      <c r="E513" s="41"/>
    </row>
    <row r="514" spans="1:5" x14ac:dyDescent="0.25">
      <c r="A514" s="39" t="s">
        <v>1068</v>
      </c>
      <c r="B514" s="43" t="s">
        <v>1176</v>
      </c>
      <c r="C514" s="42" t="s">
        <v>459</v>
      </c>
      <c r="D514" s="42" t="s">
        <v>458</v>
      </c>
      <c r="E514" s="41"/>
    </row>
    <row r="515" spans="1:5" x14ac:dyDescent="0.25">
      <c r="A515" s="39" t="s">
        <v>1068</v>
      </c>
      <c r="B515" s="43" t="s">
        <v>1176</v>
      </c>
      <c r="C515" s="42" t="s">
        <v>499</v>
      </c>
      <c r="D515" s="42" t="s">
        <v>498</v>
      </c>
      <c r="E515" s="41"/>
    </row>
    <row r="516" spans="1:5" x14ac:dyDescent="0.25">
      <c r="A516" s="39" t="s">
        <v>1068</v>
      </c>
      <c r="B516" s="43" t="s">
        <v>1257</v>
      </c>
      <c r="C516" s="42" t="s">
        <v>752</v>
      </c>
      <c r="D516" s="42" t="s">
        <v>751</v>
      </c>
      <c r="E516" s="41"/>
    </row>
    <row r="517" spans="1:5" x14ac:dyDescent="0.25">
      <c r="A517" s="39" t="s">
        <v>1068</v>
      </c>
      <c r="B517" s="43" t="s">
        <v>1124</v>
      </c>
      <c r="C517" s="42" t="s">
        <v>339</v>
      </c>
      <c r="D517" s="42" t="s">
        <v>338</v>
      </c>
      <c r="E517" s="41"/>
    </row>
    <row r="518" spans="1:5" x14ac:dyDescent="0.25">
      <c r="A518" s="39" t="s">
        <v>1068</v>
      </c>
      <c r="B518" s="43" t="s">
        <v>1078</v>
      </c>
      <c r="C518" s="42" t="s">
        <v>340</v>
      </c>
      <c r="D518" s="42" t="s">
        <v>1387</v>
      </c>
      <c r="E518" s="41"/>
    </row>
    <row r="519" spans="1:5" x14ac:dyDescent="0.25">
      <c r="A519" s="39" t="s">
        <v>1068</v>
      </c>
      <c r="B519" s="43" t="s">
        <v>1074</v>
      </c>
      <c r="C519" s="42" t="s">
        <v>21</v>
      </c>
      <c r="D519" s="42" t="s">
        <v>20</v>
      </c>
      <c r="E519" s="41"/>
    </row>
    <row r="520" spans="1:5" x14ac:dyDescent="0.25">
      <c r="A520" s="39" t="s">
        <v>1068</v>
      </c>
      <c r="B520" s="43" t="s">
        <v>1134</v>
      </c>
      <c r="C520" s="42" t="s">
        <v>461</v>
      </c>
      <c r="D520" s="42" t="s">
        <v>460</v>
      </c>
      <c r="E520" s="41"/>
    </row>
    <row r="521" spans="1:5" x14ac:dyDescent="0.25">
      <c r="A521" s="39" t="s">
        <v>1068</v>
      </c>
      <c r="B521" s="43" t="s">
        <v>1140</v>
      </c>
      <c r="C521" s="42" t="s">
        <v>464</v>
      </c>
      <c r="D521" s="42" t="s">
        <v>463</v>
      </c>
      <c r="E521" s="41"/>
    </row>
    <row r="522" spans="1:5" x14ac:dyDescent="0.25">
      <c r="A522" s="39" t="s">
        <v>1068</v>
      </c>
      <c r="B522" s="43" t="s">
        <v>1114</v>
      </c>
      <c r="C522" s="42" t="s">
        <v>342</v>
      </c>
      <c r="D522" s="42" t="s">
        <v>341</v>
      </c>
      <c r="E522" s="41"/>
    </row>
    <row r="523" spans="1:5" x14ac:dyDescent="0.25">
      <c r="A523" s="39" t="s">
        <v>1068</v>
      </c>
      <c r="B523" s="43" t="s">
        <v>1138</v>
      </c>
      <c r="C523" s="42" t="s">
        <v>466</v>
      </c>
      <c r="D523" s="42" t="s">
        <v>465</v>
      </c>
      <c r="E523" s="41"/>
    </row>
    <row r="524" spans="1:5" x14ac:dyDescent="0.25">
      <c r="A524" s="39" t="s">
        <v>1068</v>
      </c>
      <c r="B524" s="43" t="s">
        <v>1267</v>
      </c>
      <c r="C524" s="42" t="s">
        <v>344</v>
      </c>
      <c r="D524" s="42" t="s">
        <v>343</v>
      </c>
      <c r="E524" s="41"/>
    </row>
    <row r="525" spans="1:5" x14ac:dyDescent="0.25">
      <c r="A525" s="39" t="s">
        <v>1068</v>
      </c>
      <c r="B525" s="43" t="s">
        <v>1118</v>
      </c>
      <c r="C525" s="42" t="s">
        <v>346</v>
      </c>
      <c r="D525" s="42" t="s">
        <v>345</v>
      </c>
      <c r="E525" s="41"/>
    </row>
    <row r="526" spans="1:5" x14ac:dyDescent="0.25">
      <c r="A526" s="39" t="s">
        <v>1068</v>
      </c>
      <c r="B526" s="43" t="s">
        <v>1145</v>
      </c>
      <c r="C526" s="42" t="s">
        <v>473</v>
      </c>
      <c r="D526" s="42" t="s">
        <v>472</v>
      </c>
      <c r="E526" s="41"/>
    </row>
    <row r="527" spans="1:5" x14ac:dyDescent="0.25">
      <c r="A527" s="39" t="s">
        <v>1068</v>
      </c>
      <c r="B527" s="43" t="s">
        <v>1065</v>
      </c>
      <c r="C527" s="42" t="s">
        <v>1056</v>
      </c>
      <c r="D527" s="42" t="s">
        <v>1360</v>
      </c>
      <c r="E527" s="41"/>
    </row>
    <row r="528" spans="1:5" x14ac:dyDescent="0.25">
      <c r="A528" s="39" t="s">
        <v>1068</v>
      </c>
      <c r="B528" s="43" t="s">
        <v>1076</v>
      </c>
      <c r="C528" s="42" t="s">
        <v>159</v>
      </c>
      <c r="D528" s="42" t="s">
        <v>158</v>
      </c>
      <c r="E528" s="41"/>
    </row>
    <row r="529" spans="1:5" x14ac:dyDescent="0.25">
      <c r="A529" s="39" t="s">
        <v>1068</v>
      </c>
      <c r="B529" s="43" t="s">
        <v>1076</v>
      </c>
      <c r="C529" s="42" t="s">
        <v>187</v>
      </c>
      <c r="D529" s="42" t="s">
        <v>186</v>
      </c>
      <c r="E529" s="41"/>
    </row>
    <row r="530" spans="1:5" x14ac:dyDescent="0.25">
      <c r="A530" s="39" t="s">
        <v>1068</v>
      </c>
      <c r="B530" s="43" t="s">
        <v>1072</v>
      </c>
      <c r="C530" s="42" t="s">
        <v>263</v>
      </c>
      <c r="D530" s="42" t="s">
        <v>262</v>
      </c>
      <c r="E530" s="41"/>
    </row>
    <row r="531" spans="1:5" x14ac:dyDescent="0.25">
      <c r="A531" s="39" t="s">
        <v>1068</v>
      </c>
      <c r="B531" s="43" t="s">
        <v>1109</v>
      </c>
      <c r="C531" s="42" t="s">
        <v>348</v>
      </c>
      <c r="D531" s="42" t="s">
        <v>347</v>
      </c>
      <c r="E531" s="41"/>
    </row>
    <row r="532" spans="1:5" x14ac:dyDescent="0.25">
      <c r="A532" s="39" t="s">
        <v>1068</v>
      </c>
      <c r="B532" s="43" t="s">
        <v>1080</v>
      </c>
      <c r="C532" s="42" t="s">
        <v>261</v>
      </c>
      <c r="D532" s="42" t="s">
        <v>260</v>
      </c>
      <c r="E532" s="41"/>
    </row>
    <row r="533" spans="1:5" x14ac:dyDescent="0.25">
      <c r="A533" s="39" t="s">
        <v>1068</v>
      </c>
      <c r="B533" s="43" t="s">
        <v>1080</v>
      </c>
      <c r="C533" s="42" t="s">
        <v>467</v>
      </c>
      <c r="D533" s="42" t="s">
        <v>1389</v>
      </c>
      <c r="E533" s="41"/>
    </row>
    <row r="534" spans="1:5" x14ac:dyDescent="0.25">
      <c r="A534" s="39" t="s">
        <v>1068</v>
      </c>
      <c r="B534" s="43" t="s">
        <v>1112</v>
      </c>
      <c r="C534" s="42" t="s">
        <v>350</v>
      </c>
      <c r="D534" s="42" t="s">
        <v>349</v>
      </c>
      <c r="E534" s="41"/>
    </row>
    <row r="535" spans="1:5" x14ac:dyDescent="0.25">
      <c r="A535" s="39" t="s">
        <v>1361</v>
      </c>
      <c r="B535" s="43" t="s">
        <v>1096</v>
      </c>
      <c r="C535" s="42" t="s">
        <v>322</v>
      </c>
      <c r="D535" s="42" t="s">
        <v>321</v>
      </c>
      <c r="E535" s="41"/>
    </row>
    <row r="536" spans="1:5" x14ac:dyDescent="0.25">
      <c r="A536" s="39" t="s">
        <v>1361</v>
      </c>
      <c r="B536" s="43" t="s">
        <v>1516</v>
      </c>
      <c r="C536" s="42" t="s">
        <v>1514</v>
      </c>
      <c r="D536" s="42" t="s">
        <v>1515</v>
      </c>
      <c r="E536" s="41"/>
    </row>
    <row r="537" spans="1:5" x14ac:dyDescent="0.25">
      <c r="A537" s="39" t="s">
        <v>1361</v>
      </c>
      <c r="B537" s="43" t="s">
        <v>1176</v>
      </c>
      <c r="C537" s="42" t="s">
        <v>584</v>
      </c>
      <c r="D537" s="42" t="s">
        <v>583</v>
      </c>
      <c r="E537" s="41"/>
    </row>
    <row r="538" spans="1:5" x14ac:dyDescent="0.25">
      <c r="A538" s="39" t="s">
        <v>1361</v>
      </c>
      <c r="B538" s="43" t="s">
        <v>1078</v>
      </c>
      <c r="C538" s="42" t="s">
        <v>1467</v>
      </c>
      <c r="D538" s="42" t="s">
        <v>1468</v>
      </c>
      <c r="E538" s="41"/>
    </row>
    <row r="539" spans="1:5" x14ac:dyDescent="0.25">
      <c r="A539" s="39" t="s">
        <v>1361</v>
      </c>
      <c r="B539" s="43" t="s">
        <v>1074</v>
      </c>
      <c r="C539" s="42" t="s">
        <v>89</v>
      </c>
      <c r="D539" s="42" t="s">
        <v>1363</v>
      </c>
      <c r="E539" s="41"/>
    </row>
    <row r="540" spans="1:5" x14ac:dyDescent="0.25">
      <c r="A540" s="39" t="s">
        <v>1361</v>
      </c>
      <c r="B540" s="43" t="s">
        <v>1369</v>
      </c>
      <c r="C540" s="42" t="s">
        <v>1368</v>
      </c>
      <c r="D540" s="42" t="s">
        <v>1369</v>
      </c>
      <c r="E540" s="41"/>
    </row>
    <row r="541" spans="1:5" x14ac:dyDescent="0.25">
      <c r="A541" s="39" t="s">
        <v>1361</v>
      </c>
      <c r="B541" s="43" t="s">
        <v>1093</v>
      </c>
      <c r="C541" s="42" t="s">
        <v>320</v>
      </c>
      <c r="D541" s="42" t="s">
        <v>1362</v>
      </c>
      <c r="E541" s="41"/>
    </row>
    <row r="542" spans="1:5" x14ac:dyDescent="0.25">
      <c r="A542" s="39" t="s">
        <v>1361</v>
      </c>
      <c r="B542" s="43" t="s">
        <v>1267</v>
      </c>
      <c r="C542" s="42" t="s">
        <v>449</v>
      </c>
      <c r="D542" s="42" t="s">
        <v>448</v>
      </c>
      <c r="E542" s="41"/>
    </row>
    <row r="543" spans="1:5" x14ac:dyDescent="0.25">
      <c r="A543" s="39" t="s">
        <v>1361</v>
      </c>
      <c r="B543" s="43" t="s">
        <v>1076</v>
      </c>
      <c r="C543" s="42" t="s">
        <v>242</v>
      </c>
      <c r="D543" s="42" t="s">
        <v>1366</v>
      </c>
      <c r="E543" s="41"/>
    </row>
    <row r="544" spans="1:5" x14ac:dyDescent="0.25">
      <c r="A544" s="39" t="s">
        <v>1361</v>
      </c>
      <c r="B544" s="43" t="s">
        <v>1072</v>
      </c>
      <c r="C544" s="42" t="s">
        <v>324</v>
      </c>
      <c r="D544" s="42" t="s">
        <v>323</v>
      </c>
      <c r="E544" s="41"/>
    </row>
    <row r="545" spans="1:5" x14ac:dyDescent="0.25">
      <c r="A545" s="39" t="s">
        <v>1361</v>
      </c>
      <c r="B545" s="43" t="s">
        <v>1109</v>
      </c>
      <c r="C545" s="42" t="s">
        <v>451</v>
      </c>
      <c r="D545" s="42" t="s">
        <v>450</v>
      </c>
      <c r="E545" s="41"/>
    </row>
    <row r="546" spans="1:5" x14ac:dyDescent="0.25">
      <c r="A546" s="39" t="s">
        <v>1361</v>
      </c>
      <c r="B546" s="43" t="s">
        <v>1080</v>
      </c>
      <c r="C546" s="42" t="s">
        <v>585</v>
      </c>
      <c r="D546" s="42" t="s">
        <v>1367</v>
      </c>
      <c r="E546" s="41"/>
    </row>
    <row r="547" spans="1:5" x14ac:dyDescent="0.25">
      <c r="A547" s="39" t="s">
        <v>1067</v>
      </c>
      <c r="B547" s="43" t="s">
        <v>750</v>
      </c>
      <c r="C547" s="42" t="s">
        <v>762</v>
      </c>
      <c r="D547" s="42" t="s">
        <v>761</v>
      </c>
      <c r="E547" s="41"/>
    </row>
    <row r="548" spans="1:5" x14ac:dyDescent="0.25">
      <c r="A548" s="39" t="s">
        <v>1067</v>
      </c>
      <c r="B548" s="43" t="s">
        <v>750</v>
      </c>
      <c r="C548" s="42" t="s">
        <v>766</v>
      </c>
      <c r="D548" s="42" t="s">
        <v>765</v>
      </c>
      <c r="E548" s="41"/>
    </row>
    <row r="549" spans="1:5" x14ac:dyDescent="0.25">
      <c r="A549" s="39" t="s">
        <v>1067</v>
      </c>
      <c r="B549" s="43" t="s">
        <v>750</v>
      </c>
      <c r="C549" s="42" t="s">
        <v>760</v>
      </c>
      <c r="D549" s="42" t="s">
        <v>759</v>
      </c>
      <c r="E549" s="41"/>
    </row>
    <row r="550" spans="1:5" x14ac:dyDescent="0.25">
      <c r="A550" s="39" t="s">
        <v>1067</v>
      </c>
      <c r="B550" s="43" t="s">
        <v>750</v>
      </c>
      <c r="C550" s="42" t="s">
        <v>758</v>
      </c>
      <c r="D550" s="42" t="s">
        <v>757</v>
      </c>
      <c r="E550" s="41"/>
    </row>
    <row r="551" spans="1:5" x14ac:dyDescent="0.25">
      <c r="A551" s="39" t="s">
        <v>1067</v>
      </c>
      <c r="B551" s="43" t="s">
        <v>750</v>
      </c>
      <c r="C551" s="42" t="s">
        <v>754</v>
      </c>
      <c r="D551" s="42" t="s">
        <v>753</v>
      </c>
      <c r="E551" s="41"/>
    </row>
    <row r="552" spans="1:5" x14ac:dyDescent="0.25">
      <c r="A552" s="39" t="s">
        <v>1067</v>
      </c>
      <c r="B552" s="43" t="s">
        <v>750</v>
      </c>
      <c r="C552" s="42" t="s">
        <v>756</v>
      </c>
      <c r="D552" s="42" t="s">
        <v>755</v>
      </c>
      <c r="E552" s="41"/>
    </row>
    <row r="553" spans="1:5" x14ac:dyDescent="0.25">
      <c r="A553" s="39" t="s">
        <v>1067</v>
      </c>
      <c r="B553" s="43" t="s">
        <v>750</v>
      </c>
      <c r="C553" s="42" t="s">
        <v>770</v>
      </c>
      <c r="D553" s="42" t="s">
        <v>769</v>
      </c>
      <c r="E553" s="41"/>
    </row>
    <row r="554" spans="1:5" x14ac:dyDescent="0.25">
      <c r="A554" s="39" t="s">
        <v>1067</v>
      </c>
      <c r="B554" s="43" t="s">
        <v>750</v>
      </c>
      <c r="C554" s="42" t="s">
        <v>768</v>
      </c>
      <c r="D554" s="42" t="s">
        <v>767</v>
      </c>
      <c r="E554" s="41"/>
    </row>
    <row r="555" spans="1:5" x14ac:dyDescent="0.25">
      <c r="A555" s="39" t="s">
        <v>1067</v>
      </c>
      <c r="B555" s="43" t="s">
        <v>750</v>
      </c>
      <c r="C555" s="42" t="s">
        <v>764</v>
      </c>
      <c r="D555" s="42" t="s">
        <v>763</v>
      </c>
      <c r="E555" s="41"/>
    </row>
    <row r="556" spans="1:5" x14ac:dyDescent="0.25">
      <c r="A556" s="39" t="s">
        <v>1069</v>
      </c>
      <c r="B556" s="43" t="s">
        <v>1082</v>
      </c>
      <c r="C556" s="42" t="s">
        <v>264</v>
      </c>
      <c r="D556" s="42" t="s">
        <v>1386</v>
      </c>
      <c r="E556" s="41"/>
    </row>
    <row r="557" spans="1:5" x14ac:dyDescent="0.25">
      <c r="A557" s="39" t="s">
        <v>1069</v>
      </c>
      <c r="B557" s="43" t="s">
        <v>1385</v>
      </c>
      <c r="C557" s="42" t="s">
        <v>1383</v>
      </c>
      <c r="D557" s="42" t="s">
        <v>1384</v>
      </c>
      <c r="E557" s="41"/>
    </row>
    <row r="558" spans="1:5" x14ac:dyDescent="0.25">
      <c r="A558" s="39" t="s">
        <v>1069</v>
      </c>
      <c r="B558" s="43" t="s">
        <v>1385</v>
      </c>
      <c r="C558" s="42" t="s">
        <v>259</v>
      </c>
      <c r="D558" s="42" t="s">
        <v>258</v>
      </c>
      <c r="E558" s="41"/>
    </row>
    <row r="559" spans="1:5" x14ac:dyDescent="0.25">
      <c r="A559" s="39" t="s">
        <v>1069</v>
      </c>
      <c r="B559" s="43" t="s">
        <v>1385</v>
      </c>
      <c r="C559" s="42" t="s">
        <v>146</v>
      </c>
      <c r="D559" s="42" t="s">
        <v>1370</v>
      </c>
      <c r="E559" s="41"/>
    </row>
    <row r="560" spans="1:5" x14ac:dyDescent="0.25">
      <c r="A560" s="39" t="s">
        <v>1069</v>
      </c>
      <c r="B560" s="43" t="s">
        <v>1385</v>
      </c>
      <c r="C560" s="42" t="s">
        <v>152</v>
      </c>
      <c r="D560" s="42" t="s">
        <v>810</v>
      </c>
      <c r="E560" s="41"/>
    </row>
    <row r="561" spans="1:5" x14ac:dyDescent="0.25">
      <c r="A561" s="39" t="s">
        <v>1069</v>
      </c>
      <c r="B561" s="43" t="s">
        <v>1385</v>
      </c>
      <c r="C561" s="42" t="s">
        <v>155</v>
      </c>
      <c r="D561" s="42" t="s">
        <v>1371</v>
      </c>
      <c r="E561" s="41"/>
    </row>
    <row r="562" spans="1:5" x14ac:dyDescent="0.25">
      <c r="A562" s="39" t="s">
        <v>1069</v>
      </c>
      <c r="B562" s="43" t="s">
        <v>1385</v>
      </c>
      <c r="C562" s="42" t="s">
        <v>804</v>
      </c>
      <c r="D562" s="42" t="s">
        <v>803</v>
      </c>
      <c r="E562" s="41"/>
    </row>
    <row r="563" spans="1:5" x14ac:dyDescent="0.25">
      <c r="A563" s="39" t="s">
        <v>1069</v>
      </c>
      <c r="B563" s="43" t="s">
        <v>1385</v>
      </c>
      <c r="C563" s="42" t="s">
        <v>809</v>
      </c>
      <c r="D563" s="42" t="s">
        <v>1372</v>
      </c>
      <c r="E563" s="41"/>
    </row>
    <row r="564" spans="1:5" x14ac:dyDescent="0.25">
      <c r="A564" s="39" t="s">
        <v>1069</v>
      </c>
      <c r="B564" s="43" t="s">
        <v>1385</v>
      </c>
      <c r="C564" s="42" t="s">
        <v>815</v>
      </c>
      <c r="D564" s="42" t="s">
        <v>814</v>
      </c>
      <c r="E564" s="41"/>
    </row>
    <row r="565" spans="1:5" x14ac:dyDescent="0.25">
      <c r="A565" s="39" t="s">
        <v>1069</v>
      </c>
      <c r="B565" s="43" t="s">
        <v>1385</v>
      </c>
      <c r="C565" s="42" t="s">
        <v>806</v>
      </c>
      <c r="D565" s="42" t="s">
        <v>805</v>
      </c>
      <c r="E565" s="41"/>
    </row>
    <row r="566" spans="1:5" x14ac:dyDescent="0.25">
      <c r="A566" s="39" t="s">
        <v>1069</v>
      </c>
      <c r="B566" s="43" t="s">
        <v>1385</v>
      </c>
      <c r="C566" s="42" t="s">
        <v>796</v>
      </c>
      <c r="D566" s="42" t="s">
        <v>795</v>
      </c>
      <c r="E566" s="41"/>
    </row>
    <row r="567" spans="1:5" x14ac:dyDescent="0.25">
      <c r="A567" s="39" t="s">
        <v>1069</v>
      </c>
      <c r="B567" s="43" t="s">
        <v>1385</v>
      </c>
      <c r="C567" s="42" t="s">
        <v>813</v>
      </c>
      <c r="D567" s="42" t="s">
        <v>812</v>
      </c>
      <c r="E567" s="41"/>
    </row>
    <row r="568" spans="1:5" x14ac:dyDescent="0.25">
      <c r="A568" s="39" t="s">
        <v>1069</v>
      </c>
      <c r="B568" s="43" t="s">
        <v>1385</v>
      </c>
      <c r="C568" s="42" t="s">
        <v>800</v>
      </c>
      <c r="D568" s="42" t="s">
        <v>799</v>
      </c>
      <c r="E568" s="41"/>
    </row>
    <row r="569" spans="1:5" x14ac:dyDescent="0.25">
      <c r="A569" s="39" t="s">
        <v>1069</v>
      </c>
      <c r="B569" s="43" t="s">
        <v>1385</v>
      </c>
      <c r="C569" s="42" t="s">
        <v>772</v>
      </c>
      <c r="D569" s="42" t="s">
        <v>771</v>
      </c>
      <c r="E569" s="41"/>
    </row>
    <row r="570" spans="1:5" x14ac:dyDescent="0.25">
      <c r="A570" s="39" t="s">
        <v>1069</v>
      </c>
      <c r="B570" s="43" t="s">
        <v>1385</v>
      </c>
      <c r="C570" s="42" t="s">
        <v>778</v>
      </c>
      <c r="D570" s="42" t="s">
        <v>777</v>
      </c>
      <c r="E570" s="41"/>
    </row>
    <row r="571" spans="1:5" x14ac:dyDescent="0.25">
      <c r="A571" s="39" t="s">
        <v>1069</v>
      </c>
      <c r="B571" s="43" t="s">
        <v>1385</v>
      </c>
      <c r="C571" s="42" t="s">
        <v>802</v>
      </c>
      <c r="D571" s="42" t="s">
        <v>801</v>
      </c>
      <c r="E571" s="41"/>
    </row>
    <row r="572" spans="1:5" x14ac:dyDescent="0.25">
      <c r="A572" s="39" t="s">
        <v>1069</v>
      </c>
      <c r="B572" s="43" t="s">
        <v>1385</v>
      </c>
      <c r="C572" s="42" t="s">
        <v>820</v>
      </c>
      <c r="D572" s="42" t="s">
        <v>819</v>
      </c>
      <c r="E572" s="41"/>
    </row>
    <row r="573" spans="1:5" x14ac:dyDescent="0.25">
      <c r="A573" s="39" t="s">
        <v>1069</v>
      </c>
      <c r="B573" s="43" t="s">
        <v>1385</v>
      </c>
      <c r="C573" s="42" t="s">
        <v>776</v>
      </c>
      <c r="D573" s="42" t="s">
        <v>775</v>
      </c>
      <c r="E573" s="41"/>
    </row>
    <row r="574" spans="1:5" x14ac:dyDescent="0.25">
      <c r="A574" s="39" t="s">
        <v>1069</v>
      </c>
      <c r="B574" s="43" t="s">
        <v>1385</v>
      </c>
      <c r="C574" s="42" t="s">
        <v>780</v>
      </c>
      <c r="D574" s="42" t="s">
        <v>779</v>
      </c>
      <c r="E574" s="41"/>
    </row>
    <row r="575" spans="1:5" x14ac:dyDescent="0.25">
      <c r="A575" s="39" t="s">
        <v>1069</v>
      </c>
      <c r="B575" s="43" t="s">
        <v>1385</v>
      </c>
      <c r="C575" s="42" t="s">
        <v>784</v>
      </c>
      <c r="D575" s="42" t="s">
        <v>783</v>
      </c>
      <c r="E575" s="41"/>
    </row>
    <row r="576" spans="1:5" x14ac:dyDescent="0.25">
      <c r="A576" s="39" t="s">
        <v>1069</v>
      </c>
      <c r="B576" s="43" t="s">
        <v>1385</v>
      </c>
      <c r="C576" s="42" t="s">
        <v>774</v>
      </c>
      <c r="D576" s="42" t="s">
        <v>773</v>
      </c>
      <c r="E576" s="41"/>
    </row>
    <row r="577" spans="1:5" x14ac:dyDescent="0.25">
      <c r="A577" s="39" t="s">
        <v>1069</v>
      </c>
      <c r="B577" s="43" t="s">
        <v>1385</v>
      </c>
      <c r="C577" s="42" t="s">
        <v>782</v>
      </c>
      <c r="D577" s="42" t="s">
        <v>781</v>
      </c>
      <c r="E577" s="41"/>
    </row>
    <row r="578" spans="1:5" x14ac:dyDescent="0.25">
      <c r="A578" s="39" t="s">
        <v>1069</v>
      </c>
      <c r="B578" s="43" t="s">
        <v>1385</v>
      </c>
      <c r="C578" s="42" t="s">
        <v>786</v>
      </c>
      <c r="D578" s="42" t="s">
        <v>785</v>
      </c>
      <c r="E578" s="41"/>
    </row>
    <row r="579" spans="1:5" x14ac:dyDescent="0.25">
      <c r="A579" s="39" t="s">
        <v>1069</v>
      </c>
      <c r="B579" s="43" t="s">
        <v>1385</v>
      </c>
      <c r="C579" s="42" t="s">
        <v>817</v>
      </c>
      <c r="D579" s="42" t="s">
        <v>816</v>
      </c>
      <c r="E579" s="41"/>
    </row>
    <row r="580" spans="1:5" x14ac:dyDescent="0.25">
      <c r="A580" s="39" t="s">
        <v>1069</v>
      </c>
      <c r="B580" s="43" t="s">
        <v>1385</v>
      </c>
      <c r="C580" s="42" t="s">
        <v>808</v>
      </c>
      <c r="D580" s="42" t="s">
        <v>807</v>
      </c>
      <c r="E580" s="41"/>
    </row>
    <row r="581" spans="1:5" x14ac:dyDescent="0.25">
      <c r="A581" s="39" t="s">
        <v>1069</v>
      </c>
      <c r="B581" s="43" t="s">
        <v>1385</v>
      </c>
      <c r="C581" s="42" t="s">
        <v>149</v>
      </c>
      <c r="D581" s="42" t="s">
        <v>1373</v>
      </c>
      <c r="E581" s="41"/>
    </row>
    <row r="582" spans="1:5" x14ac:dyDescent="0.25">
      <c r="A582" s="39" t="s">
        <v>1069</v>
      </c>
      <c r="B582" s="43" t="s">
        <v>1385</v>
      </c>
      <c r="C582" s="42" t="s">
        <v>143</v>
      </c>
      <c r="D582" s="42" t="s">
        <v>1374</v>
      </c>
      <c r="E582" s="41"/>
    </row>
    <row r="583" spans="1:5" x14ac:dyDescent="0.25">
      <c r="A583" s="39" t="s">
        <v>1069</v>
      </c>
      <c r="B583" s="43" t="s">
        <v>1385</v>
      </c>
      <c r="C583" s="42" t="s">
        <v>145</v>
      </c>
      <c r="D583" s="42" t="s">
        <v>1375</v>
      </c>
      <c r="E583" s="41"/>
    </row>
    <row r="584" spans="1:5" x14ac:dyDescent="0.25">
      <c r="A584" s="39" t="s">
        <v>1069</v>
      </c>
      <c r="B584" s="43" t="s">
        <v>1385</v>
      </c>
      <c r="C584" s="42" t="s">
        <v>150</v>
      </c>
      <c r="D584" s="42" t="s">
        <v>1376</v>
      </c>
      <c r="E584" s="41"/>
    </row>
    <row r="585" spans="1:5" x14ac:dyDescent="0.25">
      <c r="A585" s="39" t="s">
        <v>1069</v>
      </c>
      <c r="B585" s="43" t="s">
        <v>1385</v>
      </c>
      <c r="C585" s="42" t="s">
        <v>151</v>
      </c>
      <c r="D585" s="42" t="s">
        <v>1377</v>
      </c>
      <c r="E585" s="41"/>
    </row>
    <row r="586" spans="1:5" x14ac:dyDescent="0.25">
      <c r="A586" s="39" t="s">
        <v>1069</v>
      </c>
      <c r="B586" s="43" t="s">
        <v>1385</v>
      </c>
      <c r="C586" s="42" t="s">
        <v>157</v>
      </c>
      <c r="D586" s="42" t="s">
        <v>1378</v>
      </c>
      <c r="E586" s="41"/>
    </row>
    <row r="587" spans="1:5" x14ac:dyDescent="0.25">
      <c r="A587" s="39" t="s">
        <v>1069</v>
      </c>
      <c r="B587" s="43" t="s">
        <v>1385</v>
      </c>
      <c r="C587" s="42" t="s">
        <v>153</v>
      </c>
      <c r="D587" s="42" t="s">
        <v>1379</v>
      </c>
      <c r="E587" s="41"/>
    </row>
    <row r="588" spans="1:5" x14ac:dyDescent="0.25">
      <c r="A588" s="39" t="s">
        <v>1069</v>
      </c>
      <c r="B588" s="43" t="s">
        <v>1385</v>
      </c>
      <c r="C588" s="42" t="s">
        <v>156</v>
      </c>
      <c r="D588" s="42" t="s">
        <v>1380</v>
      </c>
      <c r="E588" s="41"/>
    </row>
    <row r="589" spans="1:5" x14ac:dyDescent="0.25">
      <c r="A589" s="39" t="s">
        <v>1069</v>
      </c>
      <c r="B589" s="43" t="s">
        <v>1385</v>
      </c>
      <c r="C589" s="42" t="s">
        <v>154</v>
      </c>
      <c r="D589" s="42" t="s">
        <v>1381</v>
      </c>
      <c r="E589" s="41"/>
    </row>
    <row r="590" spans="1:5" x14ac:dyDescent="0.25">
      <c r="A590" s="39" t="s">
        <v>1069</v>
      </c>
      <c r="B590" s="43" t="s">
        <v>1385</v>
      </c>
      <c r="C590" s="42" t="s">
        <v>144</v>
      </c>
      <c r="D590" s="42" t="s">
        <v>1382</v>
      </c>
      <c r="E590" s="41"/>
    </row>
    <row r="591" spans="1:5" x14ac:dyDescent="0.25">
      <c r="A591" s="39" t="s">
        <v>1069</v>
      </c>
      <c r="B591" s="43" t="s">
        <v>1385</v>
      </c>
      <c r="C591" s="42" t="s">
        <v>148</v>
      </c>
      <c r="D591" s="42" t="s">
        <v>811</v>
      </c>
      <c r="E591" s="41"/>
    </row>
    <row r="592" spans="1:5" x14ac:dyDescent="0.25">
      <c r="A592" s="39" t="s">
        <v>1069</v>
      </c>
      <c r="B592" s="43" t="s">
        <v>1385</v>
      </c>
      <c r="C592" s="42" t="s">
        <v>147</v>
      </c>
      <c r="D592" s="42" t="s">
        <v>818</v>
      </c>
      <c r="E592" s="41"/>
    </row>
    <row r="593" spans="1:5" x14ac:dyDescent="0.25">
      <c r="A593" s="39" t="s">
        <v>1069</v>
      </c>
      <c r="B593" s="43" t="s">
        <v>1385</v>
      </c>
      <c r="C593" s="42" t="s">
        <v>788</v>
      </c>
      <c r="D593" s="42" t="s">
        <v>787</v>
      </c>
      <c r="E593" s="41"/>
    </row>
    <row r="594" spans="1:5" x14ac:dyDescent="0.25">
      <c r="A594" s="39" t="s">
        <v>1069</v>
      </c>
      <c r="B594" s="43" t="s">
        <v>1385</v>
      </c>
      <c r="C594" s="42" t="s">
        <v>794</v>
      </c>
      <c r="D594" s="42" t="s">
        <v>793</v>
      </c>
      <c r="E594" s="41"/>
    </row>
    <row r="595" spans="1:5" x14ac:dyDescent="0.25">
      <c r="A595" s="39" t="s">
        <v>1069</v>
      </c>
      <c r="B595" s="43" t="s">
        <v>1385</v>
      </c>
      <c r="C595" s="42" t="s">
        <v>792</v>
      </c>
      <c r="D595" s="42" t="s">
        <v>791</v>
      </c>
      <c r="E595" s="41"/>
    </row>
    <row r="596" spans="1:5" x14ac:dyDescent="0.25">
      <c r="A596" s="39" t="s">
        <v>1069</v>
      </c>
      <c r="B596" s="43" t="s">
        <v>1385</v>
      </c>
      <c r="C596" s="42" t="s">
        <v>790</v>
      </c>
      <c r="D596" s="42" t="s">
        <v>789</v>
      </c>
      <c r="E596" s="41"/>
    </row>
    <row r="597" spans="1:5" x14ac:dyDescent="0.25">
      <c r="A597" s="39" t="s">
        <v>1069</v>
      </c>
      <c r="B597" s="43" t="s">
        <v>1385</v>
      </c>
      <c r="C597" s="42" t="s">
        <v>798</v>
      </c>
      <c r="D597" s="42" t="s">
        <v>797</v>
      </c>
      <c r="E597" s="41"/>
    </row>
    <row r="598" spans="1:5" x14ac:dyDescent="0.25">
      <c r="A598" s="39" t="s">
        <v>1069</v>
      </c>
      <c r="B598" s="43" t="s">
        <v>1053</v>
      </c>
      <c r="C598" s="42" t="s">
        <v>1054</v>
      </c>
      <c r="D598" s="42" t="s">
        <v>1360</v>
      </c>
      <c r="E598" s="41"/>
    </row>
    <row r="599" spans="1:5" x14ac:dyDescent="0.25">
      <c r="A599" s="39" t="s">
        <v>1069</v>
      </c>
      <c r="B599" s="43" t="s">
        <v>1116</v>
      </c>
      <c r="C599" s="42" t="s">
        <v>822</v>
      </c>
      <c r="D599" s="42" t="s">
        <v>821</v>
      </c>
      <c r="E599" s="41"/>
    </row>
    <row r="600" spans="1:5" x14ac:dyDescent="0.25">
      <c r="A600" s="39" t="s">
        <v>1069</v>
      </c>
      <c r="B600" s="43" t="s">
        <v>1116</v>
      </c>
      <c r="C600" s="42" t="s">
        <v>333</v>
      </c>
      <c r="D600" s="42" t="s">
        <v>1388</v>
      </c>
      <c r="E600" s="41"/>
    </row>
    <row r="601" spans="1:5" x14ac:dyDescent="0.25">
      <c r="A601" s="39" t="s">
        <v>1069</v>
      </c>
      <c r="B601" s="43" t="s">
        <v>1129</v>
      </c>
      <c r="C601" s="42" t="s">
        <v>453</v>
      </c>
      <c r="D601" s="42" t="s">
        <v>452</v>
      </c>
      <c r="E601" s="41"/>
    </row>
    <row r="602" spans="1:5" x14ac:dyDescent="0.25">
      <c r="A602" s="39" t="s">
        <v>1069</v>
      </c>
      <c r="B602" s="43" t="s">
        <v>1142</v>
      </c>
      <c r="C602" s="42" t="s">
        <v>455</v>
      </c>
      <c r="D602" s="42" t="s">
        <v>454</v>
      </c>
      <c r="E602" s="41"/>
    </row>
    <row r="603" spans="1:5" x14ac:dyDescent="0.25">
      <c r="A603" s="39" t="s">
        <v>1069</v>
      </c>
      <c r="B603" s="43" t="s">
        <v>1122</v>
      </c>
      <c r="C603" s="42" t="s">
        <v>335</v>
      </c>
      <c r="D603" s="42" t="s">
        <v>334</v>
      </c>
      <c r="E603" s="41"/>
    </row>
    <row r="604" spans="1:5" x14ac:dyDescent="0.25">
      <c r="A604" s="39" t="s">
        <v>1069</v>
      </c>
      <c r="B604" s="43" t="s">
        <v>1136</v>
      </c>
      <c r="C604" s="42" t="s">
        <v>462</v>
      </c>
      <c r="D604" s="42" t="s">
        <v>1390</v>
      </c>
      <c r="E604" s="41"/>
    </row>
    <row r="605" spans="1:5" x14ac:dyDescent="0.25">
      <c r="A605" s="39" t="s">
        <v>1069</v>
      </c>
      <c r="B605" s="43" t="s">
        <v>1132</v>
      </c>
      <c r="C605" s="42" t="s">
        <v>457</v>
      </c>
      <c r="D605" s="42" t="s">
        <v>456</v>
      </c>
      <c r="E605" s="41"/>
    </row>
    <row r="606" spans="1:5" x14ac:dyDescent="0.25">
      <c r="A606" s="39" t="s">
        <v>1069</v>
      </c>
      <c r="B606" s="43" t="s">
        <v>1176</v>
      </c>
      <c r="C606" s="42" t="s">
        <v>257</v>
      </c>
      <c r="D606" s="42" t="s">
        <v>256</v>
      </c>
      <c r="E606" s="41"/>
    </row>
    <row r="607" spans="1:5" x14ac:dyDescent="0.25">
      <c r="A607" s="39" t="s">
        <v>1069</v>
      </c>
      <c r="B607" s="43" t="s">
        <v>1176</v>
      </c>
      <c r="C607" s="42" t="s">
        <v>459</v>
      </c>
      <c r="D607" s="42" t="s">
        <v>458</v>
      </c>
      <c r="E607" s="41"/>
    </row>
    <row r="608" spans="1:5" x14ac:dyDescent="0.25">
      <c r="A608" s="39" t="s">
        <v>1069</v>
      </c>
      <c r="B608" s="43" t="s">
        <v>1176</v>
      </c>
      <c r="C608" s="42" t="s">
        <v>499</v>
      </c>
      <c r="D608" s="42" t="s">
        <v>498</v>
      </c>
      <c r="E608" s="41"/>
    </row>
    <row r="609" spans="1:5" x14ac:dyDescent="0.25">
      <c r="A609" s="39" t="s">
        <v>1069</v>
      </c>
      <c r="B609" s="43" t="s">
        <v>1257</v>
      </c>
      <c r="C609" s="42" t="s">
        <v>752</v>
      </c>
      <c r="D609" s="42" t="s">
        <v>751</v>
      </c>
      <c r="E609" s="41"/>
    </row>
    <row r="610" spans="1:5" x14ac:dyDescent="0.25">
      <c r="A610" s="39" t="s">
        <v>1069</v>
      </c>
      <c r="B610" s="43" t="s">
        <v>1124</v>
      </c>
      <c r="C610" s="42" t="s">
        <v>339</v>
      </c>
      <c r="D610" s="42" t="s">
        <v>338</v>
      </c>
      <c r="E610" s="41"/>
    </row>
    <row r="611" spans="1:5" x14ac:dyDescent="0.25">
      <c r="A611" s="39" t="s">
        <v>1069</v>
      </c>
      <c r="B611" s="43" t="s">
        <v>1078</v>
      </c>
      <c r="C611" s="42" t="s">
        <v>340</v>
      </c>
      <c r="D611" s="42" t="s">
        <v>1387</v>
      </c>
      <c r="E611" s="41"/>
    </row>
    <row r="612" spans="1:5" x14ac:dyDescent="0.25">
      <c r="A612" s="39" t="s">
        <v>1069</v>
      </c>
      <c r="B612" s="43" t="s">
        <v>1074</v>
      </c>
      <c r="C612" s="42" t="s">
        <v>21</v>
      </c>
      <c r="D612" s="42" t="s">
        <v>20</v>
      </c>
      <c r="E612" s="41"/>
    </row>
    <row r="613" spans="1:5" x14ac:dyDescent="0.25">
      <c r="A613" s="39" t="s">
        <v>1069</v>
      </c>
      <c r="B613" s="43" t="s">
        <v>1134</v>
      </c>
      <c r="C613" s="42" t="s">
        <v>461</v>
      </c>
      <c r="D613" s="42" t="s">
        <v>460</v>
      </c>
      <c r="E613" s="41"/>
    </row>
    <row r="614" spans="1:5" x14ac:dyDescent="0.25">
      <c r="A614" s="39" t="s">
        <v>1069</v>
      </c>
      <c r="B614" s="43" t="s">
        <v>1140</v>
      </c>
      <c r="C614" s="42" t="s">
        <v>464</v>
      </c>
      <c r="D614" s="42" t="s">
        <v>463</v>
      </c>
      <c r="E614" s="41"/>
    </row>
    <row r="615" spans="1:5" x14ac:dyDescent="0.25">
      <c r="A615" s="39" t="s">
        <v>1069</v>
      </c>
      <c r="B615" s="43" t="s">
        <v>1114</v>
      </c>
      <c r="C615" s="42" t="s">
        <v>342</v>
      </c>
      <c r="D615" s="42" t="s">
        <v>341</v>
      </c>
      <c r="E615" s="41"/>
    </row>
    <row r="616" spans="1:5" x14ac:dyDescent="0.25">
      <c r="A616" s="39" t="s">
        <v>1069</v>
      </c>
      <c r="B616" s="43" t="s">
        <v>1138</v>
      </c>
      <c r="C616" s="42" t="s">
        <v>466</v>
      </c>
      <c r="D616" s="42" t="s">
        <v>465</v>
      </c>
      <c r="E616" s="41"/>
    </row>
    <row r="617" spans="1:5" x14ac:dyDescent="0.25">
      <c r="A617" s="39" t="s">
        <v>1069</v>
      </c>
      <c r="B617" s="43" t="s">
        <v>1267</v>
      </c>
      <c r="C617" s="42" t="s">
        <v>344</v>
      </c>
      <c r="D617" s="42" t="s">
        <v>343</v>
      </c>
      <c r="E617" s="41"/>
    </row>
    <row r="618" spans="1:5" x14ac:dyDescent="0.25">
      <c r="A618" s="39" t="s">
        <v>1069</v>
      </c>
      <c r="B618" s="43" t="s">
        <v>1118</v>
      </c>
      <c r="C618" s="42" t="s">
        <v>346</v>
      </c>
      <c r="D618" s="42" t="s">
        <v>345</v>
      </c>
      <c r="E618" s="41"/>
    </row>
    <row r="619" spans="1:5" x14ac:dyDescent="0.25">
      <c r="A619" s="39" t="s">
        <v>1069</v>
      </c>
      <c r="B619" s="43" t="s">
        <v>1145</v>
      </c>
      <c r="C619" s="42" t="s">
        <v>473</v>
      </c>
      <c r="D619" s="42" t="s">
        <v>472</v>
      </c>
      <c r="E619" s="41"/>
    </row>
    <row r="620" spans="1:5" x14ac:dyDescent="0.25">
      <c r="A620" s="39" t="s">
        <v>1069</v>
      </c>
      <c r="B620" s="43" t="s">
        <v>1369</v>
      </c>
      <c r="C620" s="42" t="s">
        <v>1368</v>
      </c>
      <c r="D620" s="42" t="s">
        <v>1369</v>
      </c>
      <c r="E620" s="41"/>
    </row>
    <row r="621" spans="1:5" x14ac:dyDescent="0.25">
      <c r="A621" s="39" t="s">
        <v>1069</v>
      </c>
      <c r="B621" s="43" t="s">
        <v>1076</v>
      </c>
      <c r="C621" s="42" t="s">
        <v>159</v>
      </c>
      <c r="D621" s="42" t="s">
        <v>158</v>
      </c>
      <c r="E621" s="41"/>
    </row>
    <row r="622" spans="1:5" x14ac:dyDescent="0.25">
      <c r="A622" s="39" t="s">
        <v>1069</v>
      </c>
      <c r="B622" s="43" t="s">
        <v>1076</v>
      </c>
      <c r="C622" s="42" t="s">
        <v>187</v>
      </c>
      <c r="D622" s="42" t="s">
        <v>186</v>
      </c>
      <c r="E622" s="41"/>
    </row>
    <row r="623" spans="1:5" x14ac:dyDescent="0.25">
      <c r="A623" s="39" t="s">
        <v>1069</v>
      </c>
      <c r="B623" s="43" t="s">
        <v>1072</v>
      </c>
      <c r="C623" s="42" t="s">
        <v>263</v>
      </c>
      <c r="D623" s="42" t="s">
        <v>262</v>
      </c>
      <c r="E623" s="41"/>
    </row>
    <row r="624" spans="1:5" x14ac:dyDescent="0.25">
      <c r="A624" s="39" t="s">
        <v>1069</v>
      </c>
      <c r="B624" s="43" t="s">
        <v>1109</v>
      </c>
      <c r="C624" s="42" t="s">
        <v>348</v>
      </c>
      <c r="D624" s="42" t="s">
        <v>347</v>
      </c>
      <c r="E624" s="41"/>
    </row>
    <row r="625" spans="1:5" x14ac:dyDescent="0.25">
      <c r="A625" s="39" t="s">
        <v>1069</v>
      </c>
      <c r="B625" s="43" t="s">
        <v>1080</v>
      </c>
      <c r="C625" s="42" t="s">
        <v>261</v>
      </c>
      <c r="D625" s="42" t="s">
        <v>260</v>
      </c>
      <c r="E625" s="41"/>
    </row>
    <row r="626" spans="1:5" x14ac:dyDescent="0.25">
      <c r="A626" s="39" t="s">
        <v>1069</v>
      </c>
      <c r="B626" s="43" t="s">
        <v>1080</v>
      </c>
      <c r="C626" s="42" t="s">
        <v>467</v>
      </c>
      <c r="D626" s="42" t="s">
        <v>1389</v>
      </c>
      <c r="E626" s="41"/>
    </row>
    <row r="627" spans="1:5" x14ac:dyDescent="0.25">
      <c r="A627" s="39" t="s">
        <v>1069</v>
      </c>
      <c r="B627" s="43" t="s">
        <v>1112</v>
      </c>
      <c r="C627" s="42" t="s">
        <v>350</v>
      </c>
      <c r="D627" s="42" t="s">
        <v>349</v>
      </c>
      <c r="E627" s="41"/>
    </row>
    <row r="628" spans="1:5" x14ac:dyDescent="0.25">
      <c r="A628" s="39" t="s">
        <v>1066</v>
      </c>
      <c r="B628" s="43" t="s">
        <v>1397</v>
      </c>
      <c r="C628" s="42" t="s">
        <v>379</v>
      </c>
      <c r="D628" s="42" t="s">
        <v>1125</v>
      </c>
      <c r="E628" s="41"/>
    </row>
    <row r="629" spans="1:5" x14ac:dyDescent="0.25">
      <c r="A629" s="39" t="s">
        <v>1066</v>
      </c>
      <c r="B629" s="43" t="s">
        <v>1397</v>
      </c>
      <c r="C629" s="42" t="s">
        <v>977</v>
      </c>
      <c r="D629" s="42" t="s">
        <v>976</v>
      </c>
      <c r="E629" s="41"/>
    </row>
    <row r="630" spans="1:5" x14ac:dyDescent="0.25">
      <c r="A630" s="39" t="s">
        <v>1066</v>
      </c>
      <c r="B630" s="43" t="s">
        <v>1397</v>
      </c>
      <c r="C630" s="42" t="s">
        <v>975</v>
      </c>
      <c r="D630" s="42" t="s">
        <v>974</v>
      </c>
      <c r="E630" s="41"/>
    </row>
    <row r="631" spans="1:5" x14ac:dyDescent="0.25">
      <c r="A631" s="39" t="s">
        <v>1066</v>
      </c>
      <c r="B631" s="43" t="s">
        <v>1397</v>
      </c>
      <c r="C631" s="42" t="s">
        <v>394</v>
      </c>
      <c r="D631" s="42" t="s">
        <v>393</v>
      </c>
      <c r="E631" s="41"/>
    </row>
    <row r="632" spans="1:5" x14ac:dyDescent="0.25">
      <c r="A632" s="39" t="s">
        <v>1066</v>
      </c>
      <c r="B632" s="43" t="s">
        <v>1397</v>
      </c>
      <c r="C632" s="42" t="s">
        <v>416</v>
      </c>
      <c r="D632" s="42" t="s">
        <v>415</v>
      </c>
      <c r="E632" s="41"/>
    </row>
    <row r="633" spans="1:5" x14ac:dyDescent="0.25">
      <c r="A633" s="39" t="s">
        <v>1066</v>
      </c>
      <c r="B633" s="43" t="s">
        <v>1397</v>
      </c>
      <c r="C633" s="42" t="s">
        <v>337</v>
      </c>
      <c r="D633" s="42" t="s">
        <v>336</v>
      </c>
      <c r="E633" s="41"/>
    </row>
    <row r="634" spans="1:5" x14ac:dyDescent="0.25">
      <c r="A634" s="39" t="s">
        <v>1066</v>
      </c>
      <c r="B634" s="43" t="s">
        <v>1148</v>
      </c>
      <c r="C634" s="42" t="s">
        <v>509</v>
      </c>
      <c r="D634" s="42" t="s">
        <v>841</v>
      </c>
      <c r="E634" s="41"/>
    </row>
    <row r="635" spans="1:5" x14ac:dyDescent="0.25">
      <c r="A635" s="39" t="s">
        <v>1066</v>
      </c>
      <c r="B635" s="43" t="s">
        <v>1148</v>
      </c>
      <c r="C635" s="42" t="s">
        <v>843</v>
      </c>
      <c r="D635" s="42" t="s">
        <v>842</v>
      </c>
      <c r="E635" s="41"/>
    </row>
    <row r="636" spans="1:5" x14ac:dyDescent="0.25">
      <c r="A636" s="39" t="s">
        <v>1066</v>
      </c>
      <c r="B636" s="43" t="s">
        <v>1148</v>
      </c>
      <c r="C636" s="42" t="s">
        <v>840</v>
      </c>
      <c r="D636" s="42" t="s">
        <v>839</v>
      </c>
      <c r="E636" s="41"/>
    </row>
    <row r="637" spans="1:5" x14ac:dyDescent="0.25">
      <c r="A637" s="39" t="s">
        <v>1066</v>
      </c>
      <c r="B637" s="43" t="s">
        <v>1148</v>
      </c>
      <c r="C637" s="42" t="s">
        <v>524</v>
      </c>
      <c r="D637" s="42" t="s">
        <v>523</v>
      </c>
      <c r="E637" s="41"/>
    </row>
    <row r="638" spans="1:5" x14ac:dyDescent="0.25">
      <c r="A638" s="39" t="s">
        <v>1066</v>
      </c>
      <c r="B638" s="43" t="s">
        <v>1148</v>
      </c>
      <c r="C638" s="42" t="s">
        <v>491</v>
      </c>
      <c r="D638" s="42" t="s">
        <v>490</v>
      </c>
      <c r="E638" s="41"/>
    </row>
    <row r="639" spans="1:5" x14ac:dyDescent="0.25">
      <c r="A639" s="39" t="s">
        <v>1066</v>
      </c>
      <c r="B639" s="43" t="s">
        <v>1148</v>
      </c>
      <c r="C639" s="42" t="s">
        <v>580</v>
      </c>
      <c r="D639" s="42" t="s">
        <v>579</v>
      </c>
      <c r="E639" s="41"/>
    </row>
    <row r="640" spans="1:5" x14ac:dyDescent="0.25">
      <c r="A640" s="39" t="s">
        <v>1066</v>
      </c>
      <c r="B640" s="43" t="s">
        <v>1148</v>
      </c>
      <c r="C640" s="42" t="s">
        <v>554</v>
      </c>
      <c r="D640" s="42" t="s">
        <v>553</v>
      </c>
      <c r="E640" s="41"/>
    </row>
    <row r="641" spans="1:5" x14ac:dyDescent="0.25">
      <c r="A641" s="39" t="s">
        <v>1066</v>
      </c>
      <c r="B641" s="43" t="s">
        <v>1148</v>
      </c>
      <c r="C641" s="42" t="s">
        <v>469</v>
      </c>
      <c r="D641" s="42" t="s">
        <v>468</v>
      </c>
      <c r="E641" s="41"/>
    </row>
    <row r="642" spans="1:5" x14ac:dyDescent="0.25">
      <c r="A642" s="39" t="s">
        <v>1066</v>
      </c>
      <c r="B642" s="43" t="s">
        <v>1101</v>
      </c>
      <c r="C642" s="42" t="s">
        <v>124</v>
      </c>
      <c r="D642" s="42" t="s">
        <v>1100</v>
      </c>
      <c r="E642" s="41"/>
    </row>
    <row r="643" spans="1:5" x14ac:dyDescent="0.25">
      <c r="A643" s="39" t="s">
        <v>1066</v>
      </c>
      <c r="B643" s="43" t="s">
        <v>1101</v>
      </c>
      <c r="C643" s="42" t="s">
        <v>660</v>
      </c>
      <c r="D643" s="42" t="s">
        <v>1174</v>
      </c>
      <c r="E643" s="41"/>
    </row>
    <row r="644" spans="1:5" x14ac:dyDescent="0.25">
      <c r="A644" s="39" t="s">
        <v>1066</v>
      </c>
      <c r="B644" s="43" t="s">
        <v>1101</v>
      </c>
      <c r="C644" s="42" t="s">
        <v>658</v>
      </c>
      <c r="D644" s="42" t="s">
        <v>1006</v>
      </c>
      <c r="E644" s="41"/>
    </row>
    <row r="645" spans="1:5" x14ac:dyDescent="0.25">
      <c r="A645" s="39" t="s">
        <v>1066</v>
      </c>
      <c r="B645" s="43" t="s">
        <v>1101</v>
      </c>
      <c r="C645" s="42" t="s">
        <v>1003</v>
      </c>
      <c r="D645" s="42" t="s">
        <v>1002</v>
      </c>
      <c r="E645" s="41"/>
    </row>
    <row r="646" spans="1:5" x14ac:dyDescent="0.25">
      <c r="A646" s="39" t="s">
        <v>1066</v>
      </c>
      <c r="B646" s="43" t="s">
        <v>1101</v>
      </c>
      <c r="C646" s="42" t="s">
        <v>1008</v>
      </c>
      <c r="D646" s="42" t="s">
        <v>1007</v>
      </c>
      <c r="E646" s="41"/>
    </row>
    <row r="647" spans="1:5" x14ac:dyDescent="0.25">
      <c r="A647" s="39" t="s">
        <v>1066</v>
      </c>
      <c r="B647" s="43" t="s">
        <v>1101</v>
      </c>
      <c r="C647" s="42" t="s">
        <v>1005</v>
      </c>
      <c r="D647" s="42" t="s">
        <v>1004</v>
      </c>
      <c r="E647" s="41"/>
    </row>
    <row r="648" spans="1:5" x14ac:dyDescent="0.25">
      <c r="A648" s="39" t="s">
        <v>1066</v>
      </c>
      <c r="B648" s="43" t="s">
        <v>1101</v>
      </c>
      <c r="C648" s="42" t="s">
        <v>1001</v>
      </c>
      <c r="D648" s="42" t="s">
        <v>1000</v>
      </c>
      <c r="E648" s="41"/>
    </row>
    <row r="649" spans="1:5" x14ac:dyDescent="0.25">
      <c r="A649" s="39" t="s">
        <v>1066</v>
      </c>
      <c r="B649" s="43" t="s">
        <v>1101</v>
      </c>
      <c r="C649" s="42" t="s">
        <v>111</v>
      </c>
      <c r="D649" s="42" t="s">
        <v>110</v>
      </c>
      <c r="E649" s="41"/>
    </row>
    <row r="650" spans="1:5" x14ac:dyDescent="0.25">
      <c r="A650" s="39" t="s">
        <v>1066</v>
      </c>
      <c r="B650" s="43" t="s">
        <v>1101</v>
      </c>
      <c r="C650" s="42" t="s">
        <v>126</v>
      </c>
      <c r="D650" s="42" t="s">
        <v>1271</v>
      </c>
      <c r="E650" s="41"/>
    </row>
    <row r="651" spans="1:5" x14ac:dyDescent="0.25">
      <c r="A651" s="39" t="s">
        <v>1066</v>
      </c>
      <c r="B651" s="43" t="s">
        <v>1101</v>
      </c>
      <c r="C651" s="42" t="s">
        <v>137</v>
      </c>
      <c r="D651" s="42" t="s">
        <v>136</v>
      </c>
      <c r="E651" s="41"/>
    </row>
    <row r="652" spans="1:5" x14ac:dyDescent="0.25">
      <c r="A652" s="39" t="s">
        <v>1066</v>
      </c>
      <c r="B652" s="43" t="s">
        <v>1101</v>
      </c>
      <c r="C652" s="42" t="s">
        <v>129</v>
      </c>
      <c r="D652" s="42" t="s">
        <v>128</v>
      </c>
      <c r="E652" s="41"/>
    </row>
    <row r="653" spans="1:5" x14ac:dyDescent="0.25">
      <c r="A653" s="39" t="s">
        <v>1066</v>
      </c>
      <c r="B653" s="43" t="s">
        <v>1101</v>
      </c>
      <c r="C653" s="42" t="s">
        <v>122</v>
      </c>
      <c r="D653" s="42" t="s">
        <v>1301</v>
      </c>
      <c r="E653" s="41"/>
    </row>
    <row r="654" spans="1:5" x14ac:dyDescent="0.25">
      <c r="A654" s="39" t="s">
        <v>1066</v>
      </c>
      <c r="B654" s="43" t="s">
        <v>1101</v>
      </c>
      <c r="C654" s="42" t="s">
        <v>657</v>
      </c>
      <c r="D654" s="42" t="s">
        <v>656</v>
      </c>
      <c r="E654" s="41"/>
    </row>
    <row r="655" spans="1:5" x14ac:dyDescent="0.25">
      <c r="A655" s="39" t="s">
        <v>1066</v>
      </c>
      <c r="B655" s="43" t="s">
        <v>1101</v>
      </c>
      <c r="C655" s="42" t="s">
        <v>115</v>
      </c>
      <c r="D655" s="42" t="s">
        <v>114</v>
      </c>
      <c r="E655" s="41"/>
    </row>
    <row r="656" spans="1:5" x14ac:dyDescent="0.25">
      <c r="A656" s="39" t="s">
        <v>1066</v>
      </c>
      <c r="B656" s="43" t="s">
        <v>1101</v>
      </c>
      <c r="C656" s="42" t="s">
        <v>662</v>
      </c>
      <c r="D656" s="42" t="s">
        <v>661</v>
      </c>
      <c r="E656" s="41"/>
    </row>
    <row r="657" spans="1:5" x14ac:dyDescent="0.25">
      <c r="A657" s="39" t="s">
        <v>1066</v>
      </c>
      <c r="B657" s="43" t="s">
        <v>1101</v>
      </c>
      <c r="C657" s="42" t="s">
        <v>133</v>
      </c>
      <c r="D657" s="42" t="s">
        <v>132</v>
      </c>
      <c r="E657" s="41"/>
    </row>
    <row r="658" spans="1:5" x14ac:dyDescent="0.25">
      <c r="A658" s="39" t="s">
        <v>1066</v>
      </c>
      <c r="B658" s="43" t="s">
        <v>1101</v>
      </c>
      <c r="C658" s="42" t="s">
        <v>141</v>
      </c>
      <c r="D658" s="42" t="s">
        <v>140</v>
      </c>
      <c r="E658" s="41"/>
    </row>
    <row r="659" spans="1:5" x14ac:dyDescent="0.25">
      <c r="A659" s="39" t="s">
        <v>1066</v>
      </c>
      <c r="B659" s="43" t="s">
        <v>1101</v>
      </c>
      <c r="C659" s="42" t="s">
        <v>107</v>
      </c>
      <c r="D659" s="42" t="s">
        <v>106</v>
      </c>
      <c r="E659" s="41"/>
    </row>
    <row r="660" spans="1:5" x14ac:dyDescent="0.25">
      <c r="A660" s="39" t="s">
        <v>1066</v>
      </c>
      <c r="B660" s="43" t="s">
        <v>1101</v>
      </c>
      <c r="C660" s="42" t="s">
        <v>119</v>
      </c>
      <c r="D660" s="42" t="s">
        <v>118</v>
      </c>
      <c r="E660" s="41"/>
    </row>
    <row r="661" spans="1:5" x14ac:dyDescent="0.25">
      <c r="A661" s="39" t="s">
        <v>1066</v>
      </c>
      <c r="B661" s="43" t="s">
        <v>1396</v>
      </c>
      <c r="C661" s="42" t="s">
        <v>655</v>
      </c>
      <c r="D661" s="42" t="s">
        <v>654</v>
      </c>
      <c r="E661" s="41"/>
    </row>
    <row r="662" spans="1:5" x14ac:dyDescent="0.25">
      <c r="A662" s="39" t="s">
        <v>1066</v>
      </c>
      <c r="B662" s="43" t="s">
        <v>1150</v>
      </c>
      <c r="C662" s="42" t="s">
        <v>511</v>
      </c>
      <c r="D662" s="42" t="s">
        <v>1149</v>
      </c>
      <c r="E662" s="41"/>
    </row>
    <row r="663" spans="1:5" x14ac:dyDescent="0.25">
      <c r="A663" s="39" t="s">
        <v>1066</v>
      </c>
      <c r="B663" s="43" t="s">
        <v>1150</v>
      </c>
      <c r="C663" s="42" t="s">
        <v>845</v>
      </c>
      <c r="D663" s="42" t="s">
        <v>844</v>
      </c>
      <c r="E663" s="41"/>
    </row>
    <row r="664" spans="1:5" x14ac:dyDescent="0.25">
      <c r="A664" s="39" t="s">
        <v>1066</v>
      </c>
      <c r="B664" s="43" t="s">
        <v>1150</v>
      </c>
      <c r="C664" s="42" t="s">
        <v>847</v>
      </c>
      <c r="D664" s="42" t="s">
        <v>846</v>
      </c>
      <c r="E664" s="41"/>
    </row>
    <row r="665" spans="1:5" x14ac:dyDescent="0.25">
      <c r="A665" s="39" t="s">
        <v>1066</v>
      </c>
      <c r="B665" s="43" t="s">
        <v>1150</v>
      </c>
      <c r="C665" s="42" t="s">
        <v>528</v>
      </c>
      <c r="D665" s="42" t="s">
        <v>527</v>
      </c>
      <c r="E665" s="41"/>
    </row>
    <row r="666" spans="1:5" x14ac:dyDescent="0.25">
      <c r="A666" s="39" t="s">
        <v>1066</v>
      </c>
      <c r="B666" s="43" t="s">
        <v>1150</v>
      </c>
      <c r="C666" s="42" t="s">
        <v>493</v>
      </c>
      <c r="D666" s="42" t="s">
        <v>492</v>
      </c>
      <c r="E666" s="41"/>
    </row>
    <row r="667" spans="1:5" x14ac:dyDescent="0.25">
      <c r="A667" s="39" t="s">
        <v>1066</v>
      </c>
      <c r="B667" s="43" t="s">
        <v>1150</v>
      </c>
      <c r="C667" s="42" t="s">
        <v>558</v>
      </c>
      <c r="D667" s="42" t="s">
        <v>557</v>
      </c>
      <c r="E667" s="41"/>
    </row>
    <row r="668" spans="1:5" x14ac:dyDescent="0.25">
      <c r="A668" s="39" t="s">
        <v>1066</v>
      </c>
      <c r="B668" s="43" t="s">
        <v>1150</v>
      </c>
      <c r="C668" s="42" t="s">
        <v>471</v>
      </c>
      <c r="D668" s="42" t="s">
        <v>470</v>
      </c>
      <c r="E668" s="41"/>
    </row>
    <row r="669" spans="1:5" x14ac:dyDescent="0.25">
      <c r="A669" s="39" t="s">
        <v>1066</v>
      </c>
      <c r="B669" s="43" t="s">
        <v>1103</v>
      </c>
      <c r="C669" s="42" t="s">
        <v>125</v>
      </c>
      <c r="D669" s="42" t="s">
        <v>1102</v>
      </c>
      <c r="E669" s="41"/>
    </row>
    <row r="670" spans="1:5" x14ac:dyDescent="0.25">
      <c r="A670" s="39" t="s">
        <v>1066</v>
      </c>
      <c r="B670" s="43" t="s">
        <v>1103</v>
      </c>
      <c r="C670" s="42" t="s">
        <v>659</v>
      </c>
      <c r="D670" s="42" t="s">
        <v>1025</v>
      </c>
      <c r="E670" s="41"/>
    </row>
    <row r="671" spans="1:5" x14ac:dyDescent="0.25">
      <c r="A671" s="39" t="s">
        <v>1066</v>
      </c>
      <c r="B671" s="43" t="s">
        <v>1103</v>
      </c>
      <c r="C671" s="42" t="s">
        <v>1027</v>
      </c>
      <c r="D671" s="42" t="s">
        <v>1026</v>
      </c>
      <c r="E671" s="41"/>
    </row>
    <row r="672" spans="1:5" x14ac:dyDescent="0.25">
      <c r="A672" s="39" t="s">
        <v>1066</v>
      </c>
      <c r="B672" s="43" t="s">
        <v>1103</v>
      </c>
      <c r="C672" s="42" t="s">
        <v>1024</v>
      </c>
      <c r="D672" s="42" t="s">
        <v>1023</v>
      </c>
      <c r="E672" s="41"/>
    </row>
    <row r="673" spans="1:5" x14ac:dyDescent="0.25">
      <c r="A673" s="39" t="s">
        <v>1066</v>
      </c>
      <c r="B673" s="43" t="s">
        <v>1103</v>
      </c>
      <c r="C673" s="42" t="s">
        <v>1022</v>
      </c>
      <c r="D673" s="42" t="s">
        <v>1021</v>
      </c>
      <c r="E673" s="41"/>
    </row>
    <row r="674" spans="1:5" x14ac:dyDescent="0.25">
      <c r="A674" s="39" t="s">
        <v>1066</v>
      </c>
      <c r="B674" s="43" t="s">
        <v>1103</v>
      </c>
      <c r="C674" s="42" t="s">
        <v>113</v>
      </c>
      <c r="D674" s="42" t="s">
        <v>112</v>
      </c>
      <c r="E674" s="41"/>
    </row>
    <row r="675" spans="1:5" x14ac:dyDescent="0.25">
      <c r="A675" s="39" t="s">
        <v>1066</v>
      </c>
      <c r="B675" s="43" t="s">
        <v>1103</v>
      </c>
      <c r="C675" s="42" t="s">
        <v>127</v>
      </c>
      <c r="D675" s="42" t="s">
        <v>1272</v>
      </c>
      <c r="E675" s="41"/>
    </row>
    <row r="676" spans="1:5" x14ac:dyDescent="0.25">
      <c r="A676" s="39" t="s">
        <v>1066</v>
      </c>
      <c r="B676" s="43" t="s">
        <v>1103</v>
      </c>
      <c r="C676" s="42" t="s">
        <v>139</v>
      </c>
      <c r="D676" s="42" t="s">
        <v>138</v>
      </c>
      <c r="E676" s="41"/>
    </row>
    <row r="677" spans="1:5" x14ac:dyDescent="0.25">
      <c r="A677" s="39" t="s">
        <v>1066</v>
      </c>
      <c r="B677" s="43" t="s">
        <v>1103</v>
      </c>
      <c r="C677" s="42" t="s">
        <v>131</v>
      </c>
      <c r="D677" s="42" t="s">
        <v>130</v>
      </c>
      <c r="E677" s="41"/>
    </row>
    <row r="678" spans="1:5" x14ac:dyDescent="0.25">
      <c r="A678" s="39" t="s">
        <v>1066</v>
      </c>
      <c r="B678" s="43" t="s">
        <v>1103</v>
      </c>
      <c r="C678" s="42" t="s">
        <v>123</v>
      </c>
      <c r="D678" s="42" t="s">
        <v>1028</v>
      </c>
      <c r="E678" s="41"/>
    </row>
    <row r="679" spans="1:5" x14ac:dyDescent="0.25">
      <c r="A679" s="39" t="s">
        <v>1066</v>
      </c>
      <c r="B679" s="43" t="s">
        <v>1103</v>
      </c>
      <c r="C679" s="42" t="s">
        <v>117</v>
      </c>
      <c r="D679" s="42" t="s">
        <v>116</v>
      </c>
      <c r="E679" s="41"/>
    </row>
    <row r="680" spans="1:5" x14ac:dyDescent="0.25">
      <c r="A680" s="39" t="s">
        <v>1066</v>
      </c>
      <c r="B680" s="43" t="s">
        <v>1103</v>
      </c>
      <c r="C680" s="42" t="s">
        <v>135</v>
      </c>
      <c r="D680" s="42" t="s">
        <v>134</v>
      </c>
      <c r="E680" s="41"/>
    </row>
    <row r="681" spans="1:5" x14ac:dyDescent="0.25">
      <c r="A681" s="39" t="s">
        <v>1066</v>
      </c>
      <c r="B681" s="43" t="s">
        <v>1103</v>
      </c>
      <c r="C681" s="42" t="s">
        <v>142</v>
      </c>
      <c r="D681" s="42" t="s">
        <v>1029</v>
      </c>
      <c r="E681" s="41"/>
    </row>
    <row r="682" spans="1:5" x14ac:dyDescent="0.25">
      <c r="A682" s="39" t="s">
        <v>1066</v>
      </c>
      <c r="B682" s="43" t="s">
        <v>1103</v>
      </c>
      <c r="C682" s="42" t="s">
        <v>109</v>
      </c>
      <c r="D682" s="42" t="s">
        <v>108</v>
      </c>
      <c r="E682" s="41"/>
    </row>
    <row r="683" spans="1:5" x14ac:dyDescent="0.25">
      <c r="A683" s="39" t="s">
        <v>1066</v>
      </c>
      <c r="B683" s="43" t="s">
        <v>1103</v>
      </c>
      <c r="C683" s="42" t="s">
        <v>121</v>
      </c>
      <c r="D683" s="42" t="s">
        <v>120</v>
      </c>
      <c r="E683" s="41"/>
    </row>
    <row r="684" spans="1:5" x14ac:dyDescent="0.25">
      <c r="A684" s="39" t="s">
        <v>1065</v>
      </c>
      <c r="B684" s="43" t="s">
        <v>1065</v>
      </c>
      <c r="C684" s="42" t="s">
        <v>1056</v>
      </c>
      <c r="D684" s="42" t="s">
        <v>1055</v>
      </c>
      <c r="E684" s="41"/>
    </row>
    <row r="685" spans="1:5" x14ac:dyDescent="0.25">
      <c r="A685" s="39" t="s">
        <v>1333</v>
      </c>
      <c r="B685" s="43" t="s">
        <v>1074</v>
      </c>
      <c r="C685" s="42" t="s">
        <v>95</v>
      </c>
      <c r="D685" s="42" t="s">
        <v>94</v>
      </c>
      <c r="E685" s="41"/>
    </row>
    <row r="686" spans="1:5" x14ac:dyDescent="0.25">
      <c r="A686" s="39" t="s">
        <v>1333</v>
      </c>
      <c r="B686" s="43" t="s">
        <v>1074</v>
      </c>
      <c r="C686" s="42" t="s">
        <v>91</v>
      </c>
      <c r="D686" s="42" t="s">
        <v>90</v>
      </c>
      <c r="E686" s="41"/>
    </row>
    <row r="687" spans="1:5" x14ac:dyDescent="0.25">
      <c r="A687" s="39" t="s">
        <v>1333</v>
      </c>
      <c r="B687" s="43" t="s">
        <v>1076</v>
      </c>
      <c r="C687" s="42" t="s">
        <v>246</v>
      </c>
      <c r="D687" s="42" t="s">
        <v>245</v>
      </c>
      <c r="E687" s="41"/>
    </row>
    <row r="688" spans="1:5" x14ac:dyDescent="0.25">
      <c r="A688" s="39" t="s">
        <v>1333</v>
      </c>
      <c r="B688" s="43" t="s">
        <v>1076</v>
      </c>
      <c r="C688" s="42" t="s">
        <v>244</v>
      </c>
      <c r="D688" s="42" t="s">
        <v>243</v>
      </c>
      <c r="E688" s="41"/>
    </row>
    <row r="689" spans="1:5" x14ac:dyDescent="0.25">
      <c r="A689" s="39" t="s">
        <v>1333</v>
      </c>
      <c r="B689" s="43" t="s">
        <v>1072</v>
      </c>
      <c r="C689" s="42" t="s">
        <v>326</v>
      </c>
      <c r="D689" s="42" t="s">
        <v>325</v>
      </c>
      <c r="E689" s="41"/>
    </row>
    <row r="690" spans="1:5" x14ac:dyDescent="0.25">
      <c r="A690" s="39" t="s">
        <v>1332</v>
      </c>
      <c r="B690" s="43" t="s">
        <v>1074</v>
      </c>
      <c r="C690" s="42" t="s">
        <v>1543</v>
      </c>
      <c r="D690" s="42" t="s">
        <v>1544</v>
      </c>
      <c r="E690" s="41"/>
    </row>
    <row r="691" spans="1:5" x14ac:dyDescent="0.25">
      <c r="A691" s="39" t="s">
        <v>1332</v>
      </c>
      <c r="B691" s="43" t="s">
        <v>1074</v>
      </c>
      <c r="C691" s="42" t="s">
        <v>1518</v>
      </c>
      <c r="D691" s="42" t="s">
        <v>1519</v>
      </c>
      <c r="E691" s="41"/>
    </row>
    <row r="692" spans="1:5" x14ac:dyDescent="0.25">
      <c r="A692" s="39" t="s">
        <v>1332</v>
      </c>
      <c r="B692" s="43" t="s">
        <v>1074</v>
      </c>
      <c r="C692" s="42" t="s">
        <v>1520</v>
      </c>
      <c r="D692" s="42" t="s">
        <v>1521</v>
      </c>
      <c r="E692" s="41"/>
    </row>
    <row r="693" spans="1:5" x14ac:dyDescent="0.25">
      <c r="A693" s="39" t="s">
        <v>1332</v>
      </c>
      <c r="B693" s="43" t="s">
        <v>1074</v>
      </c>
      <c r="C693" s="42" t="s">
        <v>1545</v>
      </c>
      <c r="D693" s="42" t="s">
        <v>1546</v>
      </c>
      <c r="E693" s="41"/>
    </row>
    <row r="694" spans="1:5" x14ac:dyDescent="0.25">
      <c r="A694" s="39" t="s">
        <v>1329</v>
      </c>
      <c r="B694" s="43" t="s">
        <v>1074</v>
      </c>
      <c r="C694" s="42" t="s">
        <v>1330</v>
      </c>
      <c r="D694" s="42" t="s">
        <v>1331</v>
      </c>
      <c r="E694" s="41"/>
    </row>
    <row r="695" spans="1:5" x14ac:dyDescent="0.25">
      <c r="A695" s="39" t="s">
        <v>1329</v>
      </c>
      <c r="B695" s="43" t="s">
        <v>1074</v>
      </c>
      <c r="C695" s="42" t="s">
        <v>653</v>
      </c>
      <c r="D695" s="42" t="s">
        <v>652</v>
      </c>
      <c r="E695" s="41"/>
    </row>
    <row r="696" spans="1:5" x14ac:dyDescent="0.25">
      <c r="A696" s="39" t="s">
        <v>1522</v>
      </c>
      <c r="B696" s="43" t="s">
        <v>1076</v>
      </c>
      <c r="C696" s="42" t="s">
        <v>1523</v>
      </c>
      <c r="D696" s="42" t="s">
        <v>1524</v>
      </c>
      <c r="E696" s="41"/>
    </row>
    <row r="697" spans="1:5" x14ac:dyDescent="0.25">
      <c r="A697" s="39" t="s">
        <v>1522</v>
      </c>
      <c r="B697" s="43" t="s">
        <v>1076</v>
      </c>
      <c r="C697" s="42" t="s">
        <v>1525</v>
      </c>
      <c r="D697" s="42" t="s">
        <v>1526</v>
      </c>
      <c r="E697" s="41"/>
    </row>
    <row r="698" spans="1:5" x14ac:dyDescent="0.25">
      <c r="A698" s="39" t="s">
        <v>1522</v>
      </c>
      <c r="B698" s="43" t="s">
        <v>1076</v>
      </c>
      <c r="C698" s="42" t="s">
        <v>1527</v>
      </c>
      <c r="D698" s="42" t="s">
        <v>1528</v>
      </c>
      <c r="E698" s="41"/>
    </row>
    <row r="699" spans="1:5" x14ac:dyDescent="0.25">
      <c r="A699" s="39" t="s">
        <v>1522</v>
      </c>
      <c r="B699" s="43" t="s">
        <v>1076</v>
      </c>
      <c r="C699" s="42" t="s">
        <v>1529</v>
      </c>
      <c r="D699" s="42" t="s">
        <v>1530</v>
      </c>
      <c r="E699" s="41"/>
    </row>
    <row r="700" spans="1:5" x14ac:dyDescent="0.25">
      <c r="A700" s="39" t="s">
        <v>1522</v>
      </c>
      <c r="B700" s="43" t="s">
        <v>1076</v>
      </c>
      <c r="C700" s="42" t="s">
        <v>1531</v>
      </c>
      <c r="D700" s="42" t="s">
        <v>1532</v>
      </c>
      <c r="E700" s="41"/>
    </row>
    <row r="701" spans="1:5" x14ac:dyDescent="0.25">
      <c r="A701" s="39" t="s">
        <v>1522</v>
      </c>
      <c r="B701" s="43" t="s">
        <v>1076</v>
      </c>
      <c r="C701" s="42" t="s">
        <v>1533</v>
      </c>
      <c r="D701" s="42" t="s">
        <v>1534</v>
      </c>
      <c r="E701" s="41"/>
    </row>
    <row r="702" spans="1:5" x14ac:dyDescent="0.25">
      <c r="A702" s="39" t="s">
        <v>1522</v>
      </c>
      <c r="B702" s="43" t="s">
        <v>1082</v>
      </c>
      <c r="C702" s="42" t="s">
        <v>1535</v>
      </c>
      <c r="D702" s="42" t="s">
        <v>1536</v>
      </c>
      <c r="E702" s="41"/>
    </row>
    <row r="703" spans="1:5" x14ac:dyDescent="0.25">
      <c r="A703" s="39" t="s">
        <v>1522</v>
      </c>
      <c r="B703" s="43" t="s">
        <v>1076</v>
      </c>
      <c r="C703" s="42" t="s">
        <v>1537</v>
      </c>
      <c r="D703" s="42" t="s">
        <v>1538</v>
      </c>
      <c r="E703" s="41"/>
    </row>
    <row r="704" spans="1:5" x14ac:dyDescent="0.25">
      <c r="A704" s="39" t="s">
        <v>1522</v>
      </c>
      <c r="B704" s="43" t="s">
        <v>1076</v>
      </c>
      <c r="C704" s="42" t="s">
        <v>1539</v>
      </c>
      <c r="D704" s="42" t="s">
        <v>1540</v>
      </c>
      <c r="E704" s="41"/>
    </row>
    <row r="705" spans="1:5" x14ac:dyDescent="0.25">
      <c r="A705" s="39" t="s">
        <v>1522</v>
      </c>
      <c r="B705" s="43" t="s">
        <v>1076</v>
      </c>
      <c r="C705" s="42" t="s">
        <v>1541</v>
      </c>
      <c r="D705" s="42" t="s">
        <v>1542</v>
      </c>
      <c r="E705" s="41"/>
    </row>
    <row r="706" spans="1:5" x14ac:dyDescent="0.25">
      <c r="A706" s="39" t="s">
        <v>1522</v>
      </c>
      <c r="B706" s="43" t="s">
        <v>1076</v>
      </c>
      <c r="C706" s="42"/>
      <c r="D706" s="42"/>
      <c r="E706" s="41"/>
    </row>
    <row r="707" spans="1:5" x14ac:dyDescent="0.25">
      <c r="A707" s="39" t="s">
        <v>1522</v>
      </c>
      <c r="B707" s="43" t="s">
        <v>1076</v>
      </c>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sheetData>
  <sheetProtection algorithmName="SHA-512" hashValue="Oyb5DJIb0blsq83bUpTVMbVo37J1FRbKlHWJtMmYXCX2ZzTge36MsJpEsbhrVl6nfvu56CMzuPYYhPYFIXZSPA==" saltValue="sbBgGBFm1vOj2zcFqkBCkg==" spinCount="100000" sheet="1" objects="1" scenarios="1"/>
  <autoFilter ref="A1:M764"/>
  <sortState ref="A2:D699">
    <sortCondition ref="A2:A699"/>
    <sortCondition ref="B2:B699"/>
    <sortCondition ref="C2:C699"/>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E699"/>
  <sheetViews>
    <sheetView showGridLines="0" zoomScale="75" zoomScaleNormal="75" workbookViewId="0">
      <pane xSplit="1" ySplit="1" topLeftCell="B519" activePane="bottomRight" state="frozen"/>
      <selection pane="topRight" activeCell="B1" sqref="B1"/>
      <selection pane="bottomLeft" activeCell="A2" sqref="A2"/>
      <selection pane="bottomRight" activeCell="D543" sqref="D543"/>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7" t="s">
        <v>1392</v>
      </c>
      <c r="C1" s="67" t="s">
        <v>19</v>
      </c>
      <c r="D1" s="67" t="s">
        <v>1070</v>
      </c>
      <c r="E1" s="67" t="s">
        <v>1071</v>
      </c>
    </row>
    <row r="2" spans="2:5" x14ac:dyDescent="0.25">
      <c r="B2" s="68" t="s">
        <v>1064</v>
      </c>
      <c r="C2" s="69" t="s">
        <v>1053</v>
      </c>
      <c r="D2" s="70" t="s">
        <v>1358</v>
      </c>
      <c r="E2" s="71" t="s">
        <v>1359</v>
      </c>
    </row>
    <row r="3" spans="2:5" x14ac:dyDescent="0.25">
      <c r="B3" s="68" t="s">
        <v>1064</v>
      </c>
      <c r="C3" s="69" t="s">
        <v>1053</v>
      </c>
      <c r="D3" s="70" t="s">
        <v>1054</v>
      </c>
      <c r="E3" s="71" t="s">
        <v>1360</v>
      </c>
    </row>
    <row r="4" spans="2:5" x14ac:dyDescent="0.25">
      <c r="B4" s="68" t="s">
        <v>1334</v>
      </c>
      <c r="C4" s="69" t="s">
        <v>1082</v>
      </c>
      <c r="D4" s="70" t="s">
        <v>288</v>
      </c>
      <c r="E4" s="71" t="s">
        <v>668</v>
      </c>
    </row>
    <row r="5" spans="2:5" x14ac:dyDescent="0.25">
      <c r="B5" s="68" t="s">
        <v>1334</v>
      </c>
      <c r="C5" s="69" t="s">
        <v>1082</v>
      </c>
      <c r="D5" s="70" t="s">
        <v>275</v>
      </c>
      <c r="E5" s="71" t="s">
        <v>1342</v>
      </c>
    </row>
    <row r="6" spans="2:5" x14ac:dyDescent="0.25">
      <c r="B6" s="68" t="s">
        <v>1334</v>
      </c>
      <c r="C6" s="69" t="s">
        <v>1082</v>
      </c>
      <c r="D6" s="70" t="s">
        <v>855</v>
      </c>
      <c r="E6" s="71" t="s">
        <v>1350</v>
      </c>
    </row>
    <row r="7" spans="2:5" x14ac:dyDescent="0.25">
      <c r="B7" s="68" t="s">
        <v>1334</v>
      </c>
      <c r="C7" s="69" t="s">
        <v>1082</v>
      </c>
      <c r="D7" s="70" t="s">
        <v>1353</v>
      </c>
      <c r="E7" s="71" t="s">
        <v>1354</v>
      </c>
    </row>
    <row r="8" spans="2:5" x14ac:dyDescent="0.25">
      <c r="B8" s="68" t="s">
        <v>1334</v>
      </c>
      <c r="C8" s="69" t="s">
        <v>1116</v>
      </c>
      <c r="D8" s="70" t="s">
        <v>1447</v>
      </c>
      <c r="E8" s="71" t="s">
        <v>1448</v>
      </c>
    </row>
    <row r="9" spans="2:5" x14ac:dyDescent="0.25">
      <c r="B9" s="68" t="s">
        <v>1334</v>
      </c>
      <c r="C9" s="69" t="s">
        <v>1116</v>
      </c>
      <c r="D9" s="70" t="s">
        <v>357</v>
      </c>
      <c r="E9" s="71" t="s">
        <v>1344</v>
      </c>
    </row>
    <row r="10" spans="2:5" x14ac:dyDescent="0.25">
      <c r="B10" s="68" t="s">
        <v>1334</v>
      </c>
      <c r="C10" s="69" t="s">
        <v>1116</v>
      </c>
      <c r="D10" s="70" t="s">
        <v>367</v>
      </c>
      <c r="E10" s="71" t="s">
        <v>366</v>
      </c>
    </row>
    <row r="11" spans="2:5" x14ac:dyDescent="0.25">
      <c r="B11" s="68" t="s">
        <v>1334</v>
      </c>
      <c r="C11" s="69" t="s">
        <v>1116</v>
      </c>
      <c r="D11" s="70" t="s">
        <v>411</v>
      </c>
      <c r="E11" s="71" t="s">
        <v>410</v>
      </c>
    </row>
    <row r="12" spans="2:5" x14ac:dyDescent="0.25">
      <c r="B12" s="68" t="s">
        <v>1334</v>
      </c>
      <c r="C12" s="69" t="s">
        <v>1116</v>
      </c>
      <c r="D12" s="70" t="s">
        <v>830</v>
      </c>
      <c r="E12" s="71" t="s">
        <v>1352</v>
      </c>
    </row>
    <row r="13" spans="2:5" x14ac:dyDescent="0.25">
      <c r="B13" s="68" t="s">
        <v>1334</v>
      </c>
      <c r="C13" s="69" t="s">
        <v>1116</v>
      </c>
      <c r="D13" s="70" t="s">
        <v>441</v>
      </c>
      <c r="E13" s="71" t="s">
        <v>440</v>
      </c>
    </row>
    <row r="14" spans="2:5" x14ac:dyDescent="0.25">
      <c r="B14" s="68" t="s">
        <v>1334</v>
      </c>
      <c r="C14" s="69" t="s">
        <v>1116</v>
      </c>
      <c r="D14" s="70" t="s">
        <v>437</v>
      </c>
      <c r="E14" s="71" t="s">
        <v>831</v>
      </c>
    </row>
    <row r="15" spans="2:5" x14ac:dyDescent="0.25">
      <c r="B15" s="68" t="s">
        <v>1334</v>
      </c>
      <c r="C15" s="69" t="s">
        <v>1116</v>
      </c>
      <c r="D15" s="70" t="s">
        <v>439</v>
      </c>
      <c r="E15" s="71" t="s">
        <v>438</v>
      </c>
    </row>
    <row r="16" spans="2:5" x14ac:dyDescent="0.25">
      <c r="B16" s="68" t="s">
        <v>1334</v>
      </c>
      <c r="C16" s="69" t="s">
        <v>1129</v>
      </c>
      <c r="D16" s="70" t="s">
        <v>483</v>
      </c>
      <c r="E16" s="71" t="s">
        <v>1345</v>
      </c>
    </row>
    <row r="17" spans="2:5" x14ac:dyDescent="0.25">
      <c r="B17" s="68" t="s">
        <v>1334</v>
      </c>
      <c r="C17" s="69" t="s">
        <v>1122</v>
      </c>
      <c r="D17" s="70" t="s">
        <v>359</v>
      </c>
      <c r="E17" s="71" t="s">
        <v>358</v>
      </c>
    </row>
    <row r="18" spans="2:5" x14ac:dyDescent="0.25">
      <c r="B18" s="68" t="s">
        <v>1334</v>
      </c>
      <c r="C18" s="69" t="s">
        <v>1096</v>
      </c>
      <c r="D18" s="70" t="s">
        <v>285</v>
      </c>
      <c r="E18" s="71" t="s">
        <v>985</v>
      </c>
    </row>
    <row r="19" spans="2:5" x14ac:dyDescent="0.25">
      <c r="B19" s="68" t="s">
        <v>1334</v>
      </c>
      <c r="C19" s="69" t="s">
        <v>1096</v>
      </c>
      <c r="D19" s="70" t="s">
        <v>287</v>
      </c>
      <c r="E19" s="71" t="s">
        <v>1335</v>
      </c>
    </row>
    <row r="20" spans="2:5" x14ac:dyDescent="0.25">
      <c r="B20" s="68" t="s">
        <v>1334</v>
      </c>
      <c r="C20" s="69" t="s">
        <v>1096</v>
      </c>
      <c r="D20" s="70" t="s">
        <v>290</v>
      </c>
      <c r="E20" s="71" t="s">
        <v>289</v>
      </c>
    </row>
    <row r="21" spans="2:5" x14ac:dyDescent="0.25">
      <c r="B21" s="68" t="s">
        <v>1334</v>
      </c>
      <c r="C21" s="69" t="s">
        <v>1096</v>
      </c>
      <c r="D21" s="70" t="s">
        <v>676</v>
      </c>
      <c r="E21" s="71" t="s">
        <v>980</v>
      </c>
    </row>
    <row r="22" spans="2:5" x14ac:dyDescent="0.25">
      <c r="B22" s="68" t="s">
        <v>1334</v>
      </c>
      <c r="C22" s="69" t="s">
        <v>1096</v>
      </c>
      <c r="D22" s="70" t="s">
        <v>277</v>
      </c>
      <c r="E22" s="71" t="s">
        <v>276</v>
      </c>
    </row>
    <row r="23" spans="2:5" x14ac:dyDescent="0.25">
      <c r="B23" s="68" t="s">
        <v>1334</v>
      </c>
      <c r="C23" s="69" t="s">
        <v>1096</v>
      </c>
      <c r="D23" s="70" t="s">
        <v>303</v>
      </c>
      <c r="E23" s="71" t="s">
        <v>302</v>
      </c>
    </row>
    <row r="24" spans="2:5" x14ac:dyDescent="0.25">
      <c r="B24" s="68" t="s">
        <v>1334</v>
      </c>
      <c r="C24" s="69" t="s">
        <v>1096</v>
      </c>
      <c r="D24" s="70" t="s">
        <v>317</v>
      </c>
      <c r="E24" s="71" t="s">
        <v>316</v>
      </c>
    </row>
    <row r="25" spans="2:5" x14ac:dyDescent="0.25">
      <c r="B25" s="68" t="s">
        <v>1334</v>
      </c>
      <c r="C25" s="69" t="s">
        <v>1120</v>
      </c>
      <c r="D25" s="70" t="s">
        <v>361</v>
      </c>
      <c r="E25" s="71" t="s">
        <v>360</v>
      </c>
    </row>
    <row r="26" spans="2:5" x14ac:dyDescent="0.25">
      <c r="B26" s="68" t="s">
        <v>1334</v>
      </c>
      <c r="C26" s="69" t="s">
        <v>1136</v>
      </c>
      <c r="D26" s="70" t="s">
        <v>484</v>
      </c>
      <c r="E26" s="71" t="s">
        <v>1346</v>
      </c>
    </row>
    <row r="27" spans="2:5" x14ac:dyDescent="0.25">
      <c r="B27" s="68" t="s">
        <v>1334</v>
      </c>
      <c r="C27" s="69" t="s">
        <v>1132</v>
      </c>
      <c r="D27" s="70" t="s">
        <v>486</v>
      </c>
      <c r="E27" s="71" t="s">
        <v>485</v>
      </c>
    </row>
    <row r="28" spans="2:5" x14ac:dyDescent="0.25">
      <c r="B28" s="68" t="s">
        <v>1334</v>
      </c>
      <c r="C28" s="69" t="s">
        <v>1132</v>
      </c>
      <c r="D28" s="70" t="s">
        <v>540</v>
      </c>
      <c r="E28" s="71" t="s">
        <v>539</v>
      </c>
    </row>
    <row r="29" spans="2:5" x14ac:dyDescent="0.25">
      <c r="B29" s="68" t="s">
        <v>1334</v>
      </c>
      <c r="C29" s="69" t="s">
        <v>1132</v>
      </c>
      <c r="D29" s="70" t="s">
        <v>576</v>
      </c>
      <c r="E29" s="71" t="s">
        <v>575</v>
      </c>
    </row>
    <row r="30" spans="2:5" x14ac:dyDescent="0.25">
      <c r="B30" s="68" t="s">
        <v>1334</v>
      </c>
      <c r="C30" s="69" t="s">
        <v>1176</v>
      </c>
      <c r="D30" s="70" t="s">
        <v>488</v>
      </c>
      <c r="E30" s="71" t="s">
        <v>487</v>
      </c>
    </row>
    <row r="31" spans="2:5" x14ac:dyDescent="0.25">
      <c r="B31" s="68" t="s">
        <v>1334</v>
      </c>
      <c r="C31" s="69" t="s">
        <v>1143</v>
      </c>
      <c r="D31" s="70" t="s">
        <v>489</v>
      </c>
      <c r="E31" s="71" t="s">
        <v>1347</v>
      </c>
    </row>
    <row r="32" spans="2:5" x14ac:dyDescent="0.25">
      <c r="B32" s="68" t="s">
        <v>1334</v>
      </c>
      <c r="C32" s="69" t="s">
        <v>1143</v>
      </c>
      <c r="D32" s="70" t="s">
        <v>542</v>
      </c>
      <c r="E32" s="71" t="s">
        <v>541</v>
      </c>
    </row>
    <row r="33" spans="2:5" x14ac:dyDescent="0.25">
      <c r="B33" s="68" t="s">
        <v>1334</v>
      </c>
      <c r="C33" s="69" t="s">
        <v>1143</v>
      </c>
      <c r="D33" s="70" t="s">
        <v>578</v>
      </c>
      <c r="E33" s="71" t="s">
        <v>577</v>
      </c>
    </row>
    <row r="34" spans="2:5" x14ac:dyDescent="0.25">
      <c r="B34" s="68" t="s">
        <v>1334</v>
      </c>
      <c r="C34" s="69" t="s">
        <v>1078</v>
      </c>
      <c r="D34" s="70" t="s">
        <v>372</v>
      </c>
      <c r="E34" s="71" t="s">
        <v>371</v>
      </c>
    </row>
    <row r="35" spans="2:5" x14ac:dyDescent="0.25">
      <c r="B35" s="68" t="s">
        <v>1334</v>
      </c>
      <c r="C35" s="69" t="s">
        <v>1078</v>
      </c>
      <c r="D35" s="70" t="s">
        <v>375</v>
      </c>
      <c r="E35" s="71" t="s">
        <v>1339</v>
      </c>
    </row>
    <row r="36" spans="2:5" x14ac:dyDescent="0.25">
      <c r="B36" s="68" t="s">
        <v>1334</v>
      </c>
      <c r="C36" s="69" t="s">
        <v>1078</v>
      </c>
      <c r="D36" s="70" t="s">
        <v>362</v>
      </c>
      <c r="E36" s="71" t="s">
        <v>1343</v>
      </c>
    </row>
    <row r="37" spans="2:5" x14ac:dyDescent="0.25">
      <c r="B37" s="68" t="s">
        <v>1334</v>
      </c>
      <c r="C37" s="69" t="s">
        <v>1078</v>
      </c>
      <c r="D37" s="70" t="s">
        <v>433</v>
      </c>
      <c r="E37" s="71" t="s">
        <v>1351</v>
      </c>
    </row>
    <row r="38" spans="2:5" x14ac:dyDescent="0.25">
      <c r="B38" s="68" t="s">
        <v>1334</v>
      </c>
      <c r="C38" s="69" t="s">
        <v>1078</v>
      </c>
      <c r="D38" s="70" t="s">
        <v>443</v>
      </c>
      <c r="E38" s="71" t="s">
        <v>442</v>
      </c>
    </row>
    <row r="39" spans="2:5" x14ac:dyDescent="0.25">
      <c r="B39" s="68" t="s">
        <v>1334</v>
      </c>
      <c r="C39" s="69" t="s">
        <v>1074</v>
      </c>
      <c r="D39" s="70" t="s">
        <v>1449</v>
      </c>
      <c r="E39" s="71" t="s">
        <v>1450</v>
      </c>
    </row>
    <row r="40" spans="2:5" x14ac:dyDescent="0.25">
      <c r="B40" s="68" t="s">
        <v>1334</v>
      </c>
      <c r="C40" s="69" t="s">
        <v>1074</v>
      </c>
      <c r="D40" s="70" t="s">
        <v>42</v>
      </c>
      <c r="E40" s="71" t="s">
        <v>899</v>
      </c>
    </row>
    <row r="41" spans="2:5" x14ac:dyDescent="0.25">
      <c r="B41" s="68" t="s">
        <v>1334</v>
      </c>
      <c r="C41" s="69" t="s">
        <v>1074</v>
      </c>
      <c r="D41" s="70" t="s">
        <v>647</v>
      </c>
      <c r="E41" s="71" t="s">
        <v>646</v>
      </c>
    </row>
    <row r="42" spans="2:5" x14ac:dyDescent="0.25">
      <c r="B42" s="68" t="s">
        <v>1334</v>
      </c>
      <c r="C42" s="69" t="s">
        <v>1074</v>
      </c>
      <c r="D42" s="70" t="s">
        <v>43</v>
      </c>
      <c r="E42" s="71" t="s">
        <v>1336</v>
      </c>
    </row>
    <row r="43" spans="2:5" x14ac:dyDescent="0.25">
      <c r="B43" s="68" t="s">
        <v>1334</v>
      </c>
      <c r="C43" s="69" t="s">
        <v>1074</v>
      </c>
      <c r="D43" s="70" t="s">
        <v>81</v>
      </c>
      <c r="E43" s="71" t="s">
        <v>80</v>
      </c>
    </row>
    <row r="44" spans="2:5" x14ac:dyDescent="0.25">
      <c r="B44" s="68" t="s">
        <v>1334</v>
      </c>
      <c r="C44" s="69" t="s">
        <v>1074</v>
      </c>
      <c r="D44" s="70" t="s">
        <v>45</v>
      </c>
      <c r="E44" s="71" t="s">
        <v>44</v>
      </c>
    </row>
    <row r="45" spans="2:5" x14ac:dyDescent="0.25">
      <c r="B45" s="68" t="s">
        <v>1334</v>
      </c>
      <c r="C45" s="69" t="s">
        <v>1074</v>
      </c>
      <c r="D45" s="70" t="s">
        <v>651</v>
      </c>
      <c r="E45" s="71" t="s">
        <v>884</v>
      </c>
    </row>
    <row r="46" spans="2:5" x14ac:dyDescent="0.25">
      <c r="B46" s="68" t="s">
        <v>1334</v>
      </c>
      <c r="C46" s="69" t="s">
        <v>1074</v>
      </c>
      <c r="D46" s="70" t="s">
        <v>34</v>
      </c>
      <c r="E46" s="71" t="s">
        <v>33</v>
      </c>
    </row>
    <row r="47" spans="2:5" x14ac:dyDescent="0.25">
      <c r="B47" s="68" t="s">
        <v>1334</v>
      </c>
      <c r="C47" s="69" t="s">
        <v>1074</v>
      </c>
      <c r="D47" s="70" t="s">
        <v>36</v>
      </c>
      <c r="E47" s="71" t="s">
        <v>35</v>
      </c>
    </row>
    <row r="48" spans="2:5" x14ac:dyDescent="0.25">
      <c r="B48" s="68" t="s">
        <v>1334</v>
      </c>
      <c r="C48" s="69" t="s">
        <v>1074</v>
      </c>
      <c r="D48" s="70" t="s">
        <v>67</v>
      </c>
      <c r="E48" s="71" t="s">
        <v>66</v>
      </c>
    </row>
    <row r="49" spans="2:5" x14ac:dyDescent="0.25">
      <c r="B49" s="68" t="s">
        <v>1334</v>
      </c>
      <c r="C49" s="69" t="s">
        <v>1074</v>
      </c>
      <c r="D49" s="70" t="s">
        <v>83</v>
      </c>
      <c r="E49" s="71" t="s">
        <v>82</v>
      </c>
    </row>
    <row r="50" spans="2:5" x14ac:dyDescent="0.25">
      <c r="B50" s="68" t="s">
        <v>1334</v>
      </c>
      <c r="C50" s="69" t="s">
        <v>1074</v>
      </c>
      <c r="D50" s="70" t="s">
        <v>88</v>
      </c>
      <c r="E50" s="71" t="s">
        <v>87</v>
      </c>
    </row>
    <row r="51" spans="2:5" x14ac:dyDescent="0.25">
      <c r="B51" s="68" t="s">
        <v>1334</v>
      </c>
      <c r="C51" s="69" t="s">
        <v>1074</v>
      </c>
      <c r="D51" s="70" t="s">
        <v>84</v>
      </c>
      <c r="E51" s="71" t="s">
        <v>901</v>
      </c>
    </row>
    <row r="52" spans="2:5" x14ac:dyDescent="0.25">
      <c r="B52" s="68" t="s">
        <v>1334</v>
      </c>
      <c r="C52" s="69" t="s">
        <v>1074</v>
      </c>
      <c r="D52" s="70" t="s">
        <v>86</v>
      </c>
      <c r="E52" s="71" t="s">
        <v>85</v>
      </c>
    </row>
    <row r="53" spans="2:5" x14ac:dyDescent="0.25">
      <c r="B53" s="68" t="s">
        <v>1334</v>
      </c>
      <c r="C53" s="69" t="s">
        <v>1074</v>
      </c>
      <c r="D53" s="70" t="s">
        <v>649</v>
      </c>
      <c r="E53" s="71" t="s">
        <v>648</v>
      </c>
    </row>
    <row r="54" spans="2:5" x14ac:dyDescent="0.25">
      <c r="B54" s="68" t="s">
        <v>1334</v>
      </c>
      <c r="C54" s="69" t="s">
        <v>1114</v>
      </c>
      <c r="D54" s="70" t="s">
        <v>374</v>
      </c>
      <c r="E54" s="71" t="s">
        <v>373</v>
      </c>
    </row>
    <row r="55" spans="2:5" x14ac:dyDescent="0.25">
      <c r="B55" s="68" t="s">
        <v>1334</v>
      </c>
      <c r="C55" s="69" t="s">
        <v>1093</v>
      </c>
      <c r="D55" s="70" t="s">
        <v>279</v>
      </c>
      <c r="E55" s="71" t="s">
        <v>278</v>
      </c>
    </row>
    <row r="56" spans="2:5" x14ac:dyDescent="0.25">
      <c r="B56" s="68" t="s">
        <v>1334</v>
      </c>
      <c r="C56" s="69" t="s">
        <v>1093</v>
      </c>
      <c r="D56" s="70" t="s">
        <v>918</v>
      </c>
      <c r="E56" s="71" t="s">
        <v>917</v>
      </c>
    </row>
    <row r="57" spans="2:5" x14ac:dyDescent="0.25">
      <c r="B57" s="68" t="s">
        <v>1334</v>
      </c>
      <c r="C57" s="69" t="s">
        <v>1093</v>
      </c>
      <c r="D57" s="70" t="s">
        <v>916</v>
      </c>
      <c r="E57" s="71" t="s">
        <v>915</v>
      </c>
    </row>
    <row r="58" spans="2:5" x14ac:dyDescent="0.25">
      <c r="B58" s="68" t="s">
        <v>1334</v>
      </c>
      <c r="C58" s="69" t="s">
        <v>1093</v>
      </c>
      <c r="D58" s="70" t="s">
        <v>315</v>
      </c>
      <c r="E58" s="71" t="s">
        <v>678</v>
      </c>
    </row>
    <row r="59" spans="2:5" x14ac:dyDescent="0.25">
      <c r="B59" s="68" t="s">
        <v>1334</v>
      </c>
      <c r="C59" s="69" t="s">
        <v>1267</v>
      </c>
      <c r="D59" s="70" t="s">
        <v>370</v>
      </c>
      <c r="E59" s="71" t="s">
        <v>922</v>
      </c>
    </row>
    <row r="60" spans="2:5" x14ac:dyDescent="0.25">
      <c r="B60" s="68" t="s">
        <v>1334</v>
      </c>
      <c r="C60" s="69" t="s">
        <v>1267</v>
      </c>
      <c r="D60" s="70" t="s">
        <v>376</v>
      </c>
      <c r="E60" s="71" t="s">
        <v>685</v>
      </c>
    </row>
    <row r="61" spans="2:5" x14ac:dyDescent="0.25">
      <c r="B61" s="68" t="s">
        <v>1334</v>
      </c>
      <c r="C61" s="69" t="s">
        <v>1267</v>
      </c>
      <c r="D61" s="70" t="s">
        <v>363</v>
      </c>
      <c r="E61" s="71" t="s">
        <v>682</v>
      </c>
    </row>
    <row r="62" spans="2:5" x14ac:dyDescent="0.25">
      <c r="B62" s="68" t="s">
        <v>1334</v>
      </c>
      <c r="C62" s="69" t="s">
        <v>1267</v>
      </c>
      <c r="D62" s="70" t="s">
        <v>434</v>
      </c>
      <c r="E62" s="71" t="s">
        <v>698</v>
      </c>
    </row>
    <row r="63" spans="2:5" x14ac:dyDescent="0.25">
      <c r="B63" s="68" t="s">
        <v>1334</v>
      </c>
      <c r="C63" s="69" t="s">
        <v>1267</v>
      </c>
      <c r="D63" s="70" t="s">
        <v>445</v>
      </c>
      <c r="E63" s="71" t="s">
        <v>444</v>
      </c>
    </row>
    <row r="64" spans="2:5" x14ac:dyDescent="0.25">
      <c r="B64" s="68" t="s">
        <v>1334</v>
      </c>
      <c r="C64" s="69" t="s">
        <v>1118</v>
      </c>
      <c r="D64" s="70" t="s">
        <v>687</v>
      </c>
      <c r="E64" s="71" t="s">
        <v>686</v>
      </c>
    </row>
    <row r="65" spans="2:5" x14ac:dyDescent="0.25">
      <c r="B65" s="68" t="s">
        <v>1334</v>
      </c>
      <c r="C65" s="69" t="s">
        <v>1076</v>
      </c>
      <c r="D65" s="70" t="s">
        <v>196</v>
      </c>
      <c r="E65" s="71" t="s">
        <v>195</v>
      </c>
    </row>
    <row r="66" spans="2:5" x14ac:dyDescent="0.25">
      <c r="B66" s="68" t="s">
        <v>1334</v>
      </c>
      <c r="C66" s="69" t="s">
        <v>1076</v>
      </c>
      <c r="D66" s="70" t="s">
        <v>189</v>
      </c>
      <c r="E66" s="71" t="s">
        <v>949</v>
      </c>
    </row>
    <row r="67" spans="2:5" x14ac:dyDescent="0.25">
      <c r="B67" s="68" t="s">
        <v>1334</v>
      </c>
      <c r="C67" s="69" t="s">
        <v>1076</v>
      </c>
      <c r="D67" s="70" t="s">
        <v>192</v>
      </c>
      <c r="E67" s="71" t="s">
        <v>191</v>
      </c>
    </row>
    <row r="68" spans="2:5" x14ac:dyDescent="0.25">
      <c r="B68" s="68" t="s">
        <v>1334</v>
      </c>
      <c r="C68" s="69" t="s">
        <v>1076</v>
      </c>
      <c r="D68" s="70" t="s">
        <v>190</v>
      </c>
      <c r="E68" s="71" t="s">
        <v>1337</v>
      </c>
    </row>
    <row r="69" spans="2:5" x14ac:dyDescent="0.25">
      <c r="B69" s="68" t="s">
        <v>1334</v>
      </c>
      <c r="C69" s="69" t="s">
        <v>1076</v>
      </c>
      <c r="D69" s="70" t="s">
        <v>236</v>
      </c>
      <c r="E69" s="71" t="s">
        <v>235</v>
      </c>
    </row>
    <row r="70" spans="2:5" x14ac:dyDescent="0.25">
      <c r="B70" s="68" t="s">
        <v>1334</v>
      </c>
      <c r="C70" s="69" t="s">
        <v>1076</v>
      </c>
      <c r="D70" s="70" t="s">
        <v>198</v>
      </c>
      <c r="E70" s="71" t="s">
        <v>197</v>
      </c>
    </row>
    <row r="71" spans="2:5" x14ac:dyDescent="0.25">
      <c r="B71" s="68" t="s">
        <v>1334</v>
      </c>
      <c r="C71" s="69" t="s">
        <v>1076</v>
      </c>
      <c r="D71" s="70" t="s">
        <v>237</v>
      </c>
      <c r="E71" s="71" t="s">
        <v>927</v>
      </c>
    </row>
    <row r="72" spans="2:5" x14ac:dyDescent="0.25">
      <c r="B72" s="68" t="s">
        <v>1334</v>
      </c>
      <c r="C72" s="69" t="s">
        <v>1076</v>
      </c>
      <c r="D72" s="70" t="s">
        <v>1340</v>
      </c>
      <c r="E72" s="71" t="s">
        <v>1341</v>
      </c>
    </row>
    <row r="73" spans="2:5" x14ac:dyDescent="0.25">
      <c r="B73" s="68" t="s">
        <v>1334</v>
      </c>
      <c r="C73" s="69" t="s">
        <v>1076</v>
      </c>
      <c r="D73" s="70" t="s">
        <v>178</v>
      </c>
      <c r="E73" s="71" t="s">
        <v>177</v>
      </c>
    </row>
    <row r="74" spans="2:5" x14ac:dyDescent="0.25">
      <c r="B74" s="68" t="s">
        <v>1334</v>
      </c>
      <c r="C74" s="69" t="s">
        <v>1076</v>
      </c>
      <c r="D74" s="70" t="s">
        <v>1348</v>
      </c>
      <c r="E74" s="71" t="s">
        <v>1349</v>
      </c>
    </row>
    <row r="75" spans="2:5" x14ac:dyDescent="0.25">
      <c r="B75" s="68" t="s">
        <v>1334</v>
      </c>
      <c r="C75" s="69" t="s">
        <v>1076</v>
      </c>
      <c r="D75" s="70" t="s">
        <v>180</v>
      </c>
      <c r="E75" s="71" t="s">
        <v>179</v>
      </c>
    </row>
    <row r="76" spans="2:5" x14ac:dyDescent="0.25">
      <c r="B76" s="68" t="s">
        <v>1334</v>
      </c>
      <c r="C76" s="69" t="s">
        <v>1076</v>
      </c>
      <c r="D76" s="70" t="s">
        <v>223</v>
      </c>
      <c r="E76" s="71" t="s">
        <v>222</v>
      </c>
    </row>
    <row r="77" spans="2:5" x14ac:dyDescent="0.25">
      <c r="B77" s="68" t="s">
        <v>1334</v>
      </c>
      <c r="C77" s="69" t="s">
        <v>1076</v>
      </c>
      <c r="D77" s="70" t="s">
        <v>944</v>
      </c>
      <c r="E77" s="71" t="s">
        <v>943</v>
      </c>
    </row>
    <row r="78" spans="2:5" x14ac:dyDescent="0.25">
      <c r="B78" s="68" t="s">
        <v>1334</v>
      </c>
      <c r="C78" s="69" t="s">
        <v>1076</v>
      </c>
      <c r="D78" s="70" t="s">
        <v>1355</v>
      </c>
      <c r="E78" s="71" t="s">
        <v>239</v>
      </c>
    </row>
    <row r="79" spans="2:5" x14ac:dyDescent="0.25">
      <c r="B79" s="68" t="s">
        <v>1334</v>
      </c>
      <c r="C79" s="69" t="s">
        <v>1076</v>
      </c>
      <c r="D79" s="70" t="s">
        <v>1356</v>
      </c>
      <c r="E79" s="71" t="s">
        <v>950</v>
      </c>
    </row>
    <row r="80" spans="2:5" x14ac:dyDescent="0.25">
      <c r="B80" s="68" t="s">
        <v>1334</v>
      </c>
      <c r="C80" s="69" t="s">
        <v>1076</v>
      </c>
      <c r="D80" s="70" t="s">
        <v>1357</v>
      </c>
      <c r="E80" s="71" t="s">
        <v>951</v>
      </c>
    </row>
    <row r="81" spans="2:5" x14ac:dyDescent="0.25">
      <c r="B81" s="68" t="s">
        <v>1334</v>
      </c>
      <c r="C81" s="69" t="s">
        <v>1076</v>
      </c>
      <c r="D81" s="70" t="s">
        <v>194</v>
      </c>
      <c r="E81" s="71" t="s">
        <v>193</v>
      </c>
    </row>
    <row r="82" spans="2:5" x14ac:dyDescent="0.25">
      <c r="B82" s="68" t="s">
        <v>1334</v>
      </c>
      <c r="C82" s="69" t="s">
        <v>1072</v>
      </c>
      <c r="D82" s="70" t="s">
        <v>286</v>
      </c>
      <c r="E82" s="71" t="s">
        <v>963</v>
      </c>
    </row>
    <row r="83" spans="2:5" x14ac:dyDescent="0.25">
      <c r="B83" s="68" t="s">
        <v>1334</v>
      </c>
      <c r="C83" s="69" t="s">
        <v>1072</v>
      </c>
      <c r="D83" s="70" t="s">
        <v>292</v>
      </c>
      <c r="E83" s="71" t="s">
        <v>291</v>
      </c>
    </row>
    <row r="84" spans="2:5" x14ac:dyDescent="0.25">
      <c r="B84" s="68" t="s">
        <v>1334</v>
      </c>
      <c r="C84" s="69" t="s">
        <v>1072</v>
      </c>
      <c r="D84" s="70" t="s">
        <v>677</v>
      </c>
      <c r="E84" s="71" t="s">
        <v>952</v>
      </c>
    </row>
    <row r="85" spans="2:5" x14ac:dyDescent="0.25">
      <c r="B85" s="68" t="s">
        <v>1334</v>
      </c>
      <c r="C85" s="69" t="s">
        <v>1072</v>
      </c>
      <c r="D85" s="70" t="s">
        <v>281</v>
      </c>
      <c r="E85" s="71" t="s">
        <v>280</v>
      </c>
    </row>
    <row r="86" spans="2:5" x14ac:dyDescent="0.25">
      <c r="B86" s="68" t="s">
        <v>1334</v>
      </c>
      <c r="C86" s="69" t="s">
        <v>1072</v>
      </c>
      <c r="D86" s="70" t="s">
        <v>305</v>
      </c>
      <c r="E86" s="71" t="s">
        <v>304</v>
      </c>
    </row>
    <row r="87" spans="2:5" x14ac:dyDescent="0.25">
      <c r="B87" s="68" t="s">
        <v>1334</v>
      </c>
      <c r="C87" s="69" t="s">
        <v>1072</v>
      </c>
      <c r="D87" s="70" t="s">
        <v>319</v>
      </c>
      <c r="E87" s="71" t="s">
        <v>318</v>
      </c>
    </row>
    <row r="88" spans="2:5" x14ac:dyDescent="0.25">
      <c r="B88" s="68" t="s">
        <v>1334</v>
      </c>
      <c r="C88" s="69" t="s">
        <v>1109</v>
      </c>
      <c r="D88" s="70" t="s">
        <v>689</v>
      </c>
      <c r="E88" s="71" t="s">
        <v>688</v>
      </c>
    </row>
    <row r="89" spans="2:5" x14ac:dyDescent="0.25">
      <c r="B89" s="68" t="s">
        <v>1334</v>
      </c>
      <c r="C89" s="69" t="s">
        <v>1109</v>
      </c>
      <c r="D89" s="70" t="s">
        <v>365</v>
      </c>
      <c r="E89" s="71" t="s">
        <v>364</v>
      </c>
    </row>
    <row r="90" spans="2:5" x14ac:dyDescent="0.25">
      <c r="B90" s="68" t="s">
        <v>1334</v>
      </c>
      <c r="C90" s="69" t="s">
        <v>1109</v>
      </c>
      <c r="D90" s="70" t="s">
        <v>436</v>
      </c>
      <c r="E90" s="71" t="s">
        <v>435</v>
      </c>
    </row>
    <row r="91" spans="2:5" x14ac:dyDescent="0.25">
      <c r="B91" s="68" t="s">
        <v>1334</v>
      </c>
      <c r="C91" s="69" t="s">
        <v>1109</v>
      </c>
      <c r="D91" s="70" t="s">
        <v>447</v>
      </c>
      <c r="E91" s="71" t="s">
        <v>446</v>
      </c>
    </row>
    <row r="92" spans="2:5" x14ac:dyDescent="0.25">
      <c r="B92" s="68" t="s">
        <v>1334</v>
      </c>
      <c r="C92" s="69" t="s">
        <v>1080</v>
      </c>
      <c r="D92" s="70" t="s">
        <v>501</v>
      </c>
      <c r="E92" s="71" t="s">
        <v>1052</v>
      </c>
    </row>
    <row r="93" spans="2:5" x14ac:dyDescent="0.25">
      <c r="B93" s="68" t="s">
        <v>1334</v>
      </c>
      <c r="C93" s="69" t="s">
        <v>1080</v>
      </c>
      <c r="D93" s="70" t="s">
        <v>502</v>
      </c>
      <c r="E93" s="71" t="s">
        <v>1338</v>
      </c>
    </row>
    <row r="94" spans="2:5" x14ac:dyDescent="0.25">
      <c r="B94" s="68" t="s">
        <v>1334</v>
      </c>
      <c r="C94" s="69" t="s">
        <v>1080</v>
      </c>
      <c r="D94" s="70" t="s">
        <v>504</v>
      </c>
      <c r="E94" s="71" t="s">
        <v>503</v>
      </c>
    </row>
    <row r="95" spans="2:5" x14ac:dyDescent="0.25">
      <c r="B95" s="68" t="s">
        <v>1334</v>
      </c>
      <c r="C95" s="69" t="s">
        <v>1080</v>
      </c>
      <c r="D95" s="70" t="s">
        <v>495</v>
      </c>
      <c r="E95" s="71" t="s">
        <v>494</v>
      </c>
    </row>
    <row r="96" spans="2:5" x14ac:dyDescent="0.25">
      <c r="B96" s="68" t="s">
        <v>1334</v>
      </c>
      <c r="C96" s="69" t="s">
        <v>1080</v>
      </c>
      <c r="D96" s="70" t="s">
        <v>544</v>
      </c>
      <c r="E96" s="71" t="s">
        <v>543</v>
      </c>
    </row>
    <row r="97" spans="2:5" x14ac:dyDescent="0.25">
      <c r="B97" s="68" t="s">
        <v>1334</v>
      </c>
      <c r="C97" s="69" t="s">
        <v>1080</v>
      </c>
      <c r="D97" s="70" t="s">
        <v>582</v>
      </c>
      <c r="E97" s="71" t="s">
        <v>581</v>
      </c>
    </row>
    <row r="98" spans="2:5" x14ac:dyDescent="0.25">
      <c r="B98" s="68" t="s">
        <v>1391</v>
      </c>
      <c r="C98" s="69" t="s">
        <v>1082</v>
      </c>
      <c r="D98" s="70" t="s">
        <v>666</v>
      </c>
      <c r="E98" s="71" t="s">
        <v>1081</v>
      </c>
    </row>
    <row r="99" spans="2:5" x14ac:dyDescent="0.25">
      <c r="B99" s="68" t="s">
        <v>1391</v>
      </c>
      <c r="C99" s="69" t="s">
        <v>1082</v>
      </c>
      <c r="D99" s="70" t="s">
        <v>294</v>
      </c>
      <c r="E99" s="71" t="s">
        <v>1099</v>
      </c>
    </row>
    <row r="100" spans="2:5" x14ac:dyDescent="0.25">
      <c r="B100" s="68" t="s">
        <v>1391</v>
      </c>
      <c r="C100" s="69" t="s">
        <v>1082</v>
      </c>
      <c r="D100" s="70" t="s">
        <v>669</v>
      </c>
      <c r="E100" s="71" t="s">
        <v>1154</v>
      </c>
    </row>
    <row r="101" spans="2:5" x14ac:dyDescent="0.25">
      <c r="B101" s="68" t="s">
        <v>1391</v>
      </c>
      <c r="C101" s="69" t="s">
        <v>1082</v>
      </c>
      <c r="D101" s="70" t="s">
        <v>1164</v>
      </c>
      <c r="E101" s="71" t="s">
        <v>1165</v>
      </c>
    </row>
    <row r="102" spans="2:5" x14ac:dyDescent="0.25">
      <c r="B102" s="68" t="s">
        <v>1391</v>
      </c>
      <c r="C102" s="69" t="s">
        <v>1082</v>
      </c>
      <c r="D102" s="70" t="s">
        <v>672</v>
      </c>
      <c r="E102" s="71" t="s">
        <v>1168</v>
      </c>
    </row>
    <row r="103" spans="2:5" x14ac:dyDescent="0.25">
      <c r="B103" s="68" t="s">
        <v>1391</v>
      </c>
      <c r="C103" s="69" t="s">
        <v>1082</v>
      </c>
      <c r="D103" s="70" t="s">
        <v>670</v>
      </c>
      <c r="E103" s="71" t="s">
        <v>1180</v>
      </c>
    </row>
    <row r="104" spans="2:5" x14ac:dyDescent="0.25">
      <c r="B104" s="68" t="s">
        <v>1391</v>
      </c>
      <c r="C104" s="69" t="s">
        <v>1082</v>
      </c>
      <c r="D104" s="70" t="s">
        <v>664</v>
      </c>
      <c r="E104" s="71" t="s">
        <v>1186</v>
      </c>
    </row>
    <row r="105" spans="2:5" x14ac:dyDescent="0.25">
      <c r="B105" s="68" t="s">
        <v>1391</v>
      </c>
      <c r="C105" s="69" t="s">
        <v>1082</v>
      </c>
      <c r="D105" s="70" t="s">
        <v>667</v>
      </c>
      <c r="E105" s="71" t="s">
        <v>850</v>
      </c>
    </row>
    <row r="106" spans="2:5" x14ac:dyDescent="0.25">
      <c r="B106" s="68" t="s">
        <v>1391</v>
      </c>
      <c r="C106" s="69" t="s">
        <v>1082</v>
      </c>
      <c r="D106" s="70" t="s">
        <v>671</v>
      </c>
      <c r="E106" s="71" t="s">
        <v>1196</v>
      </c>
    </row>
    <row r="107" spans="2:5" x14ac:dyDescent="0.25">
      <c r="B107" s="68" t="s">
        <v>1391</v>
      </c>
      <c r="C107" s="69" t="s">
        <v>1082</v>
      </c>
      <c r="D107" s="70" t="s">
        <v>675</v>
      </c>
      <c r="E107" s="71" t="s">
        <v>1203</v>
      </c>
    </row>
    <row r="108" spans="2:5" x14ac:dyDescent="0.25">
      <c r="B108" s="68" t="s">
        <v>1391</v>
      </c>
      <c r="C108" s="69" t="s">
        <v>1082</v>
      </c>
      <c r="D108" s="70" t="s">
        <v>665</v>
      </c>
      <c r="E108" s="71" t="s">
        <v>1213</v>
      </c>
    </row>
    <row r="109" spans="2:5" x14ac:dyDescent="0.25">
      <c r="B109" s="68" t="s">
        <v>1391</v>
      </c>
      <c r="C109" s="69" t="s">
        <v>1082</v>
      </c>
      <c r="D109" s="70" t="s">
        <v>851</v>
      </c>
      <c r="E109" s="71" t="s">
        <v>1221</v>
      </c>
    </row>
    <row r="110" spans="2:5" x14ac:dyDescent="0.25">
      <c r="B110" s="68" t="s">
        <v>1391</v>
      </c>
      <c r="C110" s="69" t="s">
        <v>1082</v>
      </c>
      <c r="D110" s="70" t="s">
        <v>293</v>
      </c>
      <c r="E110" s="71" t="s">
        <v>1223</v>
      </c>
    </row>
    <row r="111" spans="2:5" x14ac:dyDescent="0.25">
      <c r="B111" s="68" t="s">
        <v>1391</v>
      </c>
      <c r="C111" s="69" t="s">
        <v>1082</v>
      </c>
      <c r="D111" s="70" t="s">
        <v>853</v>
      </c>
      <c r="E111" s="71" t="s">
        <v>852</v>
      </c>
    </row>
    <row r="112" spans="2:5" x14ac:dyDescent="0.25">
      <c r="B112" s="68" t="s">
        <v>1391</v>
      </c>
      <c r="C112" s="69" t="s">
        <v>1082</v>
      </c>
      <c r="D112" s="70" t="s">
        <v>849</v>
      </c>
      <c r="E112" s="71" t="s">
        <v>848</v>
      </c>
    </row>
    <row r="113" spans="2:5" x14ac:dyDescent="0.25">
      <c r="B113" s="68" t="s">
        <v>1391</v>
      </c>
      <c r="C113" s="69" t="s">
        <v>1082</v>
      </c>
      <c r="D113" s="70" t="s">
        <v>299</v>
      </c>
      <c r="E113" s="71" t="s">
        <v>1246</v>
      </c>
    </row>
    <row r="114" spans="2:5" x14ac:dyDescent="0.25">
      <c r="B114" s="68" t="s">
        <v>1391</v>
      </c>
      <c r="C114" s="69" t="s">
        <v>1082</v>
      </c>
      <c r="D114" s="70" t="s">
        <v>306</v>
      </c>
      <c r="E114" s="71" t="s">
        <v>1258</v>
      </c>
    </row>
    <row r="115" spans="2:5" x14ac:dyDescent="0.25">
      <c r="B115" s="68" t="s">
        <v>1391</v>
      </c>
      <c r="C115" s="69" t="s">
        <v>1116</v>
      </c>
      <c r="D115" s="70" t="s">
        <v>377</v>
      </c>
      <c r="E115" s="71" t="s">
        <v>1115</v>
      </c>
    </row>
    <row r="116" spans="2:5" x14ac:dyDescent="0.25">
      <c r="B116" s="68" t="s">
        <v>1391</v>
      </c>
      <c r="C116" s="69" t="s">
        <v>1116</v>
      </c>
      <c r="D116" s="70" t="s">
        <v>691</v>
      </c>
      <c r="E116" s="71" t="s">
        <v>1159</v>
      </c>
    </row>
    <row r="117" spans="2:5" x14ac:dyDescent="0.25">
      <c r="B117" s="68" t="s">
        <v>1391</v>
      </c>
      <c r="C117" s="69" t="s">
        <v>1116</v>
      </c>
      <c r="D117" s="70" t="s">
        <v>829</v>
      </c>
      <c r="E117" s="71" t="s">
        <v>1190</v>
      </c>
    </row>
    <row r="118" spans="2:5" x14ac:dyDescent="0.25">
      <c r="B118" s="68" t="s">
        <v>1391</v>
      </c>
      <c r="C118" s="69" t="s">
        <v>1116</v>
      </c>
      <c r="D118" s="70" t="s">
        <v>684</v>
      </c>
      <c r="E118" s="71" t="s">
        <v>825</v>
      </c>
    </row>
    <row r="119" spans="2:5" x14ac:dyDescent="0.25">
      <c r="B119" s="68" t="s">
        <v>1391</v>
      </c>
      <c r="C119" s="69" t="s">
        <v>1116</v>
      </c>
      <c r="D119" s="70" t="s">
        <v>696</v>
      </c>
      <c r="E119" s="71" t="s">
        <v>1207</v>
      </c>
    </row>
    <row r="120" spans="2:5" x14ac:dyDescent="0.25">
      <c r="B120" s="68" t="s">
        <v>1391</v>
      </c>
      <c r="C120" s="69" t="s">
        <v>1116</v>
      </c>
      <c r="D120" s="70" t="s">
        <v>828</v>
      </c>
      <c r="E120" s="71" t="s">
        <v>1226</v>
      </c>
    </row>
    <row r="121" spans="2:5" x14ac:dyDescent="0.25">
      <c r="B121" s="68" t="s">
        <v>1391</v>
      </c>
      <c r="C121" s="69" t="s">
        <v>1116</v>
      </c>
      <c r="D121" s="70" t="s">
        <v>827</v>
      </c>
      <c r="E121" s="71" t="s">
        <v>826</v>
      </c>
    </row>
    <row r="122" spans="2:5" x14ac:dyDescent="0.25">
      <c r="B122" s="68" t="s">
        <v>1391</v>
      </c>
      <c r="C122" s="69" t="s">
        <v>1116</v>
      </c>
      <c r="D122" s="70" t="s">
        <v>824</v>
      </c>
      <c r="E122" s="71" t="s">
        <v>823</v>
      </c>
    </row>
    <row r="123" spans="2:5" x14ac:dyDescent="0.25">
      <c r="B123" s="68" t="s">
        <v>1391</v>
      </c>
      <c r="C123" s="69" t="s">
        <v>1116</v>
      </c>
      <c r="D123" s="70" t="s">
        <v>690</v>
      </c>
      <c r="E123" s="71" t="s">
        <v>1240</v>
      </c>
    </row>
    <row r="124" spans="2:5" x14ac:dyDescent="0.25">
      <c r="B124" s="68" t="s">
        <v>1391</v>
      </c>
      <c r="C124" s="69" t="s">
        <v>1116</v>
      </c>
      <c r="D124" s="70" t="s">
        <v>390</v>
      </c>
      <c r="E124" s="71" t="s">
        <v>389</v>
      </c>
    </row>
    <row r="125" spans="2:5" x14ac:dyDescent="0.25">
      <c r="B125" s="68" t="s">
        <v>1391</v>
      </c>
      <c r="C125" s="69" t="s">
        <v>1116</v>
      </c>
      <c r="D125" s="70" t="s">
        <v>412</v>
      </c>
      <c r="E125" s="71" t="s">
        <v>1262</v>
      </c>
    </row>
    <row r="126" spans="2:5" x14ac:dyDescent="0.25">
      <c r="B126" s="68" t="s">
        <v>1391</v>
      </c>
      <c r="C126" s="69" t="s">
        <v>1129</v>
      </c>
      <c r="D126" s="70" t="s">
        <v>1127</v>
      </c>
      <c r="E126" s="71" t="s">
        <v>1128</v>
      </c>
    </row>
    <row r="127" spans="2:5" x14ac:dyDescent="0.25">
      <c r="B127" s="68" t="s">
        <v>1391</v>
      </c>
      <c r="C127" s="69" t="s">
        <v>1129</v>
      </c>
      <c r="D127" s="70" t="s">
        <v>1451</v>
      </c>
      <c r="E127" s="71" t="s">
        <v>1452</v>
      </c>
    </row>
    <row r="128" spans="2:5" x14ac:dyDescent="0.25">
      <c r="B128" s="68" t="s">
        <v>1391</v>
      </c>
      <c r="C128" s="69" t="s">
        <v>1129</v>
      </c>
      <c r="D128" s="70" t="s">
        <v>1453</v>
      </c>
      <c r="E128" s="71" t="s">
        <v>1454</v>
      </c>
    </row>
    <row r="129" spans="2:5" x14ac:dyDescent="0.25">
      <c r="B129" s="68" t="s">
        <v>1391</v>
      </c>
      <c r="C129" s="69" t="s">
        <v>1129</v>
      </c>
      <c r="D129" s="70" t="s">
        <v>1455</v>
      </c>
      <c r="E129" s="71" t="s">
        <v>969</v>
      </c>
    </row>
    <row r="130" spans="2:5" x14ac:dyDescent="0.25">
      <c r="B130" s="68" t="s">
        <v>1391</v>
      </c>
      <c r="C130" s="69" t="s">
        <v>1129</v>
      </c>
      <c r="D130" s="70" t="s">
        <v>1456</v>
      </c>
      <c r="E130" s="71" t="s">
        <v>1457</v>
      </c>
    </row>
    <row r="131" spans="2:5" x14ac:dyDescent="0.25">
      <c r="B131" s="68" t="s">
        <v>1391</v>
      </c>
      <c r="C131" s="69" t="s">
        <v>1129</v>
      </c>
      <c r="D131" s="70" t="s">
        <v>1458</v>
      </c>
      <c r="E131" s="71" t="s">
        <v>1459</v>
      </c>
    </row>
    <row r="132" spans="2:5" x14ac:dyDescent="0.25">
      <c r="B132" s="68" t="s">
        <v>1391</v>
      </c>
      <c r="C132" s="69" t="s">
        <v>1129</v>
      </c>
      <c r="D132" s="70" t="s">
        <v>1460</v>
      </c>
      <c r="E132" s="71" t="s">
        <v>1461</v>
      </c>
    </row>
    <row r="133" spans="2:5" x14ac:dyDescent="0.25">
      <c r="B133" s="68" t="s">
        <v>1391</v>
      </c>
      <c r="C133" s="69" t="s">
        <v>1129</v>
      </c>
      <c r="D133" s="70" t="s">
        <v>857</v>
      </c>
      <c r="E133" s="71" t="s">
        <v>856</v>
      </c>
    </row>
    <row r="134" spans="2:5" x14ac:dyDescent="0.25">
      <c r="B134" s="68" t="s">
        <v>1391</v>
      </c>
      <c r="C134" s="69" t="s">
        <v>1129</v>
      </c>
      <c r="D134" s="70" t="s">
        <v>1462</v>
      </c>
      <c r="E134" s="71" t="s">
        <v>968</v>
      </c>
    </row>
    <row r="135" spans="2:5" x14ac:dyDescent="0.25">
      <c r="B135" s="68" t="s">
        <v>1391</v>
      </c>
      <c r="C135" s="69" t="s">
        <v>1129</v>
      </c>
      <c r="D135" s="70" t="s">
        <v>1463</v>
      </c>
      <c r="E135" s="71" t="s">
        <v>1464</v>
      </c>
    </row>
    <row r="136" spans="2:5" x14ac:dyDescent="0.25">
      <c r="B136" s="68" t="s">
        <v>1391</v>
      </c>
      <c r="C136" s="69" t="s">
        <v>1129</v>
      </c>
      <c r="D136" s="70" t="s">
        <v>545</v>
      </c>
      <c r="E136" s="71" t="s">
        <v>1263</v>
      </c>
    </row>
    <row r="137" spans="2:5" x14ac:dyDescent="0.25">
      <c r="B137" s="68" t="s">
        <v>1391</v>
      </c>
      <c r="C137" s="69" t="s">
        <v>1142</v>
      </c>
      <c r="D137" s="70" t="s">
        <v>505</v>
      </c>
      <c r="E137" s="71" t="s">
        <v>1141</v>
      </c>
    </row>
    <row r="138" spans="2:5" x14ac:dyDescent="0.25">
      <c r="B138" s="68" t="s">
        <v>1391</v>
      </c>
      <c r="C138" s="69" t="s">
        <v>1142</v>
      </c>
      <c r="D138" s="70" t="s">
        <v>973</v>
      </c>
      <c r="E138" s="71" t="s">
        <v>972</v>
      </c>
    </row>
    <row r="139" spans="2:5" x14ac:dyDescent="0.25">
      <c r="B139" s="68" t="s">
        <v>1391</v>
      </c>
      <c r="C139" s="69" t="s">
        <v>1142</v>
      </c>
      <c r="D139" s="70" t="s">
        <v>971</v>
      </c>
      <c r="E139" s="71" t="s">
        <v>970</v>
      </c>
    </row>
    <row r="140" spans="2:5" x14ac:dyDescent="0.25">
      <c r="B140" s="68" t="s">
        <v>1391</v>
      </c>
      <c r="C140" s="69" t="s">
        <v>1142</v>
      </c>
      <c r="D140" s="70" t="s">
        <v>521</v>
      </c>
      <c r="E140" s="71" t="s">
        <v>520</v>
      </c>
    </row>
    <row r="141" spans="2:5" x14ac:dyDescent="0.25">
      <c r="B141" s="68" t="s">
        <v>1391</v>
      </c>
      <c r="C141" s="69" t="s">
        <v>1142</v>
      </c>
      <c r="D141" s="70" t="s">
        <v>547</v>
      </c>
      <c r="E141" s="71" t="s">
        <v>546</v>
      </c>
    </row>
    <row r="142" spans="2:5" x14ac:dyDescent="0.25">
      <c r="B142" s="68" t="s">
        <v>1391</v>
      </c>
      <c r="C142" s="69" t="s">
        <v>1122</v>
      </c>
      <c r="D142" s="70" t="s">
        <v>378</v>
      </c>
      <c r="E142" s="71" t="s">
        <v>1121</v>
      </c>
    </row>
    <row r="143" spans="2:5" x14ac:dyDescent="0.25">
      <c r="B143" s="68" t="s">
        <v>1391</v>
      </c>
      <c r="C143" s="69" t="s">
        <v>1122</v>
      </c>
      <c r="D143" s="70" t="s">
        <v>861</v>
      </c>
      <c r="E143" s="71" t="s">
        <v>860</v>
      </c>
    </row>
    <row r="144" spans="2:5" x14ac:dyDescent="0.25">
      <c r="B144" s="68" t="s">
        <v>1391</v>
      </c>
      <c r="C144" s="69" t="s">
        <v>1122</v>
      </c>
      <c r="D144" s="70" t="s">
        <v>859</v>
      </c>
      <c r="E144" s="71" t="s">
        <v>858</v>
      </c>
    </row>
    <row r="145" spans="2:5" x14ac:dyDescent="0.25">
      <c r="B145" s="68" t="s">
        <v>1391</v>
      </c>
      <c r="C145" s="69" t="s">
        <v>1122</v>
      </c>
      <c r="D145" s="70" t="s">
        <v>392</v>
      </c>
      <c r="E145" s="71" t="s">
        <v>391</v>
      </c>
    </row>
    <row r="146" spans="2:5" x14ac:dyDescent="0.25">
      <c r="B146" s="68" t="s">
        <v>1391</v>
      </c>
      <c r="C146" s="69" t="s">
        <v>1122</v>
      </c>
      <c r="D146" s="70" t="s">
        <v>414</v>
      </c>
      <c r="E146" s="71" t="s">
        <v>413</v>
      </c>
    </row>
    <row r="147" spans="2:5" x14ac:dyDescent="0.25">
      <c r="B147" s="68" t="s">
        <v>1391</v>
      </c>
      <c r="C147" s="69" t="s">
        <v>1096</v>
      </c>
      <c r="D147" s="70" t="s">
        <v>1094</v>
      </c>
      <c r="E147" s="71" t="s">
        <v>1095</v>
      </c>
    </row>
    <row r="148" spans="2:5" x14ac:dyDescent="0.25">
      <c r="B148" s="68" t="s">
        <v>1391</v>
      </c>
      <c r="C148" s="69" t="s">
        <v>1096</v>
      </c>
      <c r="D148" s="70" t="s">
        <v>1152</v>
      </c>
      <c r="E148" s="71" t="s">
        <v>1153</v>
      </c>
    </row>
    <row r="149" spans="2:5" x14ac:dyDescent="0.25">
      <c r="B149" s="68" t="s">
        <v>1391</v>
      </c>
      <c r="C149" s="69" t="s">
        <v>1096</v>
      </c>
      <c r="D149" s="70" t="s">
        <v>282</v>
      </c>
      <c r="E149" s="71" t="s">
        <v>1193</v>
      </c>
    </row>
    <row r="150" spans="2:5" x14ac:dyDescent="0.25">
      <c r="B150" s="68" t="s">
        <v>1391</v>
      </c>
      <c r="C150" s="69" t="s">
        <v>1096</v>
      </c>
      <c r="D150" s="70" t="s">
        <v>307</v>
      </c>
      <c r="E150" s="71" t="s">
        <v>1202</v>
      </c>
    </row>
    <row r="151" spans="2:5" x14ac:dyDescent="0.25">
      <c r="B151" s="68" t="s">
        <v>1391</v>
      </c>
      <c r="C151" s="69" t="s">
        <v>1096</v>
      </c>
      <c r="D151" s="70" t="s">
        <v>265</v>
      </c>
      <c r="E151" s="71" t="s">
        <v>1212</v>
      </c>
    </row>
    <row r="152" spans="2:5" x14ac:dyDescent="0.25">
      <c r="B152" s="68" t="s">
        <v>1391</v>
      </c>
      <c r="C152" s="69" t="s">
        <v>1096</v>
      </c>
      <c r="D152" s="70" t="s">
        <v>982</v>
      </c>
      <c r="E152" s="71" t="s">
        <v>1230</v>
      </c>
    </row>
    <row r="153" spans="2:5" x14ac:dyDescent="0.25">
      <c r="B153" s="68" t="s">
        <v>1391</v>
      </c>
      <c r="C153" s="69" t="s">
        <v>1096</v>
      </c>
      <c r="D153" s="70" t="s">
        <v>981</v>
      </c>
      <c r="E153" s="71" t="s">
        <v>1234</v>
      </c>
    </row>
    <row r="154" spans="2:5" x14ac:dyDescent="0.25">
      <c r="B154" s="68" t="s">
        <v>1391</v>
      </c>
      <c r="C154" s="69" t="s">
        <v>1096</v>
      </c>
      <c r="D154" s="70" t="s">
        <v>674</v>
      </c>
      <c r="E154" s="71" t="s">
        <v>673</v>
      </c>
    </row>
    <row r="155" spans="2:5" x14ac:dyDescent="0.25">
      <c r="B155" s="68" t="s">
        <v>1391</v>
      </c>
      <c r="C155" s="69" t="s">
        <v>1126</v>
      </c>
      <c r="D155" s="70" t="s">
        <v>379</v>
      </c>
      <c r="E155" s="71" t="s">
        <v>1125</v>
      </c>
    </row>
    <row r="156" spans="2:5" x14ac:dyDescent="0.25">
      <c r="B156" s="68" t="s">
        <v>1391</v>
      </c>
      <c r="C156" s="69" t="s">
        <v>1126</v>
      </c>
      <c r="D156" s="70" t="s">
        <v>977</v>
      </c>
      <c r="E156" s="71" t="s">
        <v>976</v>
      </c>
    </row>
    <row r="157" spans="2:5" x14ac:dyDescent="0.25">
      <c r="B157" s="68" t="s">
        <v>1391</v>
      </c>
      <c r="C157" s="69" t="s">
        <v>1126</v>
      </c>
      <c r="D157" s="70" t="s">
        <v>975</v>
      </c>
      <c r="E157" s="71" t="s">
        <v>974</v>
      </c>
    </row>
    <row r="158" spans="2:5" x14ac:dyDescent="0.25">
      <c r="B158" s="68" t="s">
        <v>1391</v>
      </c>
      <c r="C158" s="69" t="s">
        <v>1126</v>
      </c>
      <c r="D158" s="70" t="s">
        <v>394</v>
      </c>
      <c r="E158" s="71" t="s">
        <v>393</v>
      </c>
    </row>
    <row r="159" spans="2:5" x14ac:dyDescent="0.25">
      <c r="B159" s="68" t="s">
        <v>1391</v>
      </c>
      <c r="C159" s="69" t="s">
        <v>1126</v>
      </c>
      <c r="D159" s="70" t="s">
        <v>416</v>
      </c>
      <c r="E159" s="71" t="s">
        <v>415</v>
      </c>
    </row>
    <row r="160" spans="2:5" x14ac:dyDescent="0.25">
      <c r="B160" s="68" t="s">
        <v>1391</v>
      </c>
      <c r="C160" s="69" t="s">
        <v>1126</v>
      </c>
      <c r="D160" s="70" t="s">
        <v>337</v>
      </c>
      <c r="E160" s="71" t="s">
        <v>336</v>
      </c>
    </row>
    <row r="161" spans="2:5" x14ac:dyDescent="0.25">
      <c r="B161" s="68" t="s">
        <v>1391</v>
      </c>
      <c r="C161" s="69" t="s">
        <v>1120</v>
      </c>
      <c r="D161" s="70" t="s">
        <v>380</v>
      </c>
      <c r="E161" s="71" t="s">
        <v>1119</v>
      </c>
    </row>
    <row r="162" spans="2:5" x14ac:dyDescent="0.25">
      <c r="B162" s="68" t="s">
        <v>1391</v>
      </c>
      <c r="C162" s="69" t="s">
        <v>1120</v>
      </c>
      <c r="D162" s="70" t="s">
        <v>873</v>
      </c>
      <c r="E162" s="71" t="s">
        <v>872</v>
      </c>
    </row>
    <row r="163" spans="2:5" x14ac:dyDescent="0.25">
      <c r="B163" s="68" t="s">
        <v>1391</v>
      </c>
      <c r="C163" s="69" t="s">
        <v>1120</v>
      </c>
      <c r="D163" s="70" t="s">
        <v>871</v>
      </c>
      <c r="E163" s="71" t="s">
        <v>870</v>
      </c>
    </row>
    <row r="164" spans="2:5" x14ac:dyDescent="0.25">
      <c r="B164" s="68" t="s">
        <v>1391</v>
      </c>
      <c r="C164" s="69" t="s">
        <v>1120</v>
      </c>
      <c r="D164" s="70" t="s">
        <v>396</v>
      </c>
      <c r="E164" s="71" t="s">
        <v>395</v>
      </c>
    </row>
    <row r="165" spans="2:5" x14ac:dyDescent="0.25">
      <c r="B165" s="68" t="s">
        <v>1391</v>
      </c>
      <c r="C165" s="69" t="s">
        <v>1120</v>
      </c>
      <c r="D165" s="70" t="s">
        <v>418</v>
      </c>
      <c r="E165" s="71" t="s">
        <v>417</v>
      </c>
    </row>
    <row r="166" spans="2:5" x14ac:dyDescent="0.25">
      <c r="B166" s="68" t="s">
        <v>1391</v>
      </c>
      <c r="C166" s="69" t="s">
        <v>1098</v>
      </c>
      <c r="D166" s="70" t="s">
        <v>295</v>
      </c>
      <c r="E166" s="71" t="s">
        <v>1097</v>
      </c>
    </row>
    <row r="167" spans="2:5" x14ac:dyDescent="0.25">
      <c r="B167" s="68" t="s">
        <v>1391</v>
      </c>
      <c r="C167" s="69" t="s">
        <v>1098</v>
      </c>
      <c r="D167" s="70" t="s">
        <v>989</v>
      </c>
      <c r="E167" s="71" t="s">
        <v>988</v>
      </c>
    </row>
    <row r="168" spans="2:5" x14ac:dyDescent="0.25">
      <c r="B168" s="68" t="s">
        <v>1391</v>
      </c>
      <c r="C168" s="69" t="s">
        <v>1098</v>
      </c>
      <c r="D168" s="70" t="s">
        <v>987</v>
      </c>
      <c r="E168" s="71" t="s">
        <v>986</v>
      </c>
    </row>
    <row r="169" spans="2:5" x14ac:dyDescent="0.25">
      <c r="B169" s="68" t="s">
        <v>1391</v>
      </c>
      <c r="C169" s="69" t="s">
        <v>1098</v>
      </c>
      <c r="D169" s="70" t="s">
        <v>301</v>
      </c>
      <c r="E169" s="71" t="s">
        <v>300</v>
      </c>
    </row>
    <row r="170" spans="2:5" x14ac:dyDescent="0.25">
      <c r="B170" s="68" t="s">
        <v>1391</v>
      </c>
      <c r="C170" s="69" t="s">
        <v>1098</v>
      </c>
      <c r="D170" s="70" t="s">
        <v>991</v>
      </c>
      <c r="E170" s="71" t="s">
        <v>990</v>
      </c>
    </row>
    <row r="171" spans="2:5" x14ac:dyDescent="0.25">
      <c r="B171" s="68" t="s">
        <v>1391</v>
      </c>
      <c r="C171" s="69" t="s">
        <v>1136</v>
      </c>
      <c r="D171" s="70" t="s">
        <v>506</v>
      </c>
      <c r="E171" s="71" t="s">
        <v>1135</v>
      </c>
    </row>
    <row r="172" spans="2:5" x14ac:dyDescent="0.25">
      <c r="B172" s="68" t="s">
        <v>1391</v>
      </c>
      <c r="C172" s="69" t="s">
        <v>1136</v>
      </c>
      <c r="D172" s="70" t="s">
        <v>700</v>
      </c>
      <c r="E172" s="71" t="s">
        <v>1161</v>
      </c>
    </row>
    <row r="173" spans="2:5" x14ac:dyDescent="0.25">
      <c r="B173" s="68" t="s">
        <v>1391</v>
      </c>
      <c r="C173" s="69" t="s">
        <v>1136</v>
      </c>
      <c r="D173" s="70" t="s">
        <v>699</v>
      </c>
      <c r="E173" s="71" t="s">
        <v>862</v>
      </c>
    </row>
    <row r="174" spans="2:5" x14ac:dyDescent="0.25">
      <c r="B174" s="68" t="s">
        <v>1391</v>
      </c>
      <c r="C174" s="69" t="s">
        <v>1136</v>
      </c>
      <c r="D174" s="70" t="s">
        <v>706</v>
      </c>
      <c r="E174" s="71" t="s">
        <v>1209</v>
      </c>
    </row>
    <row r="175" spans="2:5" x14ac:dyDescent="0.25">
      <c r="B175" s="68" t="s">
        <v>1391</v>
      </c>
      <c r="C175" s="69" t="s">
        <v>1136</v>
      </c>
      <c r="D175" s="70" t="s">
        <v>869</v>
      </c>
      <c r="E175" s="71" t="s">
        <v>1228</v>
      </c>
    </row>
    <row r="176" spans="2:5" x14ac:dyDescent="0.25">
      <c r="B176" s="68" t="s">
        <v>1391</v>
      </c>
      <c r="C176" s="69" t="s">
        <v>1136</v>
      </c>
      <c r="D176" s="70" t="s">
        <v>868</v>
      </c>
      <c r="E176" s="71" t="s">
        <v>867</v>
      </c>
    </row>
    <row r="177" spans="2:5" x14ac:dyDescent="0.25">
      <c r="B177" s="68" t="s">
        <v>1391</v>
      </c>
      <c r="C177" s="69" t="s">
        <v>1136</v>
      </c>
      <c r="D177" s="70" t="s">
        <v>864</v>
      </c>
      <c r="E177" s="71" t="s">
        <v>863</v>
      </c>
    </row>
    <row r="178" spans="2:5" x14ac:dyDescent="0.25">
      <c r="B178" s="68" t="s">
        <v>1391</v>
      </c>
      <c r="C178" s="69" t="s">
        <v>1136</v>
      </c>
      <c r="D178" s="70" t="s">
        <v>866</v>
      </c>
      <c r="E178" s="71" t="s">
        <v>865</v>
      </c>
    </row>
    <row r="179" spans="2:5" x14ac:dyDescent="0.25">
      <c r="B179" s="68" t="s">
        <v>1391</v>
      </c>
      <c r="C179" s="69" t="s">
        <v>1136</v>
      </c>
      <c r="D179" s="70" t="s">
        <v>522</v>
      </c>
      <c r="E179" s="71" t="s">
        <v>1248</v>
      </c>
    </row>
    <row r="180" spans="2:5" x14ac:dyDescent="0.25">
      <c r="B180" s="68" t="s">
        <v>1391</v>
      </c>
      <c r="C180" s="69" t="s">
        <v>1136</v>
      </c>
      <c r="D180" s="70" t="s">
        <v>548</v>
      </c>
      <c r="E180" s="71" t="s">
        <v>1265</v>
      </c>
    </row>
    <row r="181" spans="2:5" x14ac:dyDescent="0.25">
      <c r="B181" s="68" t="s">
        <v>1391</v>
      </c>
      <c r="C181" s="69" t="s">
        <v>1132</v>
      </c>
      <c r="D181" s="70" t="s">
        <v>507</v>
      </c>
      <c r="E181" s="71" t="s">
        <v>1131</v>
      </c>
    </row>
    <row r="182" spans="2:5" x14ac:dyDescent="0.25">
      <c r="B182" s="68" t="s">
        <v>1391</v>
      </c>
      <c r="C182" s="69" t="s">
        <v>1132</v>
      </c>
      <c r="D182" s="70" t="s">
        <v>835</v>
      </c>
      <c r="E182" s="71" t="s">
        <v>834</v>
      </c>
    </row>
    <row r="183" spans="2:5" x14ac:dyDescent="0.25">
      <c r="B183" s="68" t="s">
        <v>1391</v>
      </c>
      <c r="C183" s="69" t="s">
        <v>1132</v>
      </c>
      <c r="D183" s="70" t="s">
        <v>833</v>
      </c>
      <c r="E183" s="71" t="s">
        <v>832</v>
      </c>
    </row>
    <row r="184" spans="2:5" x14ac:dyDescent="0.25">
      <c r="B184" s="68" t="s">
        <v>1391</v>
      </c>
      <c r="C184" s="69" t="s">
        <v>1132</v>
      </c>
      <c r="D184" s="70" t="s">
        <v>550</v>
      </c>
      <c r="E184" s="71" t="s">
        <v>549</v>
      </c>
    </row>
    <row r="185" spans="2:5" x14ac:dyDescent="0.25">
      <c r="B185" s="68" t="s">
        <v>1391</v>
      </c>
      <c r="C185" s="69" t="s">
        <v>1124</v>
      </c>
      <c r="D185" s="70" t="s">
        <v>382</v>
      </c>
      <c r="E185" s="71" t="s">
        <v>1123</v>
      </c>
    </row>
    <row r="186" spans="2:5" x14ac:dyDescent="0.25">
      <c r="B186" s="68" t="s">
        <v>1391</v>
      </c>
      <c r="C186" s="69" t="s">
        <v>1124</v>
      </c>
      <c r="D186" s="70" t="s">
        <v>881</v>
      </c>
      <c r="E186" s="71" t="s">
        <v>880</v>
      </c>
    </row>
    <row r="187" spans="2:5" x14ac:dyDescent="0.25">
      <c r="B187" s="68" t="s">
        <v>1391</v>
      </c>
      <c r="C187" s="69" t="s">
        <v>1124</v>
      </c>
      <c r="D187" s="70" t="s">
        <v>879</v>
      </c>
      <c r="E187" s="71" t="s">
        <v>878</v>
      </c>
    </row>
    <row r="188" spans="2:5" x14ac:dyDescent="0.25">
      <c r="B188" s="68" t="s">
        <v>1391</v>
      </c>
      <c r="C188" s="69" t="s">
        <v>1124</v>
      </c>
      <c r="D188" s="70" t="s">
        <v>400</v>
      </c>
      <c r="E188" s="71" t="s">
        <v>399</v>
      </c>
    </row>
    <row r="189" spans="2:5" x14ac:dyDescent="0.25">
      <c r="B189" s="68" t="s">
        <v>1391</v>
      </c>
      <c r="C189" s="69" t="s">
        <v>1124</v>
      </c>
      <c r="D189" s="70" t="s">
        <v>422</v>
      </c>
      <c r="E189" s="71" t="s">
        <v>421</v>
      </c>
    </row>
    <row r="190" spans="2:5" x14ac:dyDescent="0.25">
      <c r="B190" s="68" t="s">
        <v>1391</v>
      </c>
      <c r="C190" s="69" t="s">
        <v>1143</v>
      </c>
      <c r="D190" s="70" t="s">
        <v>508</v>
      </c>
      <c r="E190" s="71" t="s">
        <v>838</v>
      </c>
    </row>
    <row r="191" spans="2:5" x14ac:dyDescent="0.25">
      <c r="B191" s="68" t="s">
        <v>1391</v>
      </c>
      <c r="C191" s="69" t="s">
        <v>1143</v>
      </c>
      <c r="D191" s="70" t="s">
        <v>552</v>
      </c>
      <c r="E191" s="71" t="s">
        <v>551</v>
      </c>
    </row>
    <row r="192" spans="2:5" x14ac:dyDescent="0.25">
      <c r="B192" s="68" t="s">
        <v>1391</v>
      </c>
      <c r="C192" s="69" t="s">
        <v>1078</v>
      </c>
      <c r="D192" s="70" t="s">
        <v>999</v>
      </c>
      <c r="E192" s="71" t="s">
        <v>1077</v>
      </c>
    </row>
    <row r="193" spans="2:5" x14ac:dyDescent="0.25">
      <c r="B193" s="68" t="s">
        <v>1391</v>
      </c>
      <c r="C193" s="69" t="s">
        <v>1078</v>
      </c>
      <c r="D193" s="70" t="s">
        <v>383</v>
      </c>
      <c r="E193" s="71" t="s">
        <v>1110</v>
      </c>
    </row>
    <row r="194" spans="2:5" x14ac:dyDescent="0.25">
      <c r="B194" s="68" t="s">
        <v>1391</v>
      </c>
      <c r="C194" s="69" t="s">
        <v>1078</v>
      </c>
      <c r="D194" s="70" t="s">
        <v>692</v>
      </c>
      <c r="E194" s="71" t="s">
        <v>1158</v>
      </c>
    </row>
    <row r="195" spans="2:5" x14ac:dyDescent="0.25">
      <c r="B195" s="68" t="s">
        <v>1391</v>
      </c>
      <c r="C195" s="69" t="s">
        <v>1078</v>
      </c>
      <c r="D195" s="70" t="s">
        <v>693</v>
      </c>
      <c r="E195" s="71" t="s">
        <v>1183</v>
      </c>
    </row>
    <row r="196" spans="2:5" x14ac:dyDescent="0.25">
      <c r="B196" s="68" t="s">
        <v>1391</v>
      </c>
      <c r="C196" s="69" t="s">
        <v>1078</v>
      </c>
      <c r="D196" s="70" t="s">
        <v>680</v>
      </c>
      <c r="E196" s="71" t="s">
        <v>1189</v>
      </c>
    </row>
    <row r="197" spans="2:5" x14ac:dyDescent="0.25">
      <c r="B197" s="68" t="s">
        <v>1391</v>
      </c>
      <c r="C197" s="69" t="s">
        <v>1078</v>
      </c>
      <c r="D197" s="70" t="s">
        <v>683</v>
      </c>
      <c r="E197" s="71" t="s">
        <v>994</v>
      </c>
    </row>
    <row r="198" spans="2:5" x14ac:dyDescent="0.25">
      <c r="B198" s="68" t="s">
        <v>1391</v>
      </c>
      <c r="C198" s="69" t="s">
        <v>1078</v>
      </c>
      <c r="D198" s="70" t="s">
        <v>694</v>
      </c>
      <c r="E198" s="71" t="s">
        <v>1199</v>
      </c>
    </row>
    <row r="199" spans="2:5" x14ac:dyDescent="0.25">
      <c r="B199" s="68" t="s">
        <v>1391</v>
      </c>
      <c r="C199" s="69" t="s">
        <v>1078</v>
      </c>
      <c r="D199" s="70" t="s">
        <v>695</v>
      </c>
      <c r="E199" s="71" t="s">
        <v>1206</v>
      </c>
    </row>
    <row r="200" spans="2:5" x14ac:dyDescent="0.25">
      <c r="B200" s="68" t="s">
        <v>1391</v>
      </c>
      <c r="C200" s="69" t="s">
        <v>1078</v>
      </c>
      <c r="D200" s="70" t="s">
        <v>998</v>
      </c>
      <c r="E200" s="71" t="s">
        <v>997</v>
      </c>
    </row>
    <row r="201" spans="2:5" x14ac:dyDescent="0.25">
      <c r="B201" s="68" t="s">
        <v>1391</v>
      </c>
      <c r="C201" s="69" t="s">
        <v>1078</v>
      </c>
      <c r="D201" s="70" t="s">
        <v>996</v>
      </c>
      <c r="E201" s="71" t="s">
        <v>995</v>
      </c>
    </row>
    <row r="202" spans="2:5" x14ac:dyDescent="0.25">
      <c r="B202" s="68" t="s">
        <v>1391</v>
      </c>
      <c r="C202" s="69" t="s">
        <v>1078</v>
      </c>
      <c r="D202" s="70" t="s">
        <v>993</v>
      </c>
      <c r="E202" s="71" t="s">
        <v>992</v>
      </c>
    </row>
    <row r="203" spans="2:5" x14ac:dyDescent="0.25">
      <c r="B203" s="68" t="s">
        <v>1391</v>
      </c>
      <c r="C203" s="69" t="s">
        <v>1078</v>
      </c>
      <c r="D203" s="70" t="s">
        <v>401</v>
      </c>
      <c r="E203" s="71" t="s">
        <v>1247</v>
      </c>
    </row>
    <row r="204" spans="2:5" x14ac:dyDescent="0.25">
      <c r="B204" s="68" t="s">
        <v>1391</v>
      </c>
      <c r="C204" s="69" t="s">
        <v>1078</v>
      </c>
      <c r="D204" s="70" t="s">
        <v>409</v>
      </c>
      <c r="E204" s="71" t="s">
        <v>408</v>
      </c>
    </row>
    <row r="205" spans="2:5" x14ac:dyDescent="0.25">
      <c r="B205" s="68" t="s">
        <v>1391</v>
      </c>
      <c r="C205" s="69" t="s">
        <v>1078</v>
      </c>
      <c r="D205" s="70" t="s">
        <v>423</v>
      </c>
      <c r="E205" s="71" t="s">
        <v>1261</v>
      </c>
    </row>
    <row r="206" spans="2:5" x14ac:dyDescent="0.25">
      <c r="B206" s="68" t="s">
        <v>1391</v>
      </c>
      <c r="C206" s="69" t="s">
        <v>1074</v>
      </c>
      <c r="D206" s="70" t="s">
        <v>23</v>
      </c>
      <c r="E206" s="71" t="s">
        <v>1073</v>
      </c>
    </row>
    <row r="207" spans="2:5" x14ac:dyDescent="0.25">
      <c r="B207" s="68" t="s">
        <v>1391</v>
      </c>
      <c r="C207" s="69" t="s">
        <v>1074</v>
      </c>
      <c r="D207" s="70" t="s">
        <v>37</v>
      </c>
      <c r="E207" s="71" t="s">
        <v>1087</v>
      </c>
    </row>
    <row r="208" spans="2:5" x14ac:dyDescent="0.25">
      <c r="B208" s="68" t="s">
        <v>1391</v>
      </c>
      <c r="C208" s="69" t="s">
        <v>1074</v>
      </c>
      <c r="D208" s="70" t="s">
        <v>1089</v>
      </c>
      <c r="E208" s="71" t="s">
        <v>1090</v>
      </c>
    </row>
    <row r="209" spans="2:5" x14ac:dyDescent="0.25">
      <c r="B209" s="68" t="s">
        <v>1391</v>
      </c>
      <c r="C209" s="69" t="s">
        <v>1074</v>
      </c>
      <c r="D209" s="70" t="s">
        <v>50</v>
      </c>
      <c r="E209" s="71" t="s">
        <v>887</v>
      </c>
    </row>
    <row r="210" spans="2:5" x14ac:dyDescent="0.25">
      <c r="B210" s="68" t="s">
        <v>1391</v>
      </c>
      <c r="C210" s="69" t="s">
        <v>1074</v>
      </c>
      <c r="D210" s="70" t="s">
        <v>51</v>
      </c>
      <c r="E210" s="71" t="s">
        <v>1156</v>
      </c>
    </row>
    <row r="211" spans="2:5" x14ac:dyDescent="0.25">
      <c r="B211" s="68" t="s">
        <v>1391</v>
      </c>
      <c r="C211" s="69" t="s">
        <v>1074</v>
      </c>
      <c r="D211" s="70" t="s">
        <v>888</v>
      </c>
      <c r="E211" s="71" t="s">
        <v>1162</v>
      </c>
    </row>
    <row r="212" spans="2:5" x14ac:dyDescent="0.25">
      <c r="B212" s="68" t="s">
        <v>1391</v>
      </c>
      <c r="C212" s="69" t="s">
        <v>1074</v>
      </c>
      <c r="D212" s="70" t="s">
        <v>53</v>
      </c>
      <c r="E212" s="71" t="s">
        <v>1166</v>
      </c>
    </row>
    <row r="213" spans="2:5" x14ac:dyDescent="0.25">
      <c r="B213" s="68" t="s">
        <v>1391</v>
      </c>
      <c r="C213" s="69" t="s">
        <v>1074</v>
      </c>
      <c r="D213" s="70" t="s">
        <v>1169</v>
      </c>
      <c r="E213" s="71" t="s">
        <v>1170</v>
      </c>
    </row>
    <row r="214" spans="2:5" x14ac:dyDescent="0.25">
      <c r="B214" s="68" t="s">
        <v>1391</v>
      </c>
      <c r="C214" s="69" t="s">
        <v>1074</v>
      </c>
      <c r="D214" s="70" t="s">
        <v>79</v>
      </c>
      <c r="E214" s="71" t="s">
        <v>1173</v>
      </c>
    </row>
    <row r="215" spans="2:5" x14ac:dyDescent="0.25">
      <c r="B215" s="68" t="s">
        <v>1391</v>
      </c>
      <c r="C215" s="69" t="s">
        <v>1074</v>
      </c>
      <c r="D215" s="70" t="s">
        <v>103</v>
      </c>
      <c r="E215" s="71" t="s">
        <v>1178</v>
      </c>
    </row>
    <row r="216" spans="2:5" x14ac:dyDescent="0.25">
      <c r="B216" s="68" t="s">
        <v>1391</v>
      </c>
      <c r="C216" s="69" t="s">
        <v>1074</v>
      </c>
      <c r="D216" s="70" t="s">
        <v>60</v>
      </c>
      <c r="E216" s="71" t="s">
        <v>1181</v>
      </c>
    </row>
    <row r="217" spans="2:5" x14ac:dyDescent="0.25">
      <c r="B217" s="68" t="s">
        <v>1391</v>
      </c>
      <c r="C217" s="69" t="s">
        <v>1074</v>
      </c>
      <c r="D217" s="70" t="s">
        <v>24</v>
      </c>
      <c r="E217" s="71" t="s">
        <v>1187</v>
      </c>
    </row>
    <row r="218" spans="2:5" x14ac:dyDescent="0.25">
      <c r="B218" s="68" t="s">
        <v>1391</v>
      </c>
      <c r="C218" s="69" t="s">
        <v>1074</v>
      </c>
      <c r="D218" s="70" t="s">
        <v>38</v>
      </c>
      <c r="E218" s="71" t="s">
        <v>1194</v>
      </c>
    </row>
    <row r="219" spans="2:5" x14ac:dyDescent="0.25">
      <c r="B219" s="68" t="s">
        <v>1391</v>
      </c>
      <c r="C219" s="69" t="s">
        <v>1074</v>
      </c>
      <c r="D219" s="70" t="s">
        <v>62</v>
      </c>
      <c r="E219" s="71" t="s">
        <v>1197</v>
      </c>
    </row>
    <row r="220" spans="2:5" x14ac:dyDescent="0.25">
      <c r="B220" s="68" t="s">
        <v>1391</v>
      </c>
      <c r="C220" s="69" t="s">
        <v>1074</v>
      </c>
      <c r="D220" s="70" t="s">
        <v>70</v>
      </c>
      <c r="E220" s="71" t="s">
        <v>1204</v>
      </c>
    </row>
    <row r="221" spans="2:5" x14ac:dyDescent="0.25">
      <c r="B221" s="68" t="s">
        <v>1391</v>
      </c>
      <c r="C221" s="69" t="s">
        <v>1074</v>
      </c>
      <c r="D221" s="70" t="s">
        <v>74</v>
      </c>
      <c r="E221" s="71" t="s">
        <v>1210</v>
      </c>
    </row>
    <row r="222" spans="2:5" x14ac:dyDescent="0.25">
      <c r="B222" s="68" t="s">
        <v>1391</v>
      </c>
      <c r="C222" s="69" t="s">
        <v>1074</v>
      </c>
      <c r="D222" s="70" t="s">
        <v>28</v>
      </c>
      <c r="E222" s="71" t="s">
        <v>1214</v>
      </c>
    </row>
    <row r="223" spans="2:5" x14ac:dyDescent="0.25">
      <c r="B223" s="68" t="s">
        <v>1391</v>
      </c>
      <c r="C223" s="69" t="s">
        <v>1074</v>
      </c>
      <c r="D223" s="70" t="s">
        <v>65</v>
      </c>
      <c r="E223" s="71" t="s">
        <v>1218</v>
      </c>
    </row>
    <row r="224" spans="2:5" x14ac:dyDescent="0.25">
      <c r="B224" s="68" t="s">
        <v>1391</v>
      </c>
      <c r="C224" s="69" t="s">
        <v>1074</v>
      </c>
      <c r="D224" s="70" t="s">
        <v>49</v>
      </c>
      <c r="E224" s="71" t="s">
        <v>1224</v>
      </c>
    </row>
    <row r="225" spans="2:5" x14ac:dyDescent="0.25">
      <c r="B225" s="68" t="s">
        <v>1391</v>
      </c>
      <c r="C225" s="69" t="s">
        <v>1074</v>
      </c>
      <c r="D225" s="70" t="s">
        <v>886</v>
      </c>
      <c r="E225" s="71" t="s">
        <v>1235</v>
      </c>
    </row>
    <row r="226" spans="2:5" x14ac:dyDescent="0.25">
      <c r="B226" s="68" t="s">
        <v>1391</v>
      </c>
      <c r="C226" s="69" t="s">
        <v>1074</v>
      </c>
      <c r="D226" s="70" t="s">
        <v>57</v>
      </c>
      <c r="E226" s="71" t="s">
        <v>56</v>
      </c>
    </row>
    <row r="227" spans="2:5" x14ac:dyDescent="0.25">
      <c r="B227" s="68" t="s">
        <v>1391</v>
      </c>
      <c r="C227" s="69" t="s">
        <v>1074</v>
      </c>
      <c r="D227" s="70" t="s">
        <v>59</v>
      </c>
      <c r="E227" s="71" t="s">
        <v>58</v>
      </c>
    </row>
    <row r="228" spans="2:5" x14ac:dyDescent="0.25">
      <c r="B228" s="68" t="s">
        <v>1391</v>
      </c>
      <c r="C228" s="69" t="s">
        <v>1074</v>
      </c>
      <c r="D228" s="70" t="s">
        <v>890</v>
      </c>
      <c r="E228" s="71" t="s">
        <v>889</v>
      </c>
    </row>
    <row r="229" spans="2:5" x14ac:dyDescent="0.25">
      <c r="B229" s="68" t="s">
        <v>1391</v>
      </c>
      <c r="C229" s="69" t="s">
        <v>1074</v>
      </c>
      <c r="D229" s="70" t="s">
        <v>650</v>
      </c>
      <c r="E229" s="71" t="s">
        <v>900</v>
      </c>
    </row>
    <row r="230" spans="2:5" x14ac:dyDescent="0.25">
      <c r="B230" s="68" t="s">
        <v>1391</v>
      </c>
      <c r="C230" s="69" t="s">
        <v>1134</v>
      </c>
      <c r="D230" s="70" t="s">
        <v>510</v>
      </c>
      <c r="E230" s="71" t="s">
        <v>1133</v>
      </c>
    </row>
    <row r="231" spans="2:5" x14ac:dyDescent="0.25">
      <c r="B231" s="68" t="s">
        <v>1391</v>
      </c>
      <c r="C231" s="69" t="s">
        <v>1134</v>
      </c>
      <c r="D231" s="70" t="s">
        <v>1012</v>
      </c>
      <c r="E231" s="71" t="s">
        <v>1011</v>
      </c>
    </row>
    <row r="232" spans="2:5" x14ac:dyDescent="0.25">
      <c r="B232" s="68" t="s">
        <v>1391</v>
      </c>
      <c r="C232" s="69" t="s">
        <v>1134</v>
      </c>
      <c r="D232" s="70" t="s">
        <v>1010</v>
      </c>
      <c r="E232" s="71" t="s">
        <v>1009</v>
      </c>
    </row>
    <row r="233" spans="2:5" x14ac:dyDescent="0.25">
      <c r="B233" s="68" t="s">
        <v>1391</v>
      </c>
      <c r="C233" s="69" t="s">
        <v>1134</v>
      </c>
      <c r="D233" s="70" t="s">
        <v>526</v>
      </c>
      <c r="E233" s="71" t="s">
        <v>525</v>
      </c>
    </row>
    <row r="234" spans="2:5" x14ac:dyDescent="0.25">
      <c r="B234" s="68" t="s">
        <v>1391</v>
      </c>
      <c r="C234" s="69" t="s">
        <v>1134</v>
      </c>
      <c r="D234" s="70" t="s">
        <v>556</v>
      </c>
      <c r="E234" s="71" t="s">
        <v>555</v>
      </c>
    </row>
    <row r="235" spans="2:5" x14ac:dyDescent="0.25">
      <c r="B235" s="68" t="s">
        <v>1391</v>
      </c>
      <c r="C235" s="69" t="s">
        <v>1140</v>
      </c>
      <c r="D235" s="70" t="s">
        <v>512</v>
      </c>
      <c r="E235" s="71" t="s">
        <v>1139</v>
      </c>
    </row>
    <row r="236" spans="2:5" x14ac:dyDescent="0.25">
      <c r="B236" s="68" t="s">
        <v>1391</v>
      </c>
      <c r="C236" s="69" t="s">
        <v>1140</v>
      </c>
      <c r="D236" s="70" t="s">
        <v>905</v>
      </c>
      <c r="E236" s="71" t="s">
        <v>904</v>
      </c>
    </row>
    <row r="237" spans="2:5" x14ac:dyDescent="0.25">
      <c r="B237" s="68" t="s">
        <v>1391</v>
      </c>
      <c r="C237" s="69" t="s">
        <v>1140</v>
      </c>
      <c r="D237" s="70" t="s">
        <v>903</v>
      </c>
      <c r="E237" s="71" t="s">
        <v>902</v>
      </c>
    </row>
    <row r="238" spans="2:5" x14ac:dyDescent="0.25">
      <c r="B238" s="68" t="s">
        <v>1391</v>
      </c>
      <c r="C238" s="69" t="s">
        <v>1140</v>
      </c>
      <c r="D238" s="70" t="s">
        <v>530</v>
      </c>
      <c r="E238" s="71" t="s">
        <v>529</v>
      </c>
    </row>
    <row r="239" spans="2:5" x14ac:dyDescent="0.25">
      <c r="B239" s="68" t="s">
        <v>1391</v>
      </c>
      <c r="C239" s="69" t="s">
        <v>1140</v>
      </c>
      <c r="D239" s="70" t="s">
        <v>560</v>
      </c>
      <c r="E239" s="71" t="s">
        <v>559</v>
      </c>
    </row>
    <row r="240" spans="2:5" x14ac:dyDescent="0.25">
      <c r="B240" s="68" t="s">
        <v>1391</v>
      </c>
      <c r="C240" s="69" t="s">
        <v>1114</v>
      </c>
      <c r="D240" s="70" t="s">
        <v>381</v>
      </c>
      <c r="E240" s="71" t="s">
        <v>1113</v>
      </c>
    </row>
    <row r="241" spans="2:5" x14ac:dyDescent="0.25">
      <c r="B241" s="68" t="s">
        <v>1391</v>
      </c>
      <c r="C241" s="69" t="s">
        <v>1114</v>
      </c>
      <c r="D241" s="70" t="s">
        <v>877</v>
      </c>
      <c r="E241" s="71" t="s">
        <v>876</v>
      </c>
    </row>
    <row r="242" spans="2:5" x14ac:dyDescent="0.25">
      <c r="B242" s="68" t="s">
        <v>1391</v>
      </c>
      <c r="C242" s="69" t="s">
        <v>1114</v>
      </c>
      <c r="D242" s="70" t="s">
        <v>875</v>
      </c>
      <c r="E242" s="71" t="s">
        <v>874</v>
      </c>
    </row>
    <row r="243" spans="2:5" x14ac:dyDescent="0.25">
      <c r="B243" s="68" t="s">
        <v>1391</v>
      </c>
      <c r="C243" s="69" t="s">
        <v>1114</v>
      </c>
      <c r="D243" s="70" t="s">
        <v>398</v>
      </c>
      <c r="E243" s="71" t="s">
        <v>397</v>
      </c>
    </row>
    <row r="244" spans="2:5" x14ac:dyDescent="0.25">
      <c r="B244" s="68" t="s">
        <v>1391</v>
      </c>
      <c r="C244" s="69" t="s">
        <v>1114</v>
      </c>
      <c r="D244" s="70" t="s">
        <v>420</v>
      </c>
      <c r="E244" s="71" t="s">
        <v>419</v>
      </c>
    </row>
    <row r="245" spans="2:5" x14ac:dyDescent="0.25">
      <c r="B245" s="68" t="s">
        <v>1391</v>
      </c>
      <c r="C245" s="69" t="s">
        <v>1093</v>
      </c>
      <c r="D245" s="70" t="s">
        <v>296</v>
      </c>
      <c r="E245" s="71" t="s">
        <v>1092</v>
      </c>
    </row>
    <row r="246" spans="2:5" x14ac:dyDescent="0.25">
      <c r="B246" s="68" t="s">
        <v>1391</v>
      </c>
      <c r="C246" s="69" t="s">
        <v>1093</v>
      </c>
      <c r="D246" s="181" t="s">
        <v>1500</v>
      </c>
      <c r="E246" s="71" t="s">
        <v>1151</v>
      </c>
    </row>
    <row r="247" spans="2:5" x14ac:dyDescent="0.25">
      <c r="B247" s="68" t="s">
        <v>1391</v>
      </c>
      <c r="C247" s="69" t="s">
        <v>1093</v>
      </c>
      <c r="D247" s="70" t="s">
        <v>314</v>
      </c>
      <c r="E247" s="71" t="s">
        <v>1172</v>
      </c>
    </row>
    <row r="248" spans="2:5" x14ac:dyDescent="0.25">
      <c r="B248" s="68" t="s">
        <v>1391</v>
      </c>
      <c r="C248" s="69" t="s">
        <v>1093</v>
      </c>
      <c r="D248" s="70" t="s">
        <v>313</v>
      </c>
      <c r="E248" s="71" t="s">
        <v>1177</v>
      </c>
    </row>
    <row r="249" spans="2:5" x14ac:dyDescent="0.25">
      <c r="B249" s="68" t="s">
        <v>1391</v>
      </c>
      <c r="C249" s="69" t="s">
        <v>1093</v>
      </c>
      <c r="D249" s="70" t="s">
        <v>912</v>
      </c>
      <c r="E249" s="71" t="s">
        <v>1185</v>
      </c>
    </row>
    <row r="250" spans="2:5" x14ac:dyDescent="0.25">
      <c r="B250" s="68" t="s">
        <v>1391</v>
      </c>
      <c r="C250" s="69" t="s">
        <v>1093</v>
      </c>
      <c r="D250" s="70" t="s">
        <v>908</v>
      </c>
      <c r="E250" s="71" t="s">
        <v>1192</v>
      </c>
    </row>
    <row r="251" spans="2:5" x14ac:dyDescent="0.25">
      <c r="B251" s="68" t="s">
        <v>1391</v>
      </c>
      <c r="C251" s="69" t="s">
        <v>1093</v>
      </c>
      <c r="D251" s="70" t="s">
        <v>911</v>
      </c>
      <c r="E251" s="71" t="s">
        <v>1201</v>
      </c>
    </row>
    <row r="252" spans="2:5" x14ac:dyDescent="0.25">
      <c r="B252" s="68" t="s">
        <v>1391</v>
      </c>
      <c r="C252" s="69" t="s">
        <v>1093</v>
      </c>
      <c r="D252" s="70" t="s">
        <v>910</v>
      </c>
      <c r="E252" s="71" t="s">
        <v>1229</v>
      </c>
    </row>
    <row r="253" spans="2:5" x14ac:dyDescent="0.25">
      <c r="B253" s="68" t="s">
        <v>1391</v>
      </c>
      <c r="C253" s="69" t="s">
        <v>1093</v>
      </c>
      <c r="D253" s="70" t="s">
        <v>906</v>
      </c>
      <c r="E253" s="71" t="s">
        <v>1233</v>
      </c>
    </row>
    <row r="254" spans="2:5" x14ac:dyDescent="0.25">
      <c r="B254" s="68" t="s">
        <v>1391</v>
      </c>
      <c r="C254" s="69" t="s">
        <v>1093</v>
      </c>
      <c r="D254" s="70" t="s">
        <v>907</v>
      </c>
      <c r="E254" s="71" t="s">
        <v>1239</v>
      </c>
    </row>
    <row r="255" spans="2:5" x14ac:dyDescent="0.25">
      <c r="B255" s="68" t="s">
        <v>1391</v>
      </c>
      <c r="C255" s="69" t="s">
        <v>1093</v>
      </c>
      <c r="D255" s="70" t="s">
        <v>909</v>
      </c>
      <c r="E255" s="71" t="s">
        <v>1244</v>
      </c>
    </row>
    <row r="256" spans="2:5" x14ac:dyDescent="0.25">
      <c r="B256" s="68" t="s">
        <v>1391</v>
      </c>
      <c r="C256" s="69" t="s">
        <v>1093</v>
      </c>
      <c r="D256" s="70" t="s">
        <v>914</v>
      </c>
      <c r="E256" s="71" t="s">
        <v>913</v>
      </c>
    </row>
    <row r="257" spans="2:5" x14ac:dyDescent="0.25">
      <c r="B257" s="68" t="s">
        <v>1391</v>
      </c>
      <c r="C257" s="69" t="s">
        <v>1138</v>
      </c>
      <c r="D257" s="70" t="s">
        <v>513</v>
      </c>
      <c r="E257" s="71" t="s">
        <v>1137</v>
      </c>
    </row>
    <row r="258" spans="2:5" x14ac:dyDescent="0.25">
      <c r="B258" s="68" t="s">
        <v>1391</v>
      </c>
      <c r="C258" s="69" t="s">
        <v>1138</v>
      </c>
      <c r="D258" s="70" t="s">
        <v>1016</v>
      </c>
      <c r="E258" s="71" t="s">
        <v>1015</v>
      </c>
    </row>
    <row r="259" spans="2:5" x14ac:dyDescent="0.25">
      <c r="B259" s="68" t="s">
        <v>1391</v>
      </c>
      <c r="C259" s="69" t="s">
        <v>1138</v>
      </c>
      <c r="D259" s="70" t="s">
        <v>1014</v>
      </c>
      <c r="E259" s="71" t="s">
        <v>1013</v>
      </c>
    </row>
    <row r="260" spans="2:5" x14ac:dyDescent="0.25">
      <c r="B260" s="68" t="s">
        <v>1391</v>
      </c>
      <c r="C260" s="69" t="s">
        <v>1138</v>
      </c>
      <c r="D260" s="70" t="s">
        <v>532</v>
      </c>
      <c r="E260" s="71" t="s">
        <v>531</v>
      </c>
    </row>
    <row r="261" spans="2:5" x14ac:dyDescent="0.25">
      <c r="B261" s="68" t="s">
        <v>1391</v>
      </c>
      <c r="C261" s="69" t="s">
        <v>1138</v>
      </c>
      <c r="D261" s="70" t="s">
        <v>562</v>
      </c>
      <c r="E261" s="71" t="s">
        <v>561</v>
      </c>
    </row>
    <row r="262" spans="2:5" x14ac:dyDescent="0.25">
      <c r="B262" s="68" t="s">
        <v>1391</v>
      </c>
      <c r="C262" s="69" t="s">
        <v>1147</v>
      </c>
      <c r="D262" s="70" t="s">
        <v>514</v>
      </c>
      <c r="E262" s="71" t="s">
        <v>1146</v>
      </c>
    </row>
    <row r="263" spans="2:5" x14ac:dyDescent="0.25">
      <c r="B263" s="68" t="s">
        <v>1391</v>
      </c>
      <c r="C263" s="69" t="s">
        <v>1147</v>
      </c>
      <c r="D263" s="70" t="s">
        <v>1020</v>
      </c>
      <c r="E263" s="71" t="s">
        <v>1019</v>
      </c>
    </row>
    <row r="264" spans="2:5" x14ac:dyDescent="0.25">
      <c r="B264" s="68" t="s">
        <v>1391</v>
      </c>
      <c r="C264" s="69" t="s">
        <v>1147</v>
      </c>
      <c r="D264" s="70" t="s">
        <v>1018</v>
      </c>
      <c r="E264" s="71" t="s">
        <v>1017</v>
      </c>
    </row>
    <row r="265" spans="2:5" x14ac:dyDescent="0.25">
      <c r="B265" s="68" t="s">
        <v>1391</v>
      </c>
      <c r="C265" s="69" t="s">
        <v>1147</v>
      </c>
      <c r="D265" s="70" t="s">
        <v>534</v>
      </c>
      <c r="E265" s="71" t="s">
        <v>533</v>
      </c>
    </row>
    <row r="266" spans="2:5" x14ac:dyDescent="0.25">
      <c r="B266" s="68" t="s">
        <v>1391</v>
      </c>
      <c r="C266" s="69" t="s">
        <v>1147</v>
      </c>
      <c r="D266" s="70" t="s">
        <v>564</v>
      </c>
      <c r="E266" s="71" t="s">
        <v>563</v>
      </c>
    </row>
    <row r="267" spans="2:5" x14ac:dyDescent="0.25">
      <c r="B267" s="68" t="s">
        <v>1391</v>
      </c>
      <c r="C267" s="69" t="s">
        <v>1118</v>
      </c>
      <c r="D267" s="70" t="s">
        <v>384</v>
      </c>
      <c r="E267" s="71" t="s">
        <v>1117</v>
      </c>
    </row>
    <row r="268" spans="2:5" x14ac:dyDescent="0.25">
      <c r="B268" s="68" t="s">
        <v>1391</v>
      </c>
      <c r="C268" s="69" t="s">
        <v>1118</v>
      </c>
      <c r="D268" s="70" t="s">
        <v>926</v>
      </c>
      <c r="E268" s="71" t="s">
        <v>925</v>
      </c>
    </row>
    <row r="269" spans="2:5" x14ac:dyDescent="0.25">
      <c r="B269" s="68" t="s">
        <v>1391</v>
      </c>
      <c r="C269" s="69" t="s">
        <v>1118</v>
      </c>
      <c r="D269" s="70" t="s">
        <v>924</v>
      </c>
      <c r="E269" s="71" t="s">
        <v>923</v>
      </c>
    </row>
    <row r="270" spans="2:5" x14ac:dyDescent="0.25">
      <c r="B270" s="68" t="s">
        <v>1391</v>
      </c>
      <c r="C270" s="69" t="s">
        <v>1118</v>
      </c>
      <c r="D270" s="70" t="s">
        <v>403</v>
      </c>
      <c r="E270" s="71" t="s">
        <v>402</v>
      </c>
    </row>
    <row r="271" spans="2:5" x14ac:dyDescent="0.25">
      <c r="B271" s="68" t="s">
        <v>1391</v>
      </c>
      <c r="C271" s="69" t="s">
        <v>1118</v>
      </c>
      <c r="D271" s="70" t="s">
        <v>425</v>
      </c>
      <c r="E271" s="71" t="s">
        <v>424</v>
      </c>
    </row>
    <row r="272" spans="2:5" x14ac:dyDescent="0.25">
      <c r="B272" s="68" t="s">
        <v>1391</v>
      </c>
      <c r="C272" s="69" t="s">
        <v>1145</v>
      </c>
      <c r="D272" s="70" t="s">
        <v>515</v>
      </c>
      <c r="E272" s="71" t="s">
        <v>1144</v>
      </c>
    </row>
    <row r="273" spans="2:5" x14ac:dyDescent="0.25">
      <c r="B273" s="68" t="s">
        <v>1391</v>
      </c>
      <c r="C273" s="69" t="s">
        <v>1145</v>
      </c>
      <c r="D273" s="70" t="s">
        <v>1033</v>
      </c>
      <c r="E273" s="71" t="s">
        <v>1032</v>
      </c>
    </row>
    <row r="274" spans="2:5" x14ac:dyDescent="0.25">
      <c r="B274" s="68" t="s">
        <v>1391</v>
      </c>
      <c r="C274" s="69" t="s">
        <v>1145</v>
      </c>
      <c r="D274" s="70" t="s">
        <v>1031</v>
      </c>
      <c r="E274" s="71" t="s">
        <v>1030</v>
      </c>
    </row>
    <row r="275" spans="2:5" x14ac:dyDescent="0.25">
      <c r="B275" s="68" t="s">
        <v>1391</v>
      </c>
      <c r="C275" s="69" t="s">
        <v>1145</v>
      </c>
      <c r="D275" s="70" t="s">
        <v>536</v>
      </c>
      <c r="E275" s="71" t="s">
        <v>535</v>
      </c>
    </row>
    <row r="276" spans="2:5" x14ac:dyDescent="0.25">
      <c r="B276" s="68" t="s">
        <v>1391</v>
      </c>
      <c r="C276" s="69" t="s">
        <v>1145</v>
      </c>
      <c r="D276" s="70" t="s">
        <v>566</v>
      </c>
      <c r="E276" s="71" t="s">
        <v>565</v>
      </c>
    </row>
    <row r="277" spans="2:5" x14ac:dyDescent="0.25">
      <c r="B277" s="68" t="s">
        <v>1391</v>
      </c>
      <c r="C277" s="69" t="s">
        <v>1076</v>
      </c>
      <c r="D277" s="70" t="s">
        <v>161</v>
      </c>
      <c r="E277" s="71" t="s">
        <v>1075</v>
      </c>
    </row>
    <row r="278" spans="2:5" x14ac:dyDescent="0.25">
      <c r="B278" s="68" t="s">
        <v>1391</v>
      </c>
      <c r="C278" s="69" t="s">
        <v>1076</v>
      </c>
      <c r="D278" s="70" t="s">
        <v>172</v>
      </c>
      <c r="E278" s="71" t="s">
        <v>1083</v>
      </c>
    </row>
    <row r="279" spans="2:5" x14ac:dyDescent="0.25">
      <c r="B279" s="68" t="s">
        <v>1391</v>
      </c>
      <c r="C279" s="69" t="s">
        <v>1076</v>
      </c>
      <c r="D279" s="70" t="s">
        <v>174</v>
      </c>
      <c r="E279" s="71" t="s">
        <v>1084</v>
      </c>
    </row>
    <row r="280" spans="2:5" x14ac:dyDescent="0.25">
      <c r="B280" s="68" t="s">
        <v>1391</v>
      </c>
      <c r="C280" s="69" t="s">
        <v>1076</v>
      </c>
      <c r="D280" s="70" t="s">
        <v>1085</v>
      </c>
      <c r="E280" s="71" t="s">
        <v>1086</v>
      </c>
    </row>
    <row r="281" spans="2:5" x14ac:dyDescent="0.25">
      <c r="B281" s="68" t="s">
        <v>1391</v>
      </c>
      <c r="C281" s="69" t="s">
        <v>1076</v>
      </c>
      <c r="D281" s="70" t="s">
        <v>181</v>
      </c>
      <c r="E281" s="71" t="s">
        <v>1088</v>
      </c>
    </row>
    <row r="282" spans="2:5" x14ac:dyDescent="0.25">
      <c r="B282" s="68" t="s">
        <v>1391</v>
      </c>
      <c r="C282" s="69" t="s">
        <v>1076</v>
      </c>
      <c r="D282" s="70" t="s">
        <v>206</v>
      </c>
      <c r="E282" s="71" t="s">
        <v>1091</v>
      </c>
    </row>
    <row r="283" spans="2:5" x14ac:dyDescent="0.25">
      <c r="B283" s="68" t="s">
        <v>1391</v>
      </c>
      <c r="C283" s="69" t="s">
        <v>1076</v>
      </c>
      <c r="D283" s="70" t="s">
        <v>1104</v>
      </c>
      <c r="E283" s="71" t="s">
        <v>1105</v>
      </c>
    </row>
    <row r="284" spans="2:5" x14ac:dyDescent="0.25">
      <c r="B284" s="68" t="s">
        <v>1391</v>
      </c>
      <c r="C284" s="69" t="s">
        <v>1076</v>
      </c>
      <c r="D284" s="70" t="s">
        <v>1106</v>
      </c>
      <c r="E284" s="71" t="s">
        <v>1107</v>
      </c>
    </row>
    <row r="285" spans="2:5" x14ac:dyDescent="0.25">
      <c r="B285" s="68" t="s">
        <v>1391</v>
      </c>
      <c r="C285" s="69" t="s">
        <v>1076</v>
      </c>
      <c r="D285" s="70" t="s">
        <v>204</v>
      </c>
      <c r="E285" s="71" t="s">
        <v>1157</v>
      </c>
    </row>
    <row r="286" spans="2:5" x14ac:dyDescent="0.25">
      <c r="B286" s="68" t="s">
        <v>1391</v>
      </c>
      <c r="C286" s="69" t="s">
        <v>1076</v>
      </c>
      <c r="D286" s="70" t="s">
        <v>207</v>
      </c>
      <c r="E286" s="71" t="s">
        <v>1163</v>
      </c>
    </row>
    <row r="287" spans="2:5" x14ac:dyDescent="0.25">
      <c r="B287" s="68" t="s">
        <v>1391</v>
      </c>
      <c r="C287" s="69" t="s">
        <v>1076</v>
      </c>
      <c r="D287" s="70" t="s">
        <v>211</v>
      </c>
      <c r="E287" s="71" t="s">
        <v>1167</v>
      </c>
    </row>
    <row r="288" spans="2:5" x14ac:dyDescent="0.25">
      <c r="B288" s="68" t="s">
        <v>1391</v>
      </c>
      <c r="C288" s="69" t="s">
        <v>1076</v>
      </c>
      <c r="D288" s="70" t="s">
        <v>219</v>
      </c>
      <c r="E288" s="71" t="s">
        <v>1171</v>
      </c>
    </row>
    <row r="289" spans="2:5" x14ac:dyDescent="0.25">
      <c r="B289" s="68" t="s">
        <v>1391</v>
      </c>
      <c r="C289" s="69" t="s">
        <v>1076</v>
      </c>
      <c r="D289" s="70" t="s">
        <v>234</v>
      </c>
      <c r="E289" s="71" t="s">
        <v>1175</v>
      </c>
    </row>
    <row r="290" spans="2:5" x14ac:dyDescent="0.25">
      <c r="B290" s="68" t="s">
        <v>1391</v>
      </c>
      <c r="C290" s="69" t="s">
        <v>1076</v>
      </c>
      <c r="D290" s="70" t="s">
        <v>251</v>
      </c>
      <c r="E290" s="71" t="s">
        <v>1179</v>
      </c>
    </row>
    <row r="291" spans="2:5" x14ac:dyDescent="0.25">
      <c r="B291" s="68" t="s">
        <v>1391</v>
      </c>
      <c r="C291" s="69" t="s">
        <v>1076</v>
      </c>
      <c r="D291" s="70" t="s">
        <v>214</v>
      </c>
      <c r="E291" s="71" t="s">
        <v>1182</v>
      </c>
    </row>
    <row r="292" spans="2:5" x14ac:dyDescent="0.25">
      <c r="B292" s="68" t="s">
        <v>1391</v>
      </c>
      <c r="C292" s="69" t="s">
        <v>1076</v>
      </c>
      <c r="D292" s="70" t="s">
        <v>165</v>
      </c>
      <c r="E292" s="71" t="s">
        <v>1188</v>
      </c>
    </row>
    <row r="293" spans="2:5" x14ac:dyDescent="0.25">
      <c r="B293" s="68" t="s">
        <v>1391</v>
      </c>
      <c r="C293" s="69" t="s">
        <v>1076</v>
      </c>
      <c r="D293" s="70" t="s">
        <v>184</v>
      </c>
      <c r="E293" s="71" t="s">
        <v>1195</v>
      </c>
    </row>
    <row r="294" spans="2:5" x14ac:dyDescent="0.25">
      <c r="B294" s="68" t="s">
        <v>1391</v>
      </c>
      <c r="C294" s="69" t="s">
        <v>1076</v>
      </c>
      <c r="D294" s="70" t="s">
        <v>216</v>
      </c>
      <c r="E294" s="71" t="s">
        <v>1198</v>
      </c>
    </row>
    <row r="295" spans="2:5" x14ac:dyDescent="0.25">
      <c r="B295" s="68" t="s">
        <v>1391</v>
      </c>
      <c r="C295" s="69" t="s">
        <v>1076</v>
      </c>
      <c r="D295" s="70" t="s">
        <v>228</v>
      </c>
      <c r="E295" s="71" t="s">
        <v>1205</v>
      </c>
    </row>
    <row r="296" spans="2:5" x14ac:dyDescent="0.25">
      <c r="B296" s="68" t="s">
        <v>1391</v>
      </c>
      <c r="C296" s="69" t="s">
        <v>1076</v>
      </c>
      <c r="D296" s="70" t="s">
        <v>229</v>
      </c>
      <c r="E296" s="71" t="s">
        <v>1211</v>
      </c>
    </row>
    <row r="297" spans="2:5" x14ac:dyDescent="0.25">
      <c r="B297" s="68" t="s">
        <v>1391</v>
      </c>
      <c r="C297" s="69" t="s">
        <v>1076</v>
      </c>
      <c r="D297" s="70" t="s">
        <v>663</v>
      </c>
      <c r="E297" s="71" t="s">
        <v>1215</v>
      </c>
    </row>
    <row r="298" spans="2:5" x14ac:dyDescent="0.25">
      <c r="B298" s="68" t="s">
        <v>1391</v>
      </c>
      <c r="C298" s="69" t="s">
        <v>1076</v>
      </c>
      <c r="D298" s="70" t="s">
        <v>208</v>
      </c>
      <c r="E298" s="71" t="s">
        <v>1216</v>
      </c>
    </row>
    <row r="299" spans="2:5" x14ac:dyDescent="0.25">
      <c r="B299" s="68" t="s">
        <v>1391</v>
      </c>
      <c r="C299" s="69" t="s">
        <v>1076</v>
      </c>
      <c r="D299" s="70" t="s">
        <v>240</v>
      </c>
      <c r="E299" s="71" t="s">
        <v>1217</v>
      </c>
    </row>
    <row r="300" spans="2:5" x14ac:dyDescent="0.25">
      <c r="B300" s="68" t="s">
        <v>1391</v>
      </c>
      <c r="C300" s="69" t="s">
        <v>1076</v>
      </c>
      <c r="D300" s="70" t="s">
        <v>221</v>
      </c>
      <c r="E300" s="71" t="s">
        <v>1219</v>
      </c>
    </row>
    <row r="301" spans="2:5" x14ac:dyDescent="0.25">
      <c r="B301" s="68" t="s">
        <v>1391</v>
      </c>
      <c r="C301" s="69" t="s">
        <v>1076</v>
      </c>
      <c r="D301" s="70" t="s">
        <v>254</v>
      </c>
      <c r="E301" s="71" t="s">
        <v>1220</v>
      </c>
    </row>
    <row r="302" spans="2:5" x14ac:dyDescent="0.25">
      <c r="B302" s="68" t="s">
        <v>1391</v>
      </c>
      <c r="C302" s="69" t="s">
        <v>1076</v>
      </c>
      <c r="D302" s="70" t="s">
        <v>185</v>
      </c>
      <c r="E302" s="71" t="s">
        <v>1222</v>
      </c>
    </row>
    <row r="303" spans="2:5" x14ac:dyDescent="0.25">
      <c r="B303" s="68" t="s">
        <v>1391</v>
      </c>
      <c r="C303" s="69" t="s">
        <v>1076</v>
      </c>
      <c r="D303" s="70" t="s">
        <v>203</v>
      </c>
      <c r="E303" s="71" t="s">
        <v>1225</v>
      </c>
    </row>
    <row r="304" spans="2:5" x14ac:dyDescent="0.25">
      <c r="B304" s="68" t="s">
        <v>1391</v>
      </c>
      <c r="C304" s="69" t="s">
        <v>1076</v>
      </c>
      <c r="D304" s="70" t="s">
        <v>1231</v>
      </c>
      <c r="E304" s="71" t="s">
        <v>1232</v>
      </c>
    </row>
    <row r="305" spans="2:5" x14ac:dyDescent="0.25">
      <c r="B305" s="68" t="s">
        <v>1391</v>
      </c>
      <c r="C305" s="69" t="s">
        <v>1076</v>
      </c>
      <c r="D305" s="70" t="s">
        <v>1236</v>
      </c>
      <c r="E305" s="71" t="s">
        <v>1237</v>
      </c>
    </row>
    <row r="306" spans="2:5" x14ac:dyDescent="0.25">
      <c r="B306" s="68" t="s">
        <v>1391</v>
      </c>
      <c r="C306" s="69" t="s">
        <v>1076</v>
      </c>
      <c r="D306" s="70" t="s">
        <v>934</v>
      </c>
      <c r="E306" s="71" t="s">
        <v>1238</v>
      </c>
    </row>
    <row r="307" spans="2:5" x14ac:dyDescent="0.25">
      <c r="B307" s="68" t="s">
        <v>1391</v>
      </c>
      <c r="C307" s="69" t="s">
        <v>1076</v>
      </c>
      <c r="D307" s="70" t="s">
        <v>931</v>
      </c>
      <c r="E307" s="71" t="s">
        <v>1241</v>
      </c>
    </row>
    <row r="308" spans="2:5" x14ac:dyDescent="0.25">
      <c r="B308" s="68" t="s">
        <v>1391</v>
      </c>
      <c r="C308" s="69" t="s">
        <v>1076</v>
      </c>
      <c r="D308" s="70" t="s">
        <v>932</v>
      </c>
      <c r="E308" s="71" t="s">
        <v>1242</v>
      </c>
    </row>
    <row r="309" spans="2:5" x14ac:dyDescent="0.25">
      <c r="B309" s="68" t="s">
        <v>1391</v>
      </c>
      <c r="C309" s="69" t="s">
        <v>1076</v>
      </c>
      <c r="D309" s="70" t="s">
        <v>933</v>
      </c>
      <c r="E309" s="71" t="s">
        <v>1243</v>
      </c>
    </row>
    <row r="310" spans="2:5" x14ac:dyDescent="0.25">
      <c r="B310" s="68" t="s">
        <v>1391</v>
      </c>
      <c r="C310" s="69" t="s">
        <v>1076</v>
      </c>
      <c r="D310" s="70" t="s">
        <v>935</v>
      </c>
      <c r="E310" s="71" t="s">
        <v>1245</v>
      </c>
    </row>
    <row r="311" spans="2:5" x14ac:dyDescent="0.25">
      <c r="B311" s="68" t="s">
        <v>1391</v>
      </c>
      <c r="C311" s="69" t="s">
        <v>1076</v>
      </c>
      <c r="D311" s="70" t="s">
        <v>937</v>
      </c>
      <c r="E311" s="71" t="s">
        <v>936</v>
      </c>
    </row>
    <row r="312" spans="2:5" x14ac:dyDescent="0.25">
      <c r="B312" s="68" t="s">
        <v>1391</v>
      </c>
      <c r="C312" s="69" t="s">
        <v>1076</v>
      </c>
      <c r="D312" s="70" t="s">
        <v>1259</v>
      </c>
      <c r="E312" s="71" t="s">
        <v>1260</v>
      </c>
    </row>
    <row r="313" spans="2:5" x14ac:dyDescent="0.25">
      <c r="B313" s="68" t="s">
        <v>1391</v>
      </c>
      <c r="C313" s="69" t="s">
        <v>1076</v>
      </c>
      <c r="D313" s="70" t="s">
        <v>227</v>
      </c>
      <c r="E313" s="71" t="s">
        <v>226</v>
      </c>
    </row>
    <row r="314" spans="2:5" x14ac:dyDescent="0.25">
      <c r="B314" s="68" t="s">
        <v>1391</v>
      </c>
      <c r="C314" s="69" t="s">
        <v>1072</v>
      </c>
      <c r="D314" s="70" t="s">
        <v>954</v>
      </c>
      <c r="E314" s="71" t="s">
        <v>953</v>
      </c>
    </row>
    <row r="315" spans="2:5" x14ac:dyDescent="0.25">
      <c r="B315" s="68" t="s">
        <v>1391</v>
      </c>
      <c r="C315" s="69" t="s">
        <v>1072</v>
      </c>
      <c r="D315" s="70" t="s">
        <v>270</v>
      </c>
      <c r="E315" s="71" t="s">
        <v>1155</v>
      </c>
    </row>
    <row r="316" spans="2:5" x14ac:dyDescent="0.25">
      <c r="B316" s="68" t="s">
        <v>1391</v>
      </c>
      <c r="C316" s="69" t="s">
        <v>1072</v>
      </c>
      <c r="D316" s="70" t="s">
        <v>958</v>
      </c>
      <c r="E316" s="71" t="s">
        <v>957</v>
      </c>
    </row>
    <row r="317" spans="2:5" x14ac:dyDescent="0.25">
      <c r="B317" s="68" t="s">
        <v>1391</v>
      </c>
      <c r="C317" s="69" t="s">
        <v>1072</v>
      </c>
      <c r="D317" s="70" t="s">
        <v>956</v>
      </c>
      <c r="E317" s="71" t="s">
        <v>955</v>
      </c>
    </row>
    <row r="318" spans="2:5" x14ac:dyDescent="0.25">
      <c r="B318" s="68" t="s">
        <v>1391</v>
      </c>
      <c r="C318" s="69" t="s">
        <v>1109</v>
      </c>
      <c r="D318" s="70" t="s">
        <v>385</v>
      </c>
      <c r="E318" s="71" t="s">
        <v>1108</v>
      </c>
    </row>
    <row r="319" spans="2:5" x14ac:dyDescent="0.25">
      <c r="B319" s="68" t="s">
        <v>1391</v>
      </c>
      <c r="C319" s="69" t="s">
        <v>1109</v>
      </c>
      <c r="D319" s="70" t="s">
        <v>1038</v>
      </c>
      <c r="E319" s="71" t="s">
        <v>1037</v>
      </c>
    </row>
    <row r="320" spans="2:5" x14ac:dyDescent="0.25">
      <c r="B320" s="68" t="s">
        <v>1391</v>
      </c>
      <c r="C320" s="69" t="s">
        <v>1109</v>
      </c>
      <c r="D320" s="70" t="s">
        <v>1036</v>
      </c>
      <c r="E320" s="71" t="s">
        <v>1035</v>
      </c>
    </row>
    <row r="321" spans="2:5" x14ac:dyDescent="0.25">
      <c r="B321" s="68" t="s">
        <v>1391</v>
      </c>
      <c r="C321" s="69" t="s">
        <v>1109</v>
      </c>
      <c r="D321" s="70" t="s">
        <v>405</v>
      </c>
      <c r="E321" s="71" t="s">
        <v>404</v>
      </c>
    </row>
    <row r="322" spans="2:5" x14ac:dyDescent="0.25">
      <c r="B322" s="68" t="s">
        <v>1391</v>
      </c>
      <c r="C322" s="69" t="s">
        <v>1109</v>
      </c>
      <c r="D322" s="70" t="s">
        <v>427</v>
      </c>
      <c r="E322" s="71" t="s">
        <v>426</v>
      </c>
    </row>
    <row r="323" spans="2:5" x14ac:dyDescent="0.25">
      <c r="B323" s="68" t="s">
        <v>1391</v>
      </c>
      <c r="C323" s="69" t="s">
        <v>1080</v>
      </c>
      <c r="D323" s="70" t="s">
        <v>1048</v>
      </c>
      <c r="E323" s="71" t="s">
        <v>1079</v>
      </c>
    </row>
    <row r="324" spans="2:5" x14ac:dyDescent="0.25">
      <c r="B324" s="68" t="s">
        <v>1391</v>
      </c>
      <c r="C324" s="69" t="s">
        <v>1080</v>
      </c>
      <c r="D324" s="70" t="s">
        <v>516</v>
      </c>
      <c r="E324" s="71" t="s">
        <v>1130</v>
      </c>
    </row>
    <row r="325" spans="2:5" x14ac:dyDescent="0.25">
      <c r="B325" s="68" t="s">
        <v>1391</v>
      </c>
      <c r="C325" s="69" t="s">
        <v>1080</v>
      </c>
      <c r="D325" s="70" t="s">
        <v>704</v>
      </c>
      <c r="E325" s="71" t="s">
        <v>1160</v>
      </c>
    </row>
    <row r="326" spans="2:5" x14ac:dyDescent="0.25">
      <c r="B326" s="68" t="s">
        <v>1391</v>
      </c>
      <c r="C326" s="69" t="s">
        <v>1080</v>
      </c>
      <c r="D326" s="70" t="s">
        <v>1049</v>
      </c>
      <c r="E326" s="71" t="s">
        <v>1184</v>
      </c>
    </row>
    <row r="327" spans="2:5" x14ac:dyDescent="0.25">
      <c r="B327" s="68" t="s">
        <v>1391</v>
      </c>
      <c r="C327" s="69" t="s">
        <v>1080</v>
      </c>
      <c r="D327" s="70" t="s">
        <v>701</v>
      </c>
      <c r="E327" s="71" t="s">
        <v>1191</v>
      </c>
    </row>
    <row r="328" spans="2:5" x14ac:dyDescent="0.25">
      <c r="B328" s="68" t="s">
        <v>1391</v>
      </c>
      <c r="C328" s="69" t="s">
        <v>1080</v>
      </c>
      <c r="D328" s="70" t="s">
        <v>496</v>
      </c>
      <c r="E328" s="71" t="s">
        <v>1044</v>
      </c>
    </row>
    <row r="329" spans="2:5" x14ac:dyDescent="0.25">
      <c r="B329" s="68" t="s">
        <v>1391</v>
      </c>
      <c r="C329" s="69" t="s">
        <v>1080</v>
      </c>
      <c r="D329" s="70" t="s">
        <v>705</v>
      </c>
      <c r="E329" s="71" t="s">
        <v>1200</v>
      </c>
    </row>
    <row r="330" spans="2:5" x14ac:dyDescent="0.25">
      <c r="B330" s="68" t="s">
        <v>1391</v>
      </c>
      <c r="C330" s="69" t="s">
        <v>1080</v>
      </c>
      <c r="D330" s="70" t="s">
        <v>707</v>
      </c>
      <c r="E330" s="71" t="s">
        <v>1208</v>
      </c>
    </row>
    <row r="331" spans="2:5" x14ac:dyDescent="0.25">
      <c r="B331" s="68" t="s">
        <v>1391</v>
      </c>
      <c r="C331" s="69" t="s">
        <v>1080</v>
      </c>
      <c r="D331" s="70" t="s">
        <v>1047</v>
      </c>
      <c r="E331" s="71" t="s">
        <v>1227</v>
      </c>
    </row>
    <row r="332" spans="2:5" x14ac:dyDescent="0.25">
      <c r="B332" s="68" t="s">
        <v>1391</v>
      </c>
      <c r="C332" s="69" t="s">
        <v>1080</v>
      </c>
      <c r="D332" s="70" t="s">
        <v>1046</v>
      </c>
      <c r="E332" s="71" t="s">
        <v>1045</v>
      </c>
    </row>
    <row r="333" spans="2:5" x14ac:dyDescent="0.25">
      <c r="B333" s="68" t="s">
        <v>1391</v>
      </c>
      <c r="C333" s="69" t="s">
        <v>1080</v>
      </c>
      <c r="D333" s="70" t="s">
        <v>1043</v>
      </c>
      <c r="E333" s="71" t="s">
        <v>1042</v>
      </c>
    </row>
    <row r="334" spans="2:5" x14ac:dyDescent="0.25">
      <c r="B334" s="68" t="s">
        <v>1391</v>
      </c>
      <c r="C334" s="69" t="s">
        <v>1080</v>
      </c>
      <c r="D334" s="70" t="s">
        <v>538</v>
      </c>
      <c r="E334" s="71" t="s">
        <v>537</v>
      </c>
    </row>
    <row r="335" spans="2:5" x14ac:dyDescent="0.25">
      <c r="B335" s="68" t="s">
        <v>1391</v>
      </c>
      <c r="C335" s="69" t="s">
        <v>1080</v>
      </c>
      <c r="D335" s="70" t="s">
        <v>1249</v>
      </c>
      <c r="E335" s="71" t="s">
        <v>1250</v>
      </c>
    </row>
    <row r="336" spans="2:5" x14ac:dyDescent="0.25">
      <c r="B336" s="68" t="s">
        <v>1391</v>
      </c>
      <c r="C336" s="69" t="s">
        <v>1080</v>
      </c>
      <c r="D336" s="70" t="s">
        <v>1251</v>
      </c>
      <c r="E336" s="71" t="s">
        <v>1252</v>
      </c>
    </row>
    <row r="337" spans="2:5" x14ac:dyDescent="0.25">
      <c r="B337" s="68" t="s">
        <v>1391</v>
      </c>
      <c r="C337" s="69" t="s">
        <v>1080</v>
      </c>
      <c r="D337" s="70" t="s">
        <v>1253</v>
      </c>
      <c r="E337" s="71" t="s">
        <v>1254</v>
      </c>
    </row>
    <row r="338" spans="2:5" x14ac:dyDescent="0.25">
      <c r="B338" s="68" t="s">
        <v>1391</v>
      </c>
      <c r="C338" s="69" t="s">
        <v>1080</v>
      </c>
      <c r="D338" s="70" t="s">
        <v>1255</v>
      </c>
      <c r="E338" s="71" t="s">
        <v>1256</v>
      </c>
    </row>
    <row r="339" spans="2:5" x14ac:dyDescent="0.25">
      <c r="B339" s="68" t="s">
        <v>1391</v>
      </c>
      <c r="C339" s="69" t="s">
        <v>1080</v>
      </c>
      <c r="D339" s="70" t="s">
        <v>567</v>
      </c>
      <c r="E339" s="71" t="s">
        <v>1264</v>
      </c>
    </row>
    <row r="340" spans="2:5" x14ac:dyDescent="0.25">
      <c r="B340" s="68" t="s">
        <v>1391</v>
      </c>
      <c r="C340" s="69" t="s">
        <v>1112</v>
      </c>
      <c r="D340" s="70" t="s">
        <v>386</v>
      </c>
      <c r="E340" s="71" t="s">
        <v>1111</v>
      </c>
    </row>
    <row r="341" spans="2:5" x14ac:dyDescent="0.25">
      <c r="B341" s="68" t="s">
        <v>1391</v>
      </c>
      <c r="C341" s="69" t="s">
        <v>1112</v>
      </c>
      <c r="D341" s="70" t="s">
        <v>967</v>
      </c>
      <c r="E341" s="71" t="s">
        <v>966</v>
      </c>
    </row>
    <row r="342" spans="2:5" x14ac:dyDescent="0.25">
      <c r="B342" s="68" t="s">
        <v>1391</v>
      </c>
      <c r="C342" s="69" t="s">
        <v>1112</v>
      </c>
      <c r="D342" s="70" t="s">
        <v>965</v>
      </c>
      <c r="E342" s="71" t="s">
        <v>964</v>
      </c>
    </row>
    <row r="343" spans="2:5" x14ac:dyDescent="0.25">
      <c r="B343" s="68" t="s">
        <v>1391</v>
      </c>
      <c r="C343" s="69" t="s">
        <v>1112</v>
      </c>
      <c r="D343" s="70" t="s">
        <v>407</v>
      </c>
      <c r="E343" s="71" t="s">
        <v>406</v>
      </c>
    </row>
    <row r="344" spans="2:5" x14ac:dyDescent="0.25">
      <c r="B344" s="68" t="s">
        <v>1391</v>
      </c>
      <c r="C344" s="69" t="s">
        <v>1112</v>
      </c>
      <c r="D344" s="70" t="s">
        <v>429</v>
      </c>
      <c r="E344" s="71" t="s">
        <v>428</v>
      </c>
    </row>
    <row r="345" spans="2:5" x14ac:dyDescent="0.25">
      <c r="B345" s="68" t="s">
        <v>1279</v>
      </c>
      <c r="C345" s="69" t="s">
        <v>1082</v>
      </c>
      <c r="D345" s="70" t="s">
        <v>854</v>
      </c>
      <c r="E345" s="71" t="s">
        <v>1326</v>
      </c>
    </row>
    <row r="346" spans="2:5" x14ac:dyDescent="0.25">
      <c r="B346" s="68" t="s">
        <v>1279</v>
      </c>
      <c r="C346" s="69" t="s">
        <v>1096</v>
      </c>
      <c r="D346" s="70" t="s">
        <v>979</v>
      </c>
      <c r="E346" s="71" t="s">
        <v>978</v>
      </c>
    </row>
    <row r="347" spans="2:5" x14ac:dyDescent="0.25">
      <c r="B347" s="68" t="s">
        <v>1279</v>
      </c>
      <c r="C347" s="69" t="s">
        <v>1096</v>
      </c>
      <c r="D347" s="70" t="s">
        <v>283</v>
      </c>
      <c r="E347" s="71" t="s">
        <v>1307</v>
      </c>
    </row>
    <row r="348" spans="2:5" x14ac:dyDescent="0.25">
      <c r="B348" s="68" t="s">
        <v>1279</v>
      </c>
      <c r="C348" s="69" t="s">
        <v>1096</v>
      </c>
      <c r="D348" s="70" t="s">
        <v>308</v>
      </c>
      <c r="E348" s="71" t="s">
        <v>1310</v>
      </c>
    </row>
    <row r="349" spans="2:5" x14ac:dyDescent="0.25">
      <c r="B349" s="68" t="s">
        <v>1279</v>
      </c>
      <c r="C349" s="69" t="s">
        <v>1096</v>
      </c>
      <c r="D349" s="70" t="s">
        <v>984</v>
      </c>
      <c r="E349" s="71" t="s">
        <v>983</v>
      </c>
    </row>
    <row r="350" spans="2:5" x14ac:dyDescent="0.25">
      <c r="B350" s="68" t="s">
        <v>1279</v>
      </c>
      <c r="C350" s="69" t="s">
        <v>1096</v>
      </c>
      <c r="D350" s="70" t="s">
        <v>272</v>
      </c>
      <c r="E350" s="71" t="s">
        <v>271</v>
      </c>
    </row>
    <row r="351" spans="2:5" x14ac:dyDescent="0.25">
      <c r="B351" s="68" t="s">
        <v>1279</v>
      </c>
      <c r="C351" s="69" t="s">
        <v>1132</v>
      </c>
      <c r="D351" s="70" t="s">
        <v>837</v>
      </c>
      <c r="E351" s="71" t="s">
        <v>836</v>
      </c>
    </row>
    <row r="352" spans="2:5" x14ac:dyDescent="0.25">
      <c r="B352" s="68" t="s">
        <v>1279</v>
      </c>
      <c r="C352" s="69" t="s">
        <v>1176</v>
      </c>
      <c r="D352" s="70" t="s">
        <v>586</v>
      </c>
      <c r="E352" s="71" t="s">
        <v>1325</v>
      </c>
    </row>
    <row r="353" spans="2:5" x14ac:dyDescent="0.25">
      <c r="B353" s="68" t="s">
        <v>1279</v>
      </c>
      <c r="C353" s="69" t="s">
        <v>1074</v>
      </c>
      <c r="D353" s="70" t="s">
        <v>25</v>
      </c>
      <c r="E353" s="71" t="s">
        <v>891</v>
      </c>
    </row>
    <row r="354" spans="2:5" x14ac:dyDescent="0.25">
      <c r="B354" s="68" t="s">
        <v>1279</v>
      </c>
      <c r="C354" s="69" t="s">
        <v>1074</v>
      </c>
      <c r="D354" s="70" t="s">
        <v>48</v>
      </c>
      <c r="E354" s="71" t="s">
        <v>1280</v>
      </c>
    </row>
    <row r="355" spans="2:5" x14ac:dyDescent="0.25">
      <c r="B355" s="68" t="s">
        <v>1279</v>
      </c>
      <c r="C355" s="69" t="s">
        <v>1074</v>
      </c>
      <c r="D355" s="70" t="s">
        <v>76</v>
      </c>
      <c r="E355" s="71" t="s">
        <v>1282</v>
      </c>
    </row>
    <row r="356" spans="2:5" x14ac:dyDescent="0.25">
      <c r="B356" s="68" t="s">
        <v>1279</v>
      </c>
      <c r="C356" s="69" t="s">
        <v>1074</v>
      </c>
      <c r="D356" s="70" t="s">
        <v>104</v>
      </c>
      <c r="E356" s="71" t="s">
        <v>1286</v>
      </c>
    </row>
    <row r="357" spans="2:5" x14ac:dyDescent="0.25">
      <c r="B357" s="68" t="s">
        <v>1279</v>
      </c>
      <c r="C357" s="69" t="s">
        <v>1074</v>
      </c>
      <c r="D357" s="70" t="s">
        <v>39</v>
      </c>
      <c r="E357" s="71" t="s">
        <v>1288</v>
      </c>
    </row>
    <row r="358" spans="2:5" x14ac:dyDescent="0.25">
      <c r="B358" s="68" t="s">
        <v>1279</v>
      </c>
      <c r="C358" s="69" t="s">
        <v>1074</v>
      </c>
      <c r="D358" s="70" t="s">
        <v>63</v>
      </c>
      <c r="E358" s="71" t="s">
        <v>1289</v>
      </c>
    </row>
    <row r="359" spans="2:5" x14ac:dyDescent="0.25">
      <c r="B359" s="68" t="s">
        <v>1279</v>
      </c>
      <c r="C359" s="69" t="s">
        <v>1074</v>
      </c>
      <c r="D359" s="70" t="s">
        <v>26</v>
      </c>
      <c r="E359" s="71" t="s">
        <v>1291</v>
      </c>
    </row>
    <row r="360" spans="2:5" x14ac:dyDescent="0.25">
      <c r="B360" s="68" t="s">
        <v>1279</v>
      </c>
      <c r="C360" s="69" t="s">
        <v>1074</v>
      </c>
      <c r="D360" s="70" t="s">
        <v>61</v>
      </c>
      <c r="E360" s="71" t="s">
        <v>1292</v>
      </c>
    </row>
    <row r="361" spans="2:5" x14ac:dyDescent="0.25">
      <c r="B361" s="68" t="s">
        <v>1279</v>
      </c>
      <c r="C361" s="69" t="s">
        <v>1074</v>
      </c>
      <c r="D361" s="70" t="s">
        <v>893</v>
      </c>
      <c r="E361" s="71" t="s">
        <v>892</v>
      </c>
    </row>
    <row r="362" spans="2:5" x14ac:dyDescent="0.25">
      <c r="B362" s="68" t="s">
        <v>1279</v>
      </c>
      <c r="C362" s="69" t="s">
        <v>1074</v>
      </c>
      <c r="D362" s="70" t="s">
        <v>22</v>
      </c>
      <c r="E362" s="71" t="s">
        <v>1300</v>
      </c>
    </row>
    <row r="363" spans="2:5" x14ac:dyDescent="0.25">
      <c r="B363" s="68" t="s">
        <v>1279</v>
      </c>
      <c r="C363" s="69" t="s">
        <v>1074</v>
      </c>
      <c r="D363" s="70" t="s">
        <v>883</v>
      </c>
      <c r="E363" s="71" t="s">
        <v>882</v>
      </c>
    </row>
    <row r="364" spans="2:5" x14ac:dyDescent="0.25">
      <c r="B364" s="68" t="s">
        <v>1279</v>
      </c>
      <c r="C364" s="69" t="s">
        <v>1074</v>
      </c>
      <c r="D364" s="70" t="s">
        <v>41</v>
      </c>
      <c r="E364" s="71" t="s">
        <v>898</v>
      </c>
    </row>
    <row r="365" spans="2:5" x14ac:dyDescent="0.25">
      <c r="B365" s="68" t="s">
        <v>1279</v>
      </c>
      <c r="C365" s="69" t="s">
        <v>1074</v>
      </c>
      <c r="D365" s="70" t="s">
        <v>64</v>
      </c>
      <c r="E365" s="71" t="s">
        <v>1305</v>
      </c>
    </row>
    <row r="366" spans="2:5" x14ac:dyDescent="0.25">
      <c r="B366" s="68" t="s">
        <v>1279</v>
      </c>
      <c r="C366" s="69" t="s">
        <v>1074</v>
      </c>
      <c r="D366" s="70" t="s">
        <v>40</v>
      </c>
      <c r="E366" s="71" t="s">
        <v>1308</v>
      </c>
    </row>
    <row r="367" spans="2:5" x14ac:dyDescent="0.25">
      <c r="B367" s="68" t="s">
        <v>1279</v>
      </c>
      <c r="C367" s="69" t="s">
        <v>1074</v>
      </c>
      <c r="D367" s="70" t="s">
        <v>71</v>
      </c>
      <c r="E367" s="71" t="s">
        <v>1311</v>
      </c>
    </row>
    <row r="368" spans="2:5" x14ac:dyDescent="0.25">
      <c r="B368" s="68" t="s">
        <v>1279</v>
      </c>
      <c r="C368" s="69" t="s">
        <v>1074</v>
      </c>
      <c r="D368" s="70" t="s">
        <v>52</v>
      </c>
      <c r="E368" s="71" t="s">
        <v>1314</v>
      </c>
    </row>
    <row r="369" spans="2:5" x14ac:dyDescent="0.25">
      <c r="B369" s="68" t="s">
        <v>1279</v>
      </c>
      <c r="C369" s="69" t="s">
        <v>1074</v>
      </c>
      <c r="D369" s="70" t="s">
        <v>75</v>
      </c>
      <c r="E369" s="71" t="s">
        <v>1318</v>
      </c>
    </row>
    <row r="370" spans="2:5" x14ac:dyDescent="0.25">
      <c r="B370" s="68" t="s">
        <v>1279</v>
      </c>
      <c r="C370" s="69" t="s">
        <v>1074</v>
      </c>
      <c r="D370" s="70" t="s">
        <v>105</v>
      </c>
      <c r="E370" s="71" t="s">
        <v>1322</v>
      </c>
    </row>
    <row r="371" spans="2:5" x14ac:dyDescent="0.25">
      <c r="B371" s="68" t="s">
        <v>1279</v>
      </c>
      <c r="C371" s="69" t="s">
        <v>1074</v>
      </c>
      <c r="D371" s="70" t="s">
        <v>897</v>
      </c>
      <c r="E371" s="71" t="s">
        <v>896</v>
      </c>
    </row>
    <row r="372" spans="2:5" x14ac:dyDescent="0.25">
      <c r="B372" s="68" t="s">
        <v>1279</v>
      </c>
      <c r="C372" s="69" t="s">
        <v>1074</v>
      </c>
      <c r="D372" s="70" t="s">
        <v>895</v>
      </c>
      <c r="E372" s="71" t="s">
        <v>894</v>
      </c>
    </row>
    <row r="373" spans="2:5" x14ac:dyDescent="0.25">
      <c r="B373" s="68" t="s">
        <v>1279</v>
      </c>
      <c r="C373" s="69" t="s">
        <v>1074</v>
      </c>
      <c r="D373" s="70" t="s">
        <v>98</v>
      </c>
      <c r="E373" s="71" t="s">
        <v>1324</v>
      </c>
    </row>
    <row r="374" spans="2:5" x14ac:dyDescent="0.25">
      <c r="B374" s="68" t="s">
        <v>1279</v>
      </c>
      <c r="C374" s="69" t="s">
        <v>1074</v>
      </c>
      <c r="D374" s="70" t="s">
        <v>69</v>
      </c>
      <c r="E374" s="71" t="s">
        <v>68</v>
      </c>
    </row>
    <row r="375" spans="2:5" x14ac:dyDescent="0.25">
      <c r="B375" s="68" t="s">
        <v>1279</v>
      </c>
      <c r="C375" s="69" t="s">
        <v>1074</v>
      </c>
      <c r="D375" s="70" t="s">
        <v>73</v>
      </c>
      <c r="E375" s="71" t="s">
        <v>72</v>
      </c>
    </row>
    <row r="376" spans="2:5" x14ac:dyDescent="0.25">
      <c r="B376" s="68" t="s">
        <v>1279</v>
      </c>
      <c r="C376" s="69" t="s">
        <v>1074</v>
      </c>
      <c r="D376" s="70" t="s">
        <v>885</v>
      </c>
      <c r="E376" s="71" t="s">
        <v>27</v>
      </c>
    </row>
    <row r="377" spans="2:5" x14ac:dyDescent="0.25">
      <c r="B377" s="68" t="s">
        <v>1279</v>
      </c>
      <c r="C377" s="69" t="s">
        <v>1074</v>
      </c>
      <c r="D377" s="70" t="s">
        <v>32</v>
      </c>
      <c r="E377" s="71" t="s">
        <v>31</v>
      </c>
    </row>
    <row r="378" spans="2:5" x14ac:dyDescent="0.25">
      <c r="B378" s="68" t="s">
        <v>1279</v>
      </c>
      <c r="C378" s="69" t="s">
        <v>1074</v>
      </c>
      <c r="D378" s="70" t="s">
        <v>47</v>
      </c>
      <c r="E378" s="71" t="s">
        <v>46</v>
      </c>
    </row>
    <row r="379" spans="2:5" x14ac:dyDescent="0.25">
      <c r="B379" s="68" t="s">
        <v>1279</v>
      </c>
      <c r="C379" s="69" t="s">
        <v>1074</v>
      </c>
      <c r="D379" s="70" t="s">
        <v>54</v>
      </c>
      <c r="E379" s="71" t="s">
        <v>1327</v>
      </c>
    </row>
    <row r="380" spans="2:5" x14ac:dyDescent="0.25">
      <c r="B380" s="68" t="s">
        <v>1279</v>
      </c>
      <c r="C380" s="69" t="s">
        <v>1267</v>
      </c>
      <c r="D380" s="70" t="s">
        <v>919</v>
      </c>
      <c r="E380" s="71" t="s">
        <v>679</v>
      </c>
    </row>
    <row r="381" spans="2:5" x14ac:dyDescent="0.25">
      <c r="B381" s="68" t="s">
        <v>1279</v>
      </c>
      <c r="C381" s="69" t="s">
        <v>1267</v>
      </c>
      <c r="D381" s="70" t="s">
        <v>368</v>
      </c>
      <c r="E381" s="71" t="s">
        <v>1303</v>
      </c>
    </row>
    <row r="382" spans="2:5" x14ac:dyDescent="0.25">
      <c r="B382" s="68" t="s">
        <v>1279</v>
      </c>
      <c r="C382" s="69" t="s">
        <v>1267</v>
      </c>
      <c r="D382" s="70" t="s">
        <v>921</v>
      </c>
      <c r="E382" s="71" t="s">
        <v>920</v>
      </c>
    </row>
    <row r="383" spans="2:5" x14ac:dyDescent="0.25">
      <c r="B383" s="68" t="s">
        <v>1279</v>
      </c>
      <c r="C383" s="69" t="s">
        <v>1076</v>
      </c>
      <c r="D383" s="70" t="s">
        <v>166</v>
      </c>
      <c r="E383" s="71" t="s">
        <v>938</v>
      </c>
    </row>
    <row r="384" spans="2:5" x14ac:dyDescent="0.25">
      <c r="B384" s="68" t="s">
        <v>1279</v>
      </c>
      <c r="C384" s="69" t="s">
        <v>1076</v>
      </c>
      <c r="D384" s="70" t="s">
        <v>202</v>
      </c>
      <c r="E384" s="71" t="s">
        <v>1281</v>
      </c>
    </row>
    <row r="385" spans="2:5" x14ac:dyDescent="0.25">
      <c r="B385" s="68" t="s">
        <v>1279</v>
      </c>
      <c r="C385" s="69" t="s">
        <v>1076</v>
      </c>
      <c r="D385" s="70" t="s">
        <v>231</v>
      </c>
      <c r="E385" s="71" t="s">
        <v>1283</v>
      </c>
    </row>
    <row r="386" spans="2:5" x14ac:dyDescent="0.25">
      <c r="B386" s="68" t="s">
        <v>1279</v>
      </c>
      <c r="C386" s="69" t="s">
        <v>1076</v>
      </c>
      <c r="D386" s="70" t="s">
        <v>209</v>
      </c>
      <c r="E386" s="71" t="s">
        <v>1284</v>
      </c>
    </row>
    <row r="387" spans="2:5" x14ac:dyDescent="0.25">
      <c r="B387" s="68" t="s">
        <v>1279</v>
      </c>
      <c r="C387" s="69" t="s">
        <v>1076</v>
      </c>
      <c r="D387" s="70" t="s">
        <v>173</v>
      </c>
      <c r="E387" s="71" t="s">
        <v>1285</v>
      </c>
    </row>
    <row r="388" spans="2:5" x14ac:dyDescent="0.25">
      <c r="B388" s="68" t="s">
        <v>1279</v>
      </c>
      <c r="C388" s="69" t="s">
        <v>1076</v>
      </c>
      <c r="D388" s="70" t="s">
        <v>182</v>
      </c>
      <c r="E388" s="71" t="s">
        <v>941</v>
      </c>
    </row>
    <row r="389" spans="2:5" x14ac:dyDescent="0.25">
      <c r="B389" s="68" t="s">
        <v>1279</v>
      </c>
      <c r="C389" s="69" t="s">
        <v>1076</v>
      </c>
      <c r="D389" s="70" t="s">
        <v>252</v>
      </c>
      <c r="E389" s="71" t="s">
        <v>1287</v>
      </c>
    </row>
    <row r="390" spans="2:5" x14ac:dyDescent="0.25">
      <c r="B390" s="68" t="s">
        <v>1279</v>
      </c>
      <c r="C390" s="69" t="s">
        <v>1076</v>
      </c>
      <c r="D390" s="70" t="s">
        <v>217</v>
      </c>
      <c r="E390" s="71" t="s">
        <v>1290</v>
      </c>
    </row>
    <row r="391" spans="2:5" x14ac:dyDescent="0.25">
      <c r="B391" s="68" t="s">
        <v>1279</v>
      </c>
      <c r="C391" s="69" t="s">
        <v>1076</v>
      </c>
      <c r="D391" s="70" t="s">
        <v>215</v>
      </c>
      <c r="E391" s="71" t="s">
        <v>1293</v>
      </c>
    </row>
    <row r="392" spans="2:5" x14ac:dyDescent="0.25">
      <c r="B392" s="68" t="s">
        <v>1279</v>
      </c>
      <c r="C392" s="69" t="s">
        <v>1076</v>
      </c>
      <c r="D392" s="70" t="s">
        <v>160</v>
      </c>
      <c r="E392" s="71" t="s">
        <v>939</v>
      </c>
    </row>
    <row r="393" spans="2:5" x14ac:dyDescent="0.25">
      <c r="B393" s="68" t="s">
        <v>1279</v>
      </c>
      <c r="C393" s="69" t="s">
        <v>1076</v>
      </c>
      <c r="D393" s="70" t="s">
        <v>220</v>
      </c>
      <c r="E393" s="71" t="s">
        <v>1294</v>
      </c>
    </row>
    <row r="394" spans="2:5" x14ac:dyDescent="0.25">
      <c r="B394" s="68" t="s">
        <v>1279</v>
      </c>
      <c r="C394" s="69" t="s">
        <v>1076</v>
      </c>
      <c r="D394" s="70" t="s">
        <v>241</v>
      </c>
      <c r="E394" s="71" t="s">
        <v>1295</v>
      </c>
    </row>
    <row r="395" spans="2:5" x14ac:dyDescent="0.25">
      <c r="B395" s="68" t="s">
        <v>1279</v>
      </c>
      <c r="C395" s="69" t="s">
        <v>1076</v>
      </c>
      <c r="D395" s="70" t="s">
        <v>255</v>
      </c>
      <c r="E395" s="71" t="s">
        <v>1296</v>
      </c>
    </row>
    <row r="396" spans="2:5" x14ac:dyDescent="0.25">
      <c r="B396" s="68" t="s">
        <v>1279</v>
      </c>
      <c r="C396" s="69" t="s">
        <v>1076</v>
      </c>
      <c r="D396" s="70" t="s">
        <v>162</v>
      </c>
      <c r="E396" s="71" t="s">
        <v>1297</v>
      </c>
    </row>
    <row r="397" spans="2:5" x14ac:dyDescent="0.25">
      <c r="B397" s="68" t="s">
        <v>1279</v>
      </c>
      <c r="C397" s="69" t="s">
        <v>1076</v>
      </c>
      <c r="D397" s="70" t="s">
        <v>164</v>
      </c>
      <c r="E397" s="71" t="s">
        <v>940</v>
      </c>
    </row>
    <row r="398" spans="2:5" x14ac:dyDescent="0.25">
      <c r="B398" s="68" t="s">
        <v>1279</v>
      </c>
      <c r="C398" s="69" t="s">
        <v>1076</v>
      </c>
      <c r="D398" s="70" t="s">
        <v>163</v>
      </c>
      <c r="E398" s="71" t="s">
        <v>1298</v>
      </c>
    </row>
    <row r="399" spans="2:5" x14ac:dyDescent="0.25">
      <c r="B399" s="68" t="s">
        <v>1279</v>
      </c>
      <c r="C399" s="69" t="s">
        <v>1076</v>
      </c>
      <c r="D399" s="70" t="s">
        <v>169</v>
      </c>
      <c r="E399" s="71" t="s">
        <v>1299</v>
      </c>
    </row>
    <row r="400" spans="2:5" x14ac:dyDescent="0.25">
      <c r="B400" s="68" t="s">
        <v>1279</v>
      </c>
      <c r="C400" s="69" t="s">
        <v>1076</v>
      </c>
      <c r="D400" s="70" t="s">
        <v>201</v>
      </c>
      <c r="E400" s="71" t="s">
        <v>942</v>
      </c>
    </row>
    <row r="401" spans="2:5" x14ac:dyDescent="0.25">
      <c r="B401" s="68" t="s">
        <v>1279</v>
      </c>
      <c r="C401" s="69" t="s">
        <v>1076</v>
      </c>
      <c r="D401" s="70" t="s">
        <v>188</v>
      </c>
      <c r="E401" s="71" t="s">
        <v>947</v>
      </c>
    </row>
    <row r="402" spans="2:5" x14ac:dyDescent="0.25">
      <c r="B402" s="68" t="s">
        <v>1279</v>
      </c>
      <c r="C402" s="69" t="s">
        <v>1076</v>
      </c>
      <c r="D402" s="70" t="s">
        <v>218</v>
      </c>
      <c r="E402" s="71" t="s">
        <v>1306</v>
      </c>
    </row>
    <row r="403" spans="2:5" x14ac:dyDescent="0.25">
      <c r="B403" s="68" t="s">
        <v>1279</v>
      </c>
      <c r="C403" s="69" t="s">
        <v>1076</v>
      </c>
      <c r="D403" s="70" t="s">
        <v>205</v>
      </c>
      <c r="E403" s="71" t="s">
        <v>1315</v>
      </c>
    </row>
    <row r="404" spans="2:5" x14ac:dyDescent="0.25">
      <c r="B404" s="68" t="s">
        <v>1279</v>
      </c>
      <c r="C404" s="69" t="s">
        <v>1076</v>
      </c>
      <c r="D404" s="70" t="s">
        <v>230</v>
      </c>
      <c r="E404" s="71" t="s">
        <v>1319</v>
      </c>
    </row>
    <row r="405" spans="2:5" x14ac:dyDescent="0.25">
      <c r="B405" s="68" t="s">
        <v>1279</v>
      </c>
      <c r="C405" s="69" t="s">
        <v>1076</v>
      </c>
      <c r="D405" s="70" t="s">
        <v>210</v>
      </c>
      <c r="E405" s="71" t="s">
        <v>1320</v>
      </c>
    </row>
    <row r="406" spans="2:5" x14ac:dyDescent="0.25">
      <c r="B406" s="68" t="s">
        <v>1279</v>
      </c>
      <c r="C406" s="69" t="s">
        <v>1076</v>
      </c>
      <c r="D406" s="70" t="s">
        <v>183</v>
      </c>
      <c r="E406" s="71" t="s">
        <v>1321</v>
      </c>
    </row>
    <row r="407" spans="2:5" x14ac:dyDescent="0.25">
      <c r="B407" s="68" t="s">
        <v>1279</v>
      </c>
      <c r="C407" s="69" t="s">
        <v>1076</v>
      </c>
      <c r="D407" s="70" t="s">
        <v>253</v>
      </c>
      <c r="E407" s="71" t="s">
        <v>1323</v>
      </c>
    </row>
    <row r="408" spans="2:5" x14ac:dyDescent="0.25">
      <c r="B408" s="68" t="s">
        <v>1279</v>
      </c>
      <c r="C408" s="69" t="s">
        <v>1076</v>
      </c>
      <c r="D408" s="70" t="s">
        <v>946</v>
      </c>
      <c r="E408" s="71" t="s">
        <v>945</v>
      </c>
    </row>
    <row r="409" spans="2:5" x14ac:dyDescent="0.25">
      <c r="B409" s="68" t="s">
        <v>1279</v>
      </c>
      <c r="C409" s="69" t="s">
        <v>1076</v>
      </c>
      <c r="D409" s="70" t="s">
        <v>1493</v>
      </c>
      <c r="E409" s="71" t="s">
        <v>948</v>
      </c>
    </row>
    <row r="410" spans="2:5" x14ac:dyDescent="0.25">
      <c r="B410" s="68" t="s">
        <v>1279</v>
      </c>
      <c r="C410" s="69" t="s">
        <v>1076</v>
      </c>
      <c r="D410" s="70" t="s">
        <v>225</v>
      </c>
      <c r="E410" s="71" t="s">
        <v>224</v>
      </c>
    </row>
    <row r="411" spans="2:5" x14ac:dyDescent="0.25">
      <c r="B411" s="68" t="s">
        <v>1279</v>
      </c>
      <c r="C411" s="69" t="s">
        <v>1076</v>
      </c>
      <c r="D411" s="70" t="s">
        <v>168</v>
      </c>
      <c r="E411" s="71" t="s">
        <v>238</v>
      </c>
    </row>
    <row r="412" spans="2:5" x14ac:dyDescent="0.25">
      <c r="B412" s="68" t="s">
        <v>1279</v>
      </c>
      <c r="C412" s="69" t="s">
        <v>1076</v>
      </c>
      <c r="D412" s="70" t="s">
        <v>928</v>
      </c>
      <c r="E412" s="71" t="s">
        <v>167</v>
      </c>
    </row>
    <row r="413" spans="2:5" x14ac:dyDescent="0.25">
      <c r="B413" s="68" t="s">
        <v>1279</v>
      </c>
      <c r="C413" s="69" t="s">
        <v>1076</v>
      </c>
      <c r="D413" s="70" t="s">
        <v>176</v>
      </c>
      <c r="E413" s="71" t="s">
        <v>175</v>
      </c>
    </row>
    <row r="414" spans="2:5" x14ac:dyDescent="0.25">
      <c r="B414" s="68" t="s">
        <v>1279</v>
      </c>
      <c r="C414" s="69" t="s">
        <v>1076</v>
      </c>
      <c r="D414" s="70" t="s">
        <v>200</v>
      </c>
      <c r="E414" s="71" t="s">
        <v>199</v>
      </c>
    </row>
    <row r="415" spans="2:5" x14ac:dyDescent="0.25">
      <c r="B415" s="68" t="s">
        <v>1279</v>
      </c>
      <c r="C415" s="69" t="s">
        <v>1076</v>
      </c>
      <c r="D415" s="70" t="s">
        <v>212</v>
      </c>
      <c r="E415" s="71" t="s">
        <v>1328</v>
      </c>
    </row>
    <row r="416" spans="2:5" x14ac:dyDescent="0.25">
      <c r="B416" s="68" t="s">
        <v>1279</v>
      </c>
      <c r="C416" s="69" t="s">
        <v>1076</v>
      </c>
      <c r="D416" s="70" t="s">
        <v>930</v>
      </c>
      <c r="E416" s="71" t="s">
        <v>929</v>
      </c>
    </row>
    <row r="417" spans="2:5" x14ac:dyDescent="0.25">
      <c r="B417" s="68" t="s">
        <v>1279</v>
      </c>
      <c r="C417" s="69" t="s">
        <v>1072</v>
      </c>
      <c r="D417" s="70" t="s">
        <v>960</v>
      </c>
      <c r="E417" s="71" t="s">
        <v>959</v>
      </c>
    </row>
    <row r="418" spans="2:5" x14ac:dyDescent="0.25">
      <c r="B418" s="68" t="s">
        <v>1279</v>
      </c>
      <c r="C418" s="69" t="s">
        <v>1072</v>
      </c>
      <c r="D418" s="70" t="s">
        <v>284</v>
      </c>
      <c r="E418" s="71" t="s">
        <v>1313</v>
      </c>
    </row>
    <row r="419" spans="2:5" x14ac:dyDescent="0.25">
      <c r="B419" s="68" t="s">
        <v>1279</v>
      </c>
      <c r="C419" s="69" t="s">
        <v>1072</v>
      </c>
      <c r="D419" s="70" t="s">
        <v>962</v>
      </c>
      <c r="E419" s="71" t="s">
        <v>961</v>
      </c>
    </row>
    <row r="420" spans="2:5" x14ac:dyDescent="0.25">
      <c r="B420" s="68" t="s">
        <v>1279</v>
      </c>
      <c r="C420" s="69" t="s">
        <v>1072</v>
      </c>
      <c r="D420" s="70" t="s">
        <v>274</v>
      </c>
      <c r="E420" s="71" t="s">
        <v>273</v>
      </c>
    </row>
    <row r="421" spans="2:5" x14ac:dyDescent="0.25">
      <c r="B421" s="68" t="s">
        <v>1279</v>
      </c>
      <c r="C421" s="69" t="s">
        <v>1109</v>
      </c>
      <c r="D421" s="70" t="s">
        <v>1034</v>
      </c>
      <c r="E421" s="71" t="s">
        <v>351</v>
      </c>
    </row>
    <row r="422" spans="2:5" x14ac:dyDescent="0.25">
      <c r="B422" s="68" t="s">
        <v>1279</v>
      </c>
      <c r="C422" s="69" t="s">
        <v>1109</v>
      </c>
      <c r="D422" s="70" t="s">
        <v>369</v>
      </c>
      <c r="E422" s="71" t="s">
        <v>1302</v>
      </c>
    </row>
    <row r="423" spans="2:5" x14ac:dyDescent="0.25">
      <c r="B423" s="68" t="s">
        <v>1279</v>
      </c>
      <c r="C423" s="69" t="s">
        <v>1109</v>
      </c>
      <c r="D423" s="70" t="s">
        <v>1040</v>
      </c>
      <c r="E423" s="71" t="s">
        <v>1039</v>
      </c>
    </row>
    <row r="424" spans="2:5" x14ac:dyDescent="0.25">
      <c r="B424" s="68" t="s">
        <v>1279</v>
      </c>
      <c r="C424" s="69" t="s">
        <v>1109</v>
      </c>
      <c r="D424" s="70" t="s">
        <v>356</v>
      </c>
      <c r="E424" s="71" t="s">
        <v>355</v>
      </c>
    </row>
    <row r="425" spans="2:5" x14ac:dyDescent="0.25">
      <c r="B425" s="68" t="s">
        <v>1279</v>
      </c>
      <c r="C425" s="69" t="s">
        <v>1080</v>
      </c>
      <c r="D425" s="70" t="s">
        <v>1041</v>
      </c>
      <c r="E425" s="71" t="s">
        <v>474</v>
      </c>
    </row>
    <row r="426" spans="2:5" x14ac:dyDescent="0.25">
      <c r="B426" s="68" t="s">
        <v>1279</v>
      </c>
      <c r="C426" s="69" t="s">
        <v>1080</v>
      </c>
      <c r="D426" s="70" t="s">
        <v>500</v>
      </c>
      <c r="E426" s="71" t="s">
        <v>1304</v>
      </c>
    </row>
    <row r="427" spans="2:5" x14ac:dyDescent="0.25">
      <c r="B427" s="68" t="s">
        <v>1279</v>
      </c>
      <c r="C427" s="69" t="s">
        <v>1080</v>
      </c>
      <c r="D427" s="70" t="s">
        <v>497</v>
      </c>
      <c r="E427" s="71" t="s">
        <v>1309</v>
      </c>
    </row>
    <row r="428" spans="2:5" x14ac:dyDescent="0.25">
      <c r="B428" s="68" t="s">
        <v>1279</v>
      </c>
      <c r="C428" s="69" t="s">
        <v>1080</v>
      </c>
      <c r="D428" s="70" t="s">
        <v>568</v>
      </c>
      <c r="E428" s="71" t="s">
        <v>1312</v>
      </c>
    </row>
    <row r="429" spans="2:5" x14ac:dyDescent="0.25">
      <c r="B429" s="68" t="s">
        <v>1279</v>
      </c>
      <c r="C429" s="69" t="s">
        <v>1080</v>
      </c>
      <c r="D429" s="70" t="s">
        <v>1316</v>
      </c>
      <c r="E429" s="71" t="s">
        <v>1317</v>
      </c>
    </row>
    <row r="430" spans="2:5" x14ac:dyDescent="0.25">
      <c r="B430" s="68" t="s">
        <v>1279</v>
      </c>
      <c r="C430" s="69" t="s">
        <v>1080</v>
      </c>
      <c r="D430" s="70" t="s">
        <v>1051</v>
      </c>
      <c r="E430" s="71" t="s">
        <v>1050</v>
      </c>
    </row>
    <row r="431" spans="2:5" x14ac:dyDescent="0.25">
      <c r="B431" s="68" t="s">
        <v>1279</v>
      </c>
      <c r="C431" s="69" t="s">
        <v>1080</v>
      </c>
      <c r="D431" s="70" t="s">
        <v>482</v>
      </c>
      <c r="E431" s="71" t="s">
        <v>481</v>
      </c>
    </row>
    <row r="432" spans="2:5" x14ac:dyDescent="0.25">
      <c r="B432" s="68" t="s">
        <v>1266</v>
      </c>
      <c r="C432" s="69" t="s">
        <v>1096</v>
      </c>
      <c r="D432" s="70" t="s">
        <v>267</v>
      </c>
      <c r="E432" s="71" t="s">
        <v>266</v>
      </c>
    </row>
    <row r="433" spans="2:5" x14ac:dyDescent="0.25">
      <c r="B433" s="68" t="s">
        <v>1266</v>
      </c>
      <c r="C433" s="69" t="s">
        <v>1096</v>
      </c>
      <c r="D433" s="70" t="s">
        <v>297</v>
      </c>
      <c r="E433" s="71" t="s">
        <v>1268</v>
      </c>
    </row>
    <row r="434" spans="2:5" x14ac:dyDescent="0.25">
      <c r="B434" s="68" t="s">
        <v>1266</v>
      </c>
      <c r="C434" s="69" t="s">
        <v>1096</v>
      </c>
      <c r="D434" s="70" t="s">
        <v>310</v>
      </c>
      <c r="E434" s="71" t="s">
        <v>309</v>
      </c>
    </row>
    <row r="435" spans="2:5" x14ac:dyDescent="0.25">
      <c r="B435" s="68" t="s">
        <v>1266</v>
      </c>
      <c r="C435" s="69" t="s">
        <v>1096</v>
      </c>
      <c r="D435" s="70" t="s">
        <v>330</v>
      </c>
      <c r="E435" s="71" t="s">
        <v>329</v>
      </c>
    </row>
    <row r="436" spans="2:5" x14ac:dyDescent="0.25">
      <c r="B436" s="68" t="s">
        <v>1266</v>
      </c>
      <c r="C436" s="69" t="s">
        <v>1132</v>
      </c>
      <c r="D436" s="70" t="s">
        <v>476</v>
      </c>
      <c r="E436" s="71" t="s">
        <v>475</v>
      </c>
    </row>
    <row r="437" spans="2:5" x14ac:dyDescent="0.25">
      <c r="B437" s="68" t="s">
        <v>1266</v>
      </c>
      <c r="C437" s="69" t="s">
        <v>1132</v>
      </c>
      <c r="D437" s="70" t="s">
        <v>517</v>
      </c>
      <c r="E437" s="71" t="s">
        <v>1277</v>
      </c>
    </row>
    <row r="438" spans="2:5" x14ac:dyDescent="0.25">
      <c r="B438" s="68" t="s">
        <v>1266</v>
      </c>
      <c r="C438" s="69" t="s">
        <v>1132</v>
      </c>
      <c r="D438" s="70" t="s">
        <v>570</v>
      </c>
      <c r="E438" s="71" t="s">
        <v>569</v>
      </c>
    </row>
    <row r="439" spans="2:5" x14ac:dyDescent="0.25">
      <c r="B439" s="68" t="s">
        <v>1266</v>
      </c>
      <c r="C439" s="69" t="s">
        <v>1143</v>
      </c>
      <c r="D439" s="70" t="s">
        <v>478</v>
      </c>
      <c r="E439" s="71" t="s">
        <v>477</v>
      </c>
    </row>
    <row r="440" spans="2:5" x14ac:dyDescent="0.25">
      <c r="B440" s="68" t="s">
        <v>1266</v>
      </c>
      <c r="C440" s="69" t="s">
        <v>1143</v>
      </c>
      <c r="D440" s="70" t="s">
        <v>518</v>
      </c>
      <c r="E440" s="71" t="s">
        <v>1278</v>
      </c>
    </row>
    <row r="441" spans="2:5" x14ac:dyDescent="0.25">
      <c r="B441" s="68" t="s">
        <v>1266</v>
      </c>
      <c r="C441" s="69" t="s">
        <v>1143</v>
      </c>
      <c r="D441" s="70" t="s">
        <v>572</v>
      </c>
      <c r="E441" s="71" t="s">
        <v>571</v>
      </c>
    </row>
    <row r="442" spans="2:5" x14ac:dyDescent="0.25">
      <c r="B442" s="68" t="s">
        <v>1266</v>
      </c>
      <c r="C442" s="69" t="s">
        <v>1074</v>
      </c>
      <c r="D442" s="70" t="s">
        <v>30</v>
      </c>
      <c r="E442" s="71" t="s">
        <v>29</v>
      </c>
    </row>
    <row r="443" spans="2:5" x14ac:dyDescent="0.25">
      <c r="B443" s="68" t="s">
        <v>1266</v>
      </c>
      <c r="C443" s="69" t="s">
        <v>1074</v>
      </c>
      <c r="D443" s="70" t="s">
        <v>55</v>
      </c>
      <c r="E443" s="71" t="s">
        <v>1270</v>
      </c>
    </row>
    <row r="444" spans="2:5" x14ac:dyDescent="0.25">
      <c r="B444" s="68" t="s">
        <v>1266</v>
      </c>
      <c r="C444" s="69" t="s">
        <v>1074</v>
      </c>
      <c r="D444" s="70" t="s">
        <v>78</v>
      </c>
      <c r="E444" s="71" t="s">
        <v>77</v>
      </c>
    </row>
    <row r="445" spans="2:5" x14ac:dyDescent="0.25">
      <c r="B445" s="68" t="s">
        <v>1266</v>
      </c>
      <c r="C445" s="69" t="s">
        <v>1074</v>
      </c>
      <c r="D445" s="70" t="s">
        <v>100</v>
      </c>
      <c r="E445" s="71" t="s">
        <v>99</v>
      </c>
    </row>
    <row r="446" spans="2:5" x14ac:dyDescent="0.25">
      <c r="B446" s="68" t="s">
        <v>1266</v>
      </c>
      <c r="C446" s="69" t="s">
        <v>1074</v>
      </c>
      <c r="D446" s="70" t="s">
        <v>102</v>
      </c>
      <c r="E446" s="71" t="s">
        <v>101</v>
      </c>
    </row>
    <row r="447" spans="2:5" x14ac:dyDescent="0.25">
      <c r="B447" s="68" t="s">
        <v>1266</v>
      </c>
      <c r="C447" s="69" t="s">
        <v>1147</v>
      </c>
      <c r="D447" s="70" t="s">
        <v>703</v>
      </c>
      <c r="E447" s="71" t="s">
        <v>702</v>
      </c>
    </row>
    <row r="448" spans="2:5" x14ac:dyDescent="0.25">
      <c r="B448" s="68" t="s">
        <v>1266</v>
      </c>
      <c r="C448" s="69" t="s">
        <v>1267</v>
      </c>
      <c r="D448" s="70" t="s">
        <v>352</v>
      </c>
      <c r="E448" s="71" t="s">
        <v>681</v>
      </c>
    </row>
    <row r="449" spans="2:5" x14ac:dyDescent="0.25">
      <c r="B449" s="68" t="s">
        <v>1266</v>
      </c>
      <c r="C449" s="69" t="s">
        <v>1267</v>
      </c>
      <c r="D449" s="70" t="s">
        <v>387</v>
      </c>
      <c r="E449" s="71" t="s">
        <v>1275</v>
      </c>
    </row>
    <row r="450" spans="2:5" x14ac:dyDescent="0.25">
      <c r="B450" s="68" t="s">
        <v>1266</v>
      </c>
      <c r="C450" s="69" t="s">
        <v>1267</v>
      </c>
      <c r="D450" s="70" t="s">
        <v>430</v>
      </c>
      <c r="E450" s="71" t="s">
        <v>697</v>
      </c>
    </row>
    <row r="451" spans="2:5" x14ac:dyDescent="0.25">
      <c r="B451" s="68" t="s">
        <v>1266</v>
      </c>
      <c r="C451" s="69" t="s">
        <v>1076</v>
      </c>
      <c r="D451" s="70" t="s">
        <v>171</v>
      </c>
      <c r="E451" s="71" t="s">
        <v>170</v>
      </c>
    </row>
    <row r="452" spans="2:5" x14ac:dyDescent="0.25">
      <c r="B452" s="68" t="s">
        <v>1266</v>
      </c>
      <c r="C452" s="69" t="s">
        <v>1076</v>
      </c>
      <c r="D452" s="70" t="s">
        <v>213</v>
      </c>
      <c r="E452" s="71" t="s">
        <v>1273</v>
      </c>
    </row>
    <row r="453" spans="2:5" x14ac:dyDescent="0.25">
      <c r="B453" s="68" t="s">
        <v>1266</v>
      </c>
      <c r="C453" s="69" t="s">
        <v>1076</v>
      </c>
      <c r="D453" s="70" t="s">
        <v>233</v>
      </c>
      <c r="E453" s="71" t="s">
        <v>232</v>
      </c>
    </row>
    <row r="454" spans="2:5" x14ac:dyDescent="0.25">
      <c r="B454" s="68" t="s">
        <v>1266</v>
      </c>
      <c r="C454" s="69" t="s">
        <v>1076</v>
      </c>
      <c r="D454" s="70" t="s">
        <v>248</v>
      </c>
      <c r="E454" s="71" t="s">
        <v>247</v>
      </c>
    </row>
    <row r="455" spans="2:5" x14ac:dyDescent="0.25">
      <c r="B455" s="68" t="s">
        <v>1266</v>
      </c>
      <c r="C455" s="69" t="s">
        <v>1076</v>
      </c>
      <c r="D455" s="70" t="s">
        <v>250</v>
      </c>
      <c r="E455" s="71" t="s">
        <v>249</v>
      </c>
    </row>
    <row r="456" spans="2:5" x14ac:dyDescent="0.25">
      <c r="B456" s="68" t="s">
        <v>1266</v>
      </c>
      <c r="C456" s="69" t="s">
        <v>1072</v>
      </c>
      <c r="D456" s="70" t="s">
        <v>269</v>
      </c>
      <c r="E456" s="71" t="s">
        <v>268</v>
      </c>
    </row>
    <row r="457" spans="2:5" x14ac:dyDescent="0.25">
      <c r="B457" s="68" t="s">
        <v>1266</v>
      </c>
      <c r="C457" s="69" t="s">
        <v>1072</v>
      </c>
      <c r="D457" s="70" t="s">
        <v>298</v>
      </c>
      <c r="E457" s="71" t="s">
        <v>1269</v>
      </c>
    </row>
    <row r="458" spans="2:5" x14ac:dyDescent="0.25">
      <c r="B458" s="68" t="s">
        <v>1266</v>
      </c>
      <c r="C458" s="69" t="s">
        <v>1072</v>
      </c>
      <c r="D458" s="70" t="s">
        <v>312</v>
      </c>
      <c r="E458" s="71" t="s">
        <v>311</v>
      </c>
    </row>
    <row r="459" spans="2:5" x14ac:dyDescent="0.25">
      <c r="B459" s="68" t="s">
        <v>1266</v>
      </c>
      <c r="C459" s="69" t="s">
        <v>1072</v>
      </c>
      <c r="D459" s="70" t="s">
        <v>332</v>
      </c>
      <c r="E459" s="71" t="s">
        <v>331</v>
      </c>
    </row>
    <row r="460" spans="2:5" x14ac:dyDescent="0.25">
      <c r="B460" s="68" t="s">
        <v>1266</v>
      </c>
      <c r="C460" s="69" t="s">
        <v>1109</v>
      </c>
      <c r="D460" s="70" t="s">
        <v>354</v>
      </c>
      <c r="E460" s="71" t="s">
        <v>353</v>
      </c>
    </row>
    <row r="461" spans="2:5" x14ac:dyDescent="0.25">
      <c r="B461" s="68" t="s">
        <v>1266</v>
      </c>
      <c r="C461" s="69" t="s">
        <v>1109</v>
      </c>
      <c r="D461" s="70" t="s">
        <v>388</v>
      </c>
      <c r="E461" s="71" t="s">
        <v>1274</v>
      </c>
    </row>
    <row r="462" spans="2:5" x14ac:dyDescent="0.25">
      <c r="B462" s="68" t="s">
        <v>1266</v>
      </c>
      <c r="C462" s="69" t="s">
        <v>1109</v>
      </c>
      <c r="D462" s="70" t="s">
        <v>432</v>
      </c>
      <c r="E462" s="71" t="s">
        <v>431</v>
      </c>
    </row>
    <row r="463" spans="2:5" x14ac:dyDescent="0.25">
      <c r="B463" s="68" t="s">
        <v>1266</v>
      </c>
      <c r="C463" s="69" t="s">
        <v>1080</v>
      </c>
      <c r="D463" s="70" t="s">
        <v>480</v>
      </c>
      <c r="E463" s="71" t="s">
        <v>479</v>
      </c>
    </row>
    <row r="464" spans="2:5" x14ac:dyDescent="0.25">
      <c r="B464" s="68" t="s">
        <v>1266</v>
      </c>
      <c r="C464" s="69" t="s">
        <v>1080</v>
      </c>
      <c r="D464" s="70" t="s">
        <v>519</v>
      </c>
      <c r="E464" s="71" t="s">
        <v>1276</v>
      </c>
    </row>
    <row r="465" spans="2:5" x14ac:dyDescent="0.25">
      <c r="B465" s="68" t="s">
        <v>1266</v>
      </c>
      <c r="C465" s="69" t="s">
        <v>1080</v>
      </c>
      <c r="D465" s="70" t="s">
        <v>574</v>
      </c>
      <c r="E465" s="71" t="s">
        <v>573</v>
      </c>
    </row>
    <row r="466" spans="2:5" x14ac:dyDescent="0.25">
      <c r="B466" s="68" t="s">
        <v>1068</v>
      </c>
      <c r="C466" s="69" t="s">
        <v>1082</v>
      </c>
      <c r="D466" s="70" t="s">
        <v>264</v>
      </c>
      <c r="E466" s="71" t="s">
        <v>1386</v>
      </c>
    </row>
    <row r="467" spans="2:5" x14ac:dyDescent="0.25">
      <c r="B467" s="68" t="s">
        <v>1068</v>
      </c>
      <c r="C467" s="69" t="s">
        <v>1385</v>
      </c>
      <c r="D467" s="70" t="s">
        <v>1383</v>
      </c>
      <c r="E467" s="71" t="s">
        <v>1384</v>
      </c>
    </row>
    <row r="468" spans="2:5" x14ac:dyDescent="0.25">
      <c r="B468" s="68" t="s">
        <v>1068</v>
      </c>
      <c r="C468" s="69" t="s">
        <v>1385</v>
      </c>
      <c r="D468" s="70" t="s">
        <v>259</v>
      </c>
      <c r="E468" s="71" t="s">
        <v>258</v>
      </c>
    </row>
    <row r="469" spans="2:5" x14ac:dyDescent="0.25">
      <c r="B469" s="68" t="s">
        <v>1068</v>
      </c>
      <c r="C469" s="69" t="s">
        <v>1385</v>
      </c>
      <c r="D469" s="70" t="s">
        <v>146</v>
      </c>
      <c r="E469" s="71" t="s">
        <v>1370</v>
      </c>
    </row>
    <row r="470" spans="2:5" x14ac:dyDescent="0.25">
      <c r="B470" s="68" t="s">
        <v>1068</v>
      </c>
      <c r="C470" s="69" t="s">
        <v>1385</v>
      </c>
      <c r="D470" s="70" t="s">
        <v>152</v>
      </c>
      <c r="E470" s="71" t="s">
        <v>810</v>
      </c>
    </row>
    <row r="471" spans="2:5" x14ac:dyDescent="0.25">
      <c r="B471" s="68" t="s">
        <v>1068</v>
      </c>
      <c r="C471" s="69" t="s">
        <v>1385</v>
      </c>
      <c r="D471" s="70" t="s">
        <v>155</v>
      </c>
      <c r="E471" s="71" t="s">
        <v>1371</v>
      </c>
    </row>
    <row r="472" spans="2:5" x14ac:dyDescent="0.25">
      <c r="B472" s="68" t="s">
        <v>1068</v>
      </c>
      <c r="C472" s="69" t="s">
        <v>1385</v>
      </c>
      <c r="D472" s="70" t="s">
        <v>804</v>
      </c>
      <c r="E472" s="71" t="s">
        <v>803</v>
      </c>
    </row>
    <row r="473" spans="2:5" x14ac:dyDescent="0.25">
      <c r="B473" s="68" t="s">
        <v>1068</v>
      </c>
      <c r="C473" s="69" t="s">
        <v>1385</v>
      </c>
      <c r="D473" s="70" t="s">
        <v>809</v>
      </c>
      <c r="E473" s="71" t="s">
        <v>1372</v>
      </c>
    </row>
    <row r="474" spans="2:5" x14ac:dyDescent="0.25">
      <c r="B474" s="68" t="s">
        <v>1068</v>
      </c>
      <c r="C474" s="69" t="s">
        <v>1385</v>
      </c>
      <c r="D474" s="70" t="s">
        <v>815</v>
      </c>
      <c r="E474" s="71" t="s">
        <v>814</v>
      </c>
    </row>
    <row r="475" spans="2:5" x14ac:dyDescent="0.25">
      <c r="B475" s="68" t="s">
        <v>1068</v>
      </c>
      <c r="C475" s="69" t="s">
        <v>1385</v>
      </c>
      <c r="D475" s="70" t="s">
        <v>806</v>
      </c>
      <c r="E475" s="71" t="s">
        <v>805</v>
      </c>
    </row>
    <row r="476" spans="2:5" x14ac:dyDescent="0.25">
      <c r="B476" s="68" t="s">
        <v>1068</v>
      </c>
      <c r="C476" s="69" t="s">
        <v>1385</v>
      </c>
      <c r="D476" s="70" t="s">
        <v>796</v>
      </c>
      <c r="E476" s="71" t="s">
        <v>795</v>
      </c>
    </row>
    <row r="477" spans="2:5" x14ac:dyDescent="0.25">
      <c r="B477" s="68" t="s">
        <v>1068</v>
      </c>
      <c r="C477" s="69" t="s">
        <v>1385</v>
      </c>
      <c r="D477" s="70" t="s">
        <v>813</v>
      </c>
      <c r="E477" s="71" t="s">
        <v>812</v>
      </c>
    </row>
    <row r="478" spans="2:5" x14ac:dyDescent="0.25">
      <c r="B478" s="68" t="s">
        <v>1068</v>
      </c>
      <c r="C478" s="69" t="s">
        <v>1385</v>
      </c>
      <c r="D478" s="70" t="s">
        <v>800</v>
      </c>
      <c r="E478" s="71" t="s">
        <v>799</v>
      </c>
    </row>
    <row r="479" spans="2:5" x14ac:dyDescent="0.25">
      <c r="B479" s="68" t="s">
        <v>1068</v>
      </c>
      <c r="C479" s="69" t="s">
        <v>1385</v>
      </c>
      <c r="D479" s="70" t="s">
        <v>772</v>
      </c>
      <c r="E479" s="71" t="s">
        <v>771</v>
      </c>
    </row>
    <row r="480" spans="2:5" x14ac:dyDescent="0.25">
      <c r="B480" s="68" t="s">
        <v>1068</v>
      </c>
      <c r="C480" s="69" t="s">
        <v>1385</v>
      </c>
      <c r="D480" s="70" t="s">
        <v>778</v>
      </c>
      <c r="E480" s="71" t="s">
        <v>777</v>
      </c>
    </row>
    <row r="481" spans="2:5" x14ac:dyDescent="0.25">
      <c r="B481" s="68" t="s">
        <v>1068</v>
      </c>
      <c r="C481" s="69" t="s">
        <v>1385</v>
      </c>
      <c r="D481" s="70" t="s">
        <v>802</v>
      </c>
      <c r="E481" s="71" t="s">
        <v>801</v>
      </c>
    </row>
    <row r="482" spans="2:5" x14ac:dyDescent="0.25">
      <c r="B482" s="68" t="s">
        <v>1068</v>
      </c>
      <c r="C482" s="69" t="s">
        <v>1385</v>
      </c>
      <c r="D482" s="70" t="s">
        <v>820</v>
      </c>
      <c r="E482" s="71" t="s">
        <v>819</v>
      </c>
    </row>
    <row r="483" spans="2:5" x14ac:dyDescent="0.25">
      <c r="B483" s="68" t="s">
        <v>1068</v>
      </c>
      <c r="C483" s="69" t="s">
        <v>1385</v>
      </c>
      <c r="D483" s="70" t="s">
        <v>776</v>
      </c>
      <c r="E483" s="71" t="s">
        <v>775</v>
      </c>
    </row>
    <row r="484" spans="2:5" x14ac:dyDescent="0.25">
      <c r="B484" s="68" t="s">
        <v>1068</v>
      </c>
      <c r="C484" s="69" t="s">
        <v>1385</v>
      </c>
      <c r="D484" s="70" t="s">
        <v>780</v>
      </c>
      <c r="E484" s="71" t="s">
        <v>779</v>
      </c>
    </row>
    <row r="485" spans="2:5" x14ac:dyDescent="0.25">
      <c r="B485" s="68" t="s">
        <v>1068</v>
      </c>
      <c r="C485" s="69" t="s">
        <v>1385</v>
      </c>
      <c r="D485" s="70" t="s">
        <v>784</v>
      </c>
      <c r="E485" s="71" t="s">
        <v>783</v>
      </c>
    </row>
    <row r="486" spans="2:5" x14ac:dyDescent="0.25">
      <c r="B486" s="68" t="s">
        <v>1068</v>
      </c>
      <c r="C486" s="69" t="s">
        <v>1385</v>
      </c>
      <c r="D486" s="70" t="s">
        <v>774</v>
      </c>
      <c r="E486" s="71" t="s">
        <v>773</v>
      </c>
    </row>
    <row r="487" spans="2:5" x14ac:dyDescent="0.25">
      <c r="B487" s="68" t="s">
        <v>1068</v>
      </c>
      <c r="C487" s="69" t="s">
        <v>1385</v>
      </c>
      <c r="D487" s="70" t="s">
        <v>782</v>
      </c>
      <c r="E487" s="71" t="s">
        <v>781</v>
      </c>
    </row>
    <row r="488" spans="2:5" x14ac:dyDescent="0.25">
      <c r="B488" s="68" t="s">
        <v>1068</v>
      </c>
      <c r="C488" s="69" t="s">
        <v>1385</v>
      </c>
      <c r="D488" s="70" t="s">
        <v>786</v>
      </c>
      <c r="E488" s="71" t="s">
        <v>785</v>
      </c>
    </row>
    <row r="489" spans="2:5" x14ac:dyDescent="0.25">
      <c r="B489" s="68" t="s">
        <v>1068</v>
      </c>
      <c r="C489" s="69" t="s">
        <v>1385</v>
      </c>
      <c r="D489" s="70" t="s">
        <v>817</v>
      </c>
      <c r="E489" s="71" t="s">
        <v>816</v>
      </c>
    </row>
    <row r="490" spans="2:5" x14ac:dyDescent="0.25">
      <c r="B490" s="68" t="s">
        <v>1068</v>
      </c>
      <c r="C490" s="69" t="s">
        <v>1385</v>
      </c>
      <c r="D490" s="70" t="s">
        <v>808</v>
      </c>
      <c r="E490" s="71" t="s">
        <v>807</v>
      </c>
    </row>
    <row r="491" spans="2:5" x14ac:dyDescent="0.25">
      <c r="B491" s="68" t="s">
        <v>1068</v>
      </c>
      <c r="C491" s="69" t="s">
        <v>1385</v>
      </c>
      <c r="D491" s="70" t="s">
        <v>149</v>
      </c>
      <c r="E491" s="71" t="s">
        <v>1373</v>
      </c>
    </row>
    <row r="492" spans="2:5" x14ac:dyDescent="0.25">
      <c r="B492" s="68" t="s">
        <v>1068</v>
      </c>
      <c r="C492" s="69" t="s">
        <v>1385</v>
      </c>
      <c r="D492" s="70" t="s">
        <v>143</v>
      </c>
      <c r="E492" s="71" t="s">
        <v>1374</v>
      </c>
    </row>
    <row r="493" spans="2:5" x14ac:dyDescent="0.25">
      <c r="B493" s="68" t="s">
        <v>1068</v>
      </c>
      <c r="C493" s="69" t="s">
        <v>1385</v>
      </c>
      <c r="D493" s="70" t="s">
        <v>145</v>
      </c>
      <c r="E493" s="71" t="s">
        <v>1375</v>
      </c>
    </row>
    <row r="494" spans="2:5" x14ac:dyDescent="0.25">
      <c r="B494" s="68" t="s">
        <v>1068</v>
      </c>
      <c r="C494" s="69" t="s">
        <v>1385</v>
      </c>
      <c r="D494" s="70" t="s">
        <v>150</v>
      </c>
      <c r="E494" s="71" t="s">
        <v>1376</v>
      </c>
    </row>
    <row r="495" spans="2:5" x14ac:dyDescent="0.25">
      <c r="B495" s="68" t="s">
        <v>1068</v>
      </c>
      <c r="C495" s="69" t="s">
        <v>1385</v>
      </c>
      <c r="D495" s="70" t="s">
        <v>151</v>
      </c>
      <c r="E495" s="71" t="s">
        <v>1377</v>
      </c>
    </row>
    <row r="496" spans="2:5" x14ac:dyDescent="0.25">
      <c r="B496" s="68" t="s">
        <v>1068</v>
      </c>
      <c r="C496" s="69" t="s">
        <v>1385</v>
      </c>
      <c r="D496" s="70" t="s">
        <v>157</v>
      </c>
      <c r="E496" s="71" t="s">
        <v>1378</v>
      </c>
    </row>
    <row r="497" spans="2:5" x14ac:dyDescent="0.25">
      <c r="B497" s="68" t="s">
        <v>1068</v>
      </c>
      <c r="C497" s="69" t="s">
        <v>1385</v>
      </c>
      <c r="D497" s="70" t="s">
        <v>153</v>
      </c>
      <c r="E497" s="71" t="s">
        <v>1379</v>
      </c>
    </row>
    <row r="498" spans="2:5" x14ac:dyDescent="0.25">
      <c r="B498" s="68" t="s">
        <v>1068</v>
      </c>
      <c r="C498" s="69" t="s">
        <v>1385</v>
      </c>
      <c r="D498" s="70" t="s">
        <v>156</v>
      </c>
      <c r="E498" s="71" t="s">
        <v>1380</v>
      </c>
    </row>
    <row r="499" spans="2:5" x14ac:dyDescent="0.25">
      <c r="B499" s="68" t="s">
        <v>1068</v>
      </c>
      <c r="C499" s="69" t="s">
        <v>1385</v>
      </c>
      <c r="D499" s="70" t="s">
        <v>154</v>
      </c>
      <c r="E499" s="71" t="s">
        <v>1381</v>
      </c>
    </row>
    <row r="500" spans="2:5" x14ac:dyDescent="0.25">
      <c r="B500" s="68" t="s">
        <v>1068</v>
      </c>
      <c r="C500" s="69" t="s">
        <v>1385</v>
      </c>
      <c r="D500" s="70" t="s">
        <v>144</v>
      </c>
      <c r="E500" s="71" t="s">
        <v>1382</v>
      </c>
    </row>
    <row r="501" spans="2:5" x14ac:dyDescent="0.25">
      <c r="B501" s="68" t="s">
        <v>1068</v>
      </c>
      <c r="C501" s="69" t="s">
        <v>1385</v>
      </c>
      <c r="D501" s="70" t="s">
        <v>148</v>
      </c>
      <c r="E501" s="71" t="s">
        <v>811</v>
      </c>
    </row>
    <row r="502" spans="2:5" x14ac:dyDescent="0.25">
      <c r="B502" s="68" t="s">
        <v>1068</v>
      </c>
      <c r="C502" s="69" t="s">
        <v>1385</v>
      </c>
      <c r="D502" s="70" t="s">
        <v>147</v>
      </c>
      <c r="E502" s="71" t="s">
        <v>818</v>
      </c>
    </row>
    <row r="503" spans="2:5" x14ac:dyDescent="0.25">
      <c r="B503" s="68" t="s">
        <v>1068</v>
      </c>
      <c r="C503" s="69" t="s">
        <v>1385</v>
      </c>
      <c r="D503" s="70" t="s">
        <v>788</v>
      </c>
      <c r="E503" s="71" t="s">
        <v>787</v>
      </c>
    </row>
    <row r="504" spans="2:5" x14ac:dyDescent="0.25">
      <c r="B504" s="68" t="s">
        <v>1068</v>
      </c>
      <c r="C504" s="69" t="s">
        <v>1385</v>
      </c>
      <c r="D504" s="70" t="s">
        <v>794</v>
      </c>
      <c r="E504" s="71" t="s">
        <v>793</v>
      </c>
    </row>
    <row r="505" spans="2:5" x14ac:dyDescent="0.25">
      <c r="B505" s="68" t="s">
        <v>1068</v>
      </c>
      <c r="C505" s="69" t="s">
        <v>1385</v>
      </c>
      <c r="D505" s="70" t="s">
        <v>792</v>
      </c>
      <c r="E505" s="71" t="s">
        <v>791</v>
      </c>
    </row>
    <row r="506" spans="2:5" x14ac:dyDescent="0.25">
      <c r="B506" s="68" t="s">
        <v>1068</v>
      </c>
      <c r="C506" s="69" t="s">
        <v>1385</v>
      </c>
      <c r="D506" s="70" t="s">
        <v>790</v>
      </c>
      <c r="E506" s="71" t="s">
        <v>789</v>
      </c>
    </row>
    <row r="507" spans="2:5" x14ac:dyDescent="0.25">
      <c r="B507" s="68" t="s">
        <v>1068</v>
      </c>
      <c r="C507" s="69" t="s">
        <v>1385</v>
      </c>
      <c r="D507" s="70" t="s">
        <v>798</v>
      </c>
      <c r="E507" s="71" t="s">
        <v>797</v>
      </c>
    </row>
    <row r="508" spans="2:5" x14ac:dyDescent="0.25">
      <c r="B508" s="68" t="s">
        <v>1068</v>
      </c>
      <c r="C508" s="69" t="s">
        <v>1053</v>
      </c>
      <c r="D508" s="70" t="s">
        <v>1054</v>
      </c>
      <c r="E508" s="71" t="s">
        <v>1055</v>
      </c>
    </row>
    <row r="509" spans="2:5" x14ac:dyDescent="0.25">
      <c r="B509" s="68" t="s">
        <v>1068</v>
      </c>
      <c r="C509" s="69" t="s">
        <v>1116</v>
      </c>
      <c r="D509" s="70" t="s">
        <v>822</v>
      </c>
      <c r="E509" s="71" t="s">
        <v>821</v>
      </c>
    </row>
    <row r="510" spans="2:5" x14ac:dyDescent="0.25">
      <c r="B510" s="68" t="s">
        <v>1068</v>
      </c>
      <c r="C510" s="69" t="s">
        <v>1116</v>
      </c>
      <c r="D510" s="70" t="s">
        <v>333</v>
      </c>
      <c r="E510" s="71" t="s">
        <v>1388</v>
      </c>
    </row>
    <row r="511" spans="2:5" x14ac:dyDescent="0.25">
      <c r="B511" s="68" t="s">
        <v>1068</v>
      </c>
      <c r="C511" s="69" t="s">
        <v>1129</v>
      </c>
      <c r="D511" s="70" t="s">
        <v>453</v>
      </c>
      <c r="E511" s="71" t="s">
        <v>452</v>
      </c>
    </row>
    <row r="512" spans="2:5" x14ac:dyDescent="0.25">
      <c r="B512" s="68" t="s">
        <v>1068</v>
      </c>
      <c r="C512" s="69" t="s">
        <v>1142</v>
      </c>
      <c r="D512" s="70" t="s">
        <v>455</v>
      </c>
      <c r="E512" s="71" t="s">
        <v>454</v>
      </c>
    </row>
    <row r="513" spans="2:5" x14ac:dyDescent="0.25">
      <c r="B513" s="68" t="s">
        <v>1068</v>
      </c>
      <c r="C513" s="69" t="s">
        <v>1122</v>
      </c>
      <c r="D513" s="70" t="s">
        <v>335</v>
      </c>
      <c r="E513" s="71" t="s">
        <v>334</v>
      </c>
    </row>
    <row r="514" spans="2:5" x14ac:dyDescent="0.25">
      <c r="B514" s="68" t="s">
        <v>1068</v>
      </c>
      <c r="C514" s="69" t="s">
        <v>1136</v>
      </c>
      <c r="D514" s="70" t="s">
        <v>462</v>
      </c>
      <c r="E514" s="71" t="s">
        <v>1390</v>
      </c>
    </row>
    <row r="515" spans="2:5" x14ac:dyDescent="0.25">
      <c r="B515" s="68" t="s">
        <v>1068</v>
      </c>
      <c r="C515" s="69" t="s">
        <v>1132</v>
      </c>
      <c r="D515" s="70" t="s">
        <v>457</v>
      </c>
      <c r="E515" s="71" t="s">
        <v>456</v>
      </c>
    </row>
    <row r="516" spans="2:5" x14ac:dyDescent="0.25">
      <c r="B516" s="68" t="s">
        <v>1068</v>
      </c>
      <c r="C516" s="69" t="s">
        <v>1176</v>
      </c>
      <c r="D516" s="70" t="s">
        <v>257</v>
      </c>
      <c r="E516" s="71" t="s">
        <v>256</v>
      </c>
    </row>
    <row r="517" spans="2:5" x14ac:dyDescent="0.25">
      <c r="B517" s="68" t="s">
        <v>1068</v>
      </c>
      <c r="C517" s="69" t="s">
        <v>1176</v>
      </c>
      <c r="D517" s="70" t="s">
        <v>459</v>
      </c>
      <c r="E517" s="71" t="s">
        <v>458</v>
      </c>
    </row>
    <row r="518" spans="2:5" x14ac:dyDescent="0.25">
      <c r="B518" s="68" t="s">
        <v>1068</v>
      </c>
      <c r="C518" s="69" t="s">
        <v>1176</v>
      </c>
      <c r="D518" s="70" t="s">
        <v>499</v>
      </c>
      <c r="E518" s="71" t="s">
        <v>498</v>
      </c>
    </row>
    <row r="519" spans="2:5" x14ac:dyDescent="0.25">
      <c r="B519" s="68" t="s">
        <v>1068</v>
      </c>
      <c r="C519" s="69" t="s">
        <v>1257</v>
      </c>
      <c r="D519" s="70" t="s">
        <v>752</v>
      </c>
      <c r="E519" s="71" t="s">
        <v>751</v>
      </c>
    </row>
    <row r="520" spans="2:5" x14ac:dyDescent="0.25">
      <c r="B520" s="68" t="s">
        <v>1068</v>
      </c>
      <c r="C520" s="69" t="s">
        <v>1124</v>
      </c>
      <c r="D520" s="70" t="s">
        <v>339</v>
      </c>
      <c r="E520" s="71" t="s">
        <v>338</v>
      </c>
    </row>
    <row r="521" spans="2:5" x14ac:dyDescent="0.25">
      <c r="B521" s="68" t="s">
        <v>1068</v>
      </c>
      <c r="C521" s="69" t="s">
        <v>1078</v>
      </c>
      <c r="D521" s="70" t="s">
        <v>340</v>
      </c>
      <c r="E521" s="71" t="s">
        <v>1387</v>
      </c>
    </row>
    <row r="522" spans="2:5" x14ac:dyDescent="0.25">
      <c r="B522" s="68" t="s">
        <v>1068</v>
      </c>
      <c r="C522" s="69" t="s">
        <v>1074</v>
      </c>
      <c r="D522" s="70" t="s">
        <v>21</v>
      </c>
      <c r="E522" s="71" t="s">
        <v>20</v>
      </c>
    </row>
    <row r="523" spans="2:5" x14ac:dyDescent="0.25">
      <c r="B523" s="68" t="s">
        <v>1068</v>
      </c>
      <c r="C523" s="69" t="s">
        <v>1134</v>
      </c>
      <c r="D523" s="70" t="s">
        <v>461</v>
      </c>
      <c r="E523" s="71" t="s">
        <v>460</v>
      </c>
    </row>
    <row r="524" spans="2:5" x14ac:dyDescent="0.25">
      <c r="B524" s="68" t="s">
        <v>1068</v>
      </c>
      <c r="C524" s="69" t="s">
        <v>1140</v>
      </c>
      <c r="D524" s="70" t="s">
        <v>464</v>
      </c>
      <c r="E524" s="71" t="s">
        <v>463</v>
      </c>
    </row>
    <row r="525" spans="2:5" x14ac:dyDescent="0.25">
      <c r="B525" s="68" t="s">
        <v>1068</v>
      </c>
      <c r="C525" s="69" t="s">
        <v>1114</v>
      </c>
      <c r="D525" s="70" t="s">
        <v>342</v>
      </c>
      <c r="E525" s="71" t="s">
        <v>341</v>
      </c>
    </row>
    <row r="526" spans="2:5" x14ac:dyDescent="0.25">
      <c r="B526" s="68" t="s">
        <v>1068</v>
      </c>
      <c r="C526" s="69" t="s">
        <v>1138</v>
      </c>
      <c r="D526" s="70" t="s">
        <v>466</v>
      </c>
      <c r="E526" s="71" t="s">
        <v>465</v>
      </c>
    </row>
    <row r="527" spans="2:5" x14ac:dyDescent="0.25">
      <c r="B527" s="68" t="s">
        <v>1068</v>
      </c>
      <c r="C527" s="69" t="s">
        <v>1267</v>
      </c>
      <c r="D527" s="70" t="s">
        <v>344</v>
      </c>
      <c r="E527" s="71" t="s">
        <v>343</v>
      </c>
    </row>
    <row r="528" spans="2:5" x14ac:dyDescent="0.25">
      <c r="B528" s="68" t="s">
        <v>1068</v>
      </c>
      <c r="C528" s="69" t="s">
        <v>1118</v>
      </c>
      <c r="D528" s="70" t="s">
        <v>346</v>
      </c>
      <c r="E528" s="71" t="s">
        <v>345</v>
      </c>
    </row>
    <row r="529" spans="2:5" x14ac:dyDescent="0.25">
      <c r="B529" s="68" t="s">
        <v>1068</v>
      </c>
      <c r="C529" s="69" t="s">
        <v>1145</v>
      </c>
      <c r="D529" s="70" t="s">
        <v>473</v>
      </c>
      <c r="E529" s="71" t="s">
        <v>472</v>
      </c>
    </row>
    <row r="530" spans="2:5" x14ac:dyDescent="0.25">
      <c r="B530" s="68" t="s">
        <v>1068</v>
      </c>
      <c r="C530" s="69" t="s">
        <v>1065</v>
      </c>
      <c r="D530" s="70" t="s">
        <v>1056</v>
      </c>
      <c r="E530" s="71" t="s">
        <v>1360</v>
      </c>
    </row>
    <row r="531" spans="2:5" x14ac:dyDescent="0.25">
      <c r="B531" s="68" t="s">
        <v>1068</v>
      </c>
      <c r="C531" s="69" t="s">
        <v>1076</v>
      </c>
      <c r="D531" s="70" t="s">
        <v>159</v>
      </c>
      <c r="E531" s="71" t="s">
        <v>158</v>
      </c>
    </row>
    <row r="532" spans="2:5" x14ac:dyDescent="0.25">
      <c r="B532" s="68" t="s">
        <v>1068</v>
      </c>
      <c r="C532" s="69" t="s">
        <v>1076</v>
      </c>
      <c r="D532" s="70" t="s">
        <v>187</v>
      </c>
      <c r="E532" s="71" t="s">
        <v>186</v>
      </c>
    </row>
    <row r="533" spans="2:5" x14ac:dyDescent="0.25">
      <c r="B533" s="68" t="s">
        <v>1068</v>
      </c>
      <c r="C533" s="69" t="s">
        <v>1072</v>
      </c>
      <c r="D533" s="70" t="s">
        <v>263</v>
      </c>
      <c r="E533" s="71" t="s">
        <v>262</v>
      </c>
    </row>
    <row r="534" spans="2:5" x14ac:dyDescent="0.25">
      <c r="B534" s="68" t="s">
        <v>1068</v>
      </c>
      <c r="C534" s="69" t="s">
        <v>1109</v>
      </c>
      <c r="D534" s="70" t="s">
        <v>348</v>
      </c>
      <c r="E534" s="71" t="s">
        <v>347</v>
      </c>
    </row>
    <row r="535" spans="2:5" x14ac:dyDescent="0.25">
      <c r="B535" s="68" t="s">
        <v>1068</v>
      </c>
      <c r="C535" s="69" t="s">
        <v>1080</v>
      </c>
      <c r="D535" s="70" t="s">
        <v>261</v>
      </c>
      <c r="E535" s="71" t="s">
        <v>260</v>
      </c>
    </row>
    <row r="536" spans="2:5" x14ac:dyDescent="0.25">
      <c r="B536" s="68" t="s">
        <v>1068</v>
      </c>
      <c r="C536" s="69" t="s">
        <v>1080</v>
      </c>
      <c r="D536" s="70" t="s">
        <v>467</v>
      </c>
      <c r="E536" s="71" t="s">
        <v>1389</v>
      </c>
    </row>
    <row r="537" spans="2:5" x14ac:dyDescent="0.25">
      <c r="B537" s="68" t="s">
        <v>1068</v>
      </c>
      <c r="C537" s="69" t="s">
        <v>1112</v>
      </c>
      <c r="D537" s="70" t="s">
        <v>350</v>
      </c>
      <c r="E537" s="71" t="s">
        <v>349</v>
      </c>
    </row>
    <row r="538" spans="2:5" x14ac:dyDescent="0.25">
      <c r="B538" s="68" t="s">
        <v>1361</v>
      </c>
      <c r="C538" s="69" t="s">
        <v>1096</v>
      </c>
      <c r="D538" s="70" t="s">
        <v>322</v>
      </c>
      <c r="E538" s="71" t="s">
        <v>321</v>
      </c>
    </row>
    <row r="539" spans="2:5" x14ac:dyDescent="0.25">
      <c r="B539" s="68" t="s">
        <v>1361</v>
      </c>
      <c r="C539" s="69" t="s">
        <v>1120</v>
      </c>
      <c r="D539" s="70" t="s">
        <v>1465</v>
      </c>
      <c r="E539" s="71" t="s">
        <v>1466</v>
      </c>
    </row>
    <row r="540" spans="2:5" x14ac:dyDescent="0.25">
      <c r="B540" s="68" t="s">
        <v>1361</v>
      </c>
      <c r="C540" s="69" t="s">
        <v>1176</v>
      </c>
      <c r="D540" s="70" t="s">
        <v>584</v>
      </c>
      <c r="E540" s="71" t="s">
        <v>583</v>
      </c>
    </row>
    <row r="541" spans="2:5" x14ac:dyDescent="0.25">
      <c r="B541" s="68" t="s">
        <v>1361</v>
      </c>
      <c r="C541" s="69" t="s">
        <v>1078</v>
      </c>
      <c r="D541" s="70" t="s">
        <v>1467</v>
      </c>
      <c r="E541" s="71" t="s">
        <v>1468</v>
      </c>
    </row>
    <row r="542" spans="2:5" x14ac:dyDescent="0.25">
      <c r="B542" s="68" t="s">
        <v>1361</v>
      </c>
      <c r="C542" s="69" t="s">
        <v>1074</v>
      </c>
      <c r="D542" s="70" t="s">
        <v>89</v>
      </c>
      <c r="E542" s="71" t="s">
        <v>1363</v>
      </c>
    </row>
    <row r="543" spans="2:5" x14ac:dyDescent="0.25">
      <c r="B543" s="68" t="s">
        <v>1361</v>
      </c>
      <c r="C543" s="69" t="s">
        <v>1369</v>
      </c>
      <c r="D543" s="70" t="s">
        <v>1368</v>
      </c>
      <c r="E543" s="71" t="s">
        <v>1369</v>
      </c>
    </row>
    <row r="544" spans="2:5" x14ac:dyDescent="0.25">
      <c r="B544" s="68" t="s">
        <v>1361</v>
      </c>
      <c r="C544" s="69" t="s">
        <v>750</v>
      </c>
      <c r="D544" s="70" t="s">
        <v>762</v>
      </c>
      <c r="E544" s="71" t="s">
        <v>761</v>
      </c>
    </row>
    <row r="545" spans="2:5" x14ac:dyDescent="0.25">
      <c r="B545" s="68" t="s">
        <v>1361</v>
      </c>
      <c r="C545" s="69" t="s">
        <v>750</v>
      </c>
      <c r="D545" s="70" t="s">
        <v>766</v>
      </c>
      <c r="E545" s="71" t="s">
        <v>765</v>
      </c>
    </row>
    <row r="546" spans="2:5" x14ac:dyDescent="0.25">
      <c r="B546" s="68" t="s">
        <v>1361</v>
      </c>
      <c r="C546" s="69" t="s">
        <v>750</v>
      </c>
      <c r="D546" s="70" t="s">
        <v>760</v>
      </c>
      <c r="E546" s="71" t="s">
        <v>759</v>
      </c>
    </row>
    <row r="547" spans="2:5" x14ac:dyDescent="0.25">
      <c r="B547" s="68" t="s">
        <v>1361</v>
      </c>
      <c r="C547" s="69" t="s">
        <v>750</v>
      </c>
      <c r="D547" s="70" t="s">
        <v>758</v>
      </c>
      <c r="E547" s="71" t="s">
        <v>757</v>
      </c>
    </row>
    <row r="548" spans="2:5" x14ac:dyDescent="0.25">
      <c r="B548" s="68" t="s">
        <v>1361</v>
      </c>
      <c r="C548" s="69" t="s">
        <v>750</v>
      </c>
      <c r="D548" s="70" t="s">
        <v>754</v>
      </c>
      <c r="E548" s="71" t="s">
        <v>753</v>
      </c>
    </row>
    <row r="549" spans="2:5" x14ac:dyDescent="0.25">
      <c r="B549" s="68" t="s">
        <v>1361</v>
      </c>
      <c r="C549" s="69" t="s">
        <v>750</v>
      </c>
      <c r="D549" s="70" t="s">
        <v>756</v>
      </c>
      <c r="E549" s="71" t="s">
        <v>755</v>
      </c>
    </row>
    <row r="550" spans="2:5" x14ac:dyDescent="0.25">
      <c r="B550" s="68" t="s">
        <v>1361</v>
      </c>
      <c r="C550" s="69" t="s">
        <v>750</v>
      </c>
      <c r="D550" s="70" t="s">
        <v>770</v>
      </c>
      <c r="E550" s="71" t="s">
        <v>769</v>
      </c>
    </row>
    <row r="551" spans="2:5" x14ac:dyDescent="0.25">
      <c r="B551" s="68" t="s">
        <v>1361</v>
      </c>
      <c r="C551" s="69" t="s">
        <v>750</v>
      </c>
      <c r="D551" s="70" t="s">
        <v>768</v>
      </c>
      <c r="E551" s="71" t="s">
        <v>767</v>
      </c>
    </row>
    <row r="552" spans="2:5" x14ac:dyDescent="0.25">
      <c r="B552" s="68" t="s">
        <v>1361</v>
      </c>
      <c r="C552" s="69" t="s">
        <v>750</v>
      </c>
      <c r="D552" s="70" t="s">
        <v>764</v>
      </c>
      <c r="E552" s="71" t="s">
        <v>763</v>
      </c>
    </row>
    <row r="553" spans="2:5" x14ac:dyDescent="0.25">
      <c r="B553" s="68" t="s">
        <v>1361</v>
      </c>
      <c r="C553" s="69" t="s">
        <v>1093</v>
      </c>
      <c r="D553" s="70" t="s">
        <v>320</v>
      </c>
      <c r="E553" s="71" t="s">
        <v>1362</v>
      </c>
    </row>
    <row r="554" spans="2:5" x14ac:dyDescent="0.25">
      <c r="B554" s="68" t="s">
        <v>1361</v>
      </c>
      <c r="C554" s="69" t="s">
        <v>1267</v>
      </c>
      <c r="D554" s="70" t="s">
        <v>449</v>
      </c>
      <c r="E554" s="71" t="s">
        <v>448</v>
      </c>
    </row>
    <row r="555" spans="2:5" x14ac:dyDescent="0.25">
      <c r="B555" s="68" t="s">
        <v>1361</v>
      </c>
      <c r="C555" s="69" t="s">
        <v>1076</v>
      </c>
      <c r="D555" s="70" t="s">
        <v>1364</v>
      </c>
      <c r="E555" s="71" t="s">
        <v>1365</v>
      </c>
    </row>
    <row r="556" spans="2:5" x14ac:dyDescent="0.25">
      <c r="B556" s="68" t="s">
        <v>1361</v>
      </c>
      <c r="C556" s="69" t="s">
        <v>1076</v>
      </c>
      <c r="D556" s="70" t="s">
        <v>242</v>
      </c>
      <c r="E556" s="71" t="s">
        <v>1366</v>
      </c>
    </row>
    <row r="557" spans="2:5" x14ac:dyDescent="0.25">
      <c r="B557" s="68" t="s">
        <v>1361</v>
      </c>
      <c r="C557" s="69" t="s">
        <v>1072</v>
      </c>
      <c r="D557" s="70" t="s">
        <v>324</v>
      </c>
      <c r="E557" s="71" t="s">
        <v>323</v>
      </c>
    </row>
    <row r="558" spans="2:5" x14ac:dyDescent="0.25">
      <c r="B558" s="68" t="s">
        <v>1361</v>
      </c>
      <c r="C558" s="69" t="s">
        <v>1109</v>
      </c>
      <c r="D558" s="70" t="s">
        <v>451</v>
      </c>
      <c r="E558" s="71" t="s">
        <v>450</v>
      </c>
    </row>
    <row r="559" spans="2:5" x14ac:dyDescent="0.25">
      <c r="B559" s="68" t="s">
        <v>1361</v>
      </c>
      <c r="C559" s="69" t="s">
        <v>1080</v>
      </c>
      <c r="D559" s="70" t="s">
        <v>585</v>
      </c>
      <c r="E559" s="71" t="s">
        <v>1367</v>
      </c>
    </row>
    <row r="560" spans="2:5" x14ac:dyDescent="0.25">
      <c r="B560" s="68" t="s">
        <v>1069</v>
      </c>
      <c r="C560" s="69" t="s">
        <v>1082</v>
      </c>
      <c r="D560" s="70" t="s">
        <v>264</v>
      </c>
      <c r="E560" s="71" t="s">
        <v>1386</v>
      </c>
    </row>
    <row r="561" spans="2:5" x14ac:dyDescent="0.25">
      <c r="B561" s="68" t="s">
        <v>1069</v>
      </c>
      <c r="C561" s="69" t="s">
        <v>1385</v>
      </c>
      <c r="D561" s="70" t="s">
        <v>1383</v>
      </c>
      <c r="E561" s="71" t="s">
        <v>1384</v>
      </c>
    </row>
    <row r="562" spans="2:5" x14ac:dyDescent="0.25">
      <c r="B562" s="68" t="s">
        <v>1069</v>
      </c>
      <c r="C562" s="69" t="s">
        <v>1385</v>
      </c>
      <c r="D562" s="70" t="s">
        <v>259</v>
      </c>
      <c r="E562" s="71" t="s">
        <v>258</v>
      </c>
    </row>
    <row r="563" spans="2:5" x14ac:dyDescent="0.25">
      <c r="B563" s="68" t="s">
        <v>1069</v>
      </c>
      <c r="C563" s="69" t="s">
        <v>1385</v>
      </c>
      <c r="D563" s="70" t="s">
        <v>146</v>
      </c>
      <c r="E563" s="71" t="s">
        <v>1370</v>
      </c>
    </row>
    <row r="564" spans="2:5" x14ac:dyDescent="0.25">
      <c r="B564" s="68" t="s">
        <v>1069</v>
      </c>
      <c r="C564" s="69" t="s">
        <v>1385</v>
      </c>
      <c r="D564" s="70" t="s">
        <v>152</v>
      </c>
      <c r="E564" s="71" t="s">
        <v>810</v>
      </c>
    </row>
    <row r="565" spans="2:5" x14ac:dyDescent="0.25">
      <c r="B565" s="68" t="s">
        <v>1069</v>
      </c>
      <c r="C565" s="69" t="s">
        <v>1385</v>
      </c>
      <c r="D565" s="70" t="s">
        <v>155</v>
      </c>
      <c r="E565" s="71" t="s">
        <v>1371</v>
      </c>
    </row>
    <row r="566" spans="2:5" x14ac:dyDescent="0.25">
      <c r="B566" s="68" t="s">
        <v>1069</v>
      </c>
      <c r="C566" s="69" t="s">
        <v>1385</v>
      </c>
      <c r="D566" s="70" t="s">
        <v>804</v>
      </c>
      <c r="E566" s="71" t="s">
        <v>803</v>
      </c>
    </row>
    <row r="567" spans="2:5" x14ac:dyDescent="0.25">
      <c r="B567" s="68" t="s">
        <v>1069</v>
      </c>
      <c r="C567" s="69" t="s">
        <v>1385</v>
      </c>
      <c r="D567" s="70" t="s">
        <v>809</v>
      </c>
      <c r="E567" s="71" t="s">
        <v>1372</v>
      </c>
    </row>
    <row r="568" spans="2:5" x14ac:dyDescent="0.25">
      <c r="B568" s="68" t="s">
        <v>1069</v>
      </c>
      <c r="C568" s="69" t="s">
        <v>1385</v>
      </c>
      <c r="D568" s="70" t="s">
        <v>815</v>
      </c>
      <c r="E568" s="71" t="s">
        <v>814</v>
      </c>
    </row>
    <row r="569" spans="2:5" x14ac:dyDescent="0.25">
      <c r="B569" s="68" t="s">
        <v>1069</v>
      </c>
      <c r="C569" s="69" t="s">
        <v>1385</v>
      </c>
      <c r="D569" s="70" t="s">
        <v>806</v>
      </c>
      <c r="E569" s="71" t="s">
        <v>805</v>
      </c>
    </row>
    <row r="570" spans="2:5" x14ac:dyDescent="0.25">
      <c r="B570" s="68" t="s">
        <v>1069</v>
      </c>
      <c r="C570" s="69" t="s">
        <v>1385</v>
      </c>
      <c r="D570" s="70" t="s">
        <v>796</v>
      </c>
      <c r="E570" s="71" t="s">
        <v>795</v>
      </c>
    </row>
    <row r="571" spans="2:5" x14ac:dyDescent="0.25">
      <c r="B571" s="68" t="s">
        <v>1069</v>
      </c>
      <c r="C571" s="69" t="s">
        <v>1385</v>
      </c>
      <c r="D571" s="70" t="s">
        <v>813</v>
      </c>
      <c r="E571" s="71" t="s">
        <v>812</v>
      </c>
    </row>
    <row r="572" spans="2:5" x14ac:dyDescent="0.25">
      <c r="B572" s="68" t="s">
        <v>1069</v>
      </c>
      <c r="C572" s="69" t="s">
        <v>1385</v>
      </c>
      <c r="D572" s="70" t="s">
        <v>800</v>
      </c>
      <c r="E572" s="71" t="s">
        <v>799</v>
      </c>
    </row>
    <row r="573" spans="2:5" x14ac:dyDescent="0.25">
      <c r="B573" s="68" t="s">
        <v>1069</v>
      </c>
      <c r="C573" s="69" t="s">
        <v>1385</v>
      </c>
      <c r="D573" s="70" t="s">
        <v>772</v>
      </c>
      <c r="E573" s="71" t="s">
        <v>771</v>
      </c>
    </row>
    <row r="574" spans="2:5" x14ac:dyDescent="0.25">
      <c r="B574" s="68" t="s">
        <v>1069</v>
      </c>
      <c r="C574" s="69" t="s">
        <v>1385</v>
      </c>
      <c r="D574" s="70" t="s">
        <v>778</v>
      </c>
      <c r="E574" s="71" t="s">
        <v>777</v>
      </c>
    </row>
    <row r="575" spans="2:5" x14ac:dyDescent="0.25">
      <c r="B575" s="68" t="s">
        <v>1069</v>
      </c>
      <c r="C575" s="69" t="s">
        <v>1385</v>
      </c>
      <c r="D575" s="70" t="s">
        <v>802</v>
      </c>
      <c r="E575" s="71" t="s">
        <v>801</v>
      </c>
    </row>
    <row r="576" spans="2:5" x14ac:dyDescent="0.25">
      <c r="B576" s="68" t="s">
        <v>1069</v>
      </c>
      <c r="C576" s="69" t="s">
        <v>1385</v>
      </c>
      <c r="D576" s="70" t="s">
        <v>820</v>
      </c>
      <c r="E576" s="71" t="s">
        <v>819</v>
      </c>
    </row>
    <row r="577" spans="2:5" x14ac:dyDescent="0.25">
      <c r="B577" s="68" t="s">
        <v>1069</v>
      </c>
      <c r="C577" s="69" t="s">
        <v>1385</v>
      </c>
      <c r="D577" s="70" t="s">
        <v>776</v>
      </c>
      <c r="E577" s="71" t="s">
        <v>775</v>
      </c>
    </row>
    <row r="578" spans="2:5" x14ac:dyDescent="0.25">
      <c r="B578" s="68" t="s">
        <v>1069</v>
      </c>
      <c r="C578" s="69" t="s">
        <v>1385</v>
      </c>
      <c r="D578" s="70" t="s">
        <v>780</v>
      </c>
      <c r="E578" s="71" t="s">
        <v>779</v>
      </c>
    </row>
    <row r="579" spans="2:5" x14ac:dyDescent="0.25">
      <c r="B579" s="68" t="s">
        <v>1069</v>
      </c>
      <c r="C579" s="69" t="s">
        <v>1385</v>
      </c>
      <c r="D579" s="70" t="s">
        <v>784</v>
      </c>
      <c r="E579" s="71" t="s">
        <v>783</v>
      </c>
    </row>
    <row r="580" spans="2:5" x14ac:dyDescent="0.25">
      <c r="B580" s="68" t="s">
        <v>1069</v>
      </c>
      <c r="C580" s="69" t="s">
        <v>1385</v>
      </c>
      <c r="D580" s="70" t="s">
        <v>774</v>
      </c>
      <c r="E580" s="71" t="s">
        <v>773</v>
      </c>
    </row>
    <row r="581" spans="2:5" x14ac:dyDescent="0.25">
      <c r="B581" s="68" t="s">
        <v>1069</v>
      </c>
      <c r="C581" s="69" t="s">
        <v>1385</v>
      </c>
      <c r="D581" s="70" t="s">
        <v>782</v>
      </c>
      <c r="E581" s="71" t="s">
        <v>781</v>
      </c>
    </row>
    <row r="582" spans="2:5" x14ac:dyDescent="0.25">
      <c r="B582" s="68" t="s">
        <v>1069</v>
      </c>
      <c r="C582" s="69" t="s">
        <v>1385</v>
      </c>
      <c r="D582" s="70" t="s">
        <v>786</v>
      </c>
      <c r="E582" s="71" t="s">
        <v>785</v>
      </c>
    </row>
    <row r="583" spans="2:5" x14ac:dyDescent="0.25">
      <c r="B583" s="68" t="s">
        <v>1069</v>
      </c>
      <c r="C583" s="69" t="s">
        <v>1385</v>
      </c>
      <c r="D583" s="70" t="s">
        <v>817</v>
      </c>
      <c r="E583" s="71" t="s">
        <v>816</v>
      </c>
    </row>
    <row r="584" spans="2:5" x14ac:dyDescent="0.25">
      <c r="B584" s="68" t="s">
        <v>1069</v>
      </c>
      <c r="C584" s="69" t="s">
        <v>1385</v>
      </c>
      <c r="D584" s="70" t="s">
        <v>808</v>
      </c>
      <c r="E584" s="71" t="s">
        <v>807</v>
      </c>
    </row>
    <row r="585" spans="2:5" x14ac:dyDescent="0.25">
      <c r="B585" s="68" t="s">
        <v>1069</v>
      </c>
      <c r="C585" s="69" t="s">
        <v>1385</v>
      </c>
      <c r="D585" s="70" t="s">
        <v>149</v>
      </c>
      <c r="E585" s="71" t="s">
        <v>1373</v>
      </c>
    </row>
    <row r="586" spans="2:5" x14ac:dyDescent="0.25">
      <c r="B586" s="68" t="s">
        <v>1069</v>
      </c>
      <c r="C586" s="69" t="s">
        <v>1385</v>
      </c>
      <c r="D586" s="70" t="s">
        <v>143</v>
      </c>
      <c r="E586" s="71" t="s">
        <v>1374</v>
      </c>
    </row>
    <row r="587" spans="2:5" x14ac:dyDescent="0.25">
      <c r="B587" s="68" t="s">
        <v>1069</v>
      </c>
      <c r="C587" s="69" t="s">
        <v>1385</v>
      </c>
      <c r="D587" s="70" t="s">
        <v>145</v>
      </c>
      <c r="E587" s="71" t="s">
        <v>1375</v>
      </c>
    </row>
    <row r="588" spans="2:5" x14ac:dyDescent="0.25">
      <c r="B588" s="68" t="s">
        <v>1069</v>
      </c>
      <c r="C588" s="69" t="s">
        <v>1385</v>
      </c>
      <c r="D588" s="70" t="s">
        <v>150</v>
      </c>
      <c r="E588" s="71" t="s">
        <v>1376</v>
      </c>
    </row>
    <row r="589" spans="2:5" x14ac:dyDescent="0.25">
      <c r="B589" s="68" t="s">
        <v>1069</v>
      </c>
      <c r="C589" s="69" t="s">
        <v>1385</v>
      </c>
      <c r="D589" s="70" t="s">
        <v>151</v>
      </c>
      <c r="E589" s="71" t="s">
        <v>1377</v>
      </c>
    </row>
    <row r="590" spans="2:5" x14ac:dyDescent="0.25">
      <c r="B590" s="68" t="s">
        <v>1069</v>
      </c>
      <c r="C590" s="69" t="s">
        <v>1385</v>
      </c>
      <c r="D590" s="70" t="s">
        <v>157</v>
      </c>
      <c r="E590" s="71" t="s">
        <v>1378</v>
      </c>
    </row>
    <row r="591" spans="2:5" x14ac:dyDescent="0.25">
      <c r="B591" s="68" t="s">
        <v>1069</v>
      </c>
      <c r="C591" s="69" t="s">
        <v>1385</v>
      </c>
      <c r="D591" s="70" t="s">
        <v>153</v>
      </c>
      <c r="E591" s="71" t="s">
        <v>1379</v>
      </c>
    </row>
    <row r="592" spans="2:5" x14ac:dyDescent="0.25">
      <c r="B592" s="68" t="s">
        <v>1069</v>
      </c>
      <c r="C592" s="69" t="s">
        <v>1385</v>
      </c>
      <c r="D592" s="70" t="s">
        <v>156</v>
      </c>
      <c r="E592" s="71" t="s">
        <v>1380</v>
      </c>
    </row>
    <row r="593" spans="2:5" x14ac:dyDescent="0.25">
      <c r="B593" s="68" t="s">
        <v>1069</v>
      </c>
      <c r="C593" s="69" t="s">
        <v>1385</v>
      </c>
      <c r="D593" s="70" t="s">
        <v>154</v>
      </c>
      <c r="E593" s="71" t="s">
        <v>1381</v>
      </c>
    </row>
    <row r="594" spans="2:5" x14ac:dyDescent="0.25">
      <c r="B594" s="68" t="s">
        <v>1069</v>
      </c>
      <c r="C594" s="69" t="s">
        <v>1385</v>
      </c>
      <c r="D594" s="70" t="s">
        <v>144</v>
      </c>
      <c r="E594" s="71" t="s">
        <v>1382</v>
      </c>
    </row>
    <row r="595" spans="2:5" x14ac:dyDescent="0.25">
      <c r="B595" s="68" t="s">
        <v>1069</v>
      </c>
      <c r="C595" s="69" t="s">
        <v>1385</v>
      </c>
      <c r="D595" s="70" t="s">
        <v>148</v>
      </c>
      <c r="E595" s="71" t="s">
        <v>811</v>
      </c>
    </row>
    <row r="596" spans="2:5" x14ac:dyDescent="0.25">
      <c r="B596" s="68" t="s">
        <v>1069</v>
      </c>
      <c r="C596" s="69" t="s">
        <v>1385</v>
      </c>
      <c r="D596" s="70" t="s">
        <v>147</v>
      </c>
      <c r="E596" s="71" t="s">
        <v>818</v>
      </c>
    </row>
    <row r="597" spans="2:5" x14ac:dyDescent="0.25">
      <c r="B597" s="68" t="s">
        <v>1069</v>
      </c>
      <c r="C597" s="69" t="s">
        <v>1385</v>
      </c>
      <c r="D597" s="70" t="s">
        <v>788</v>
      </c>
      <c r="E597" s="71" t="s">
        <v>787</v>
      </c>
    </row>
    <row r="598" spans="2:5" x14ac:dyDescent="0.25">
      <c r="B598" s="68" t="s">
        <v>1069</v>
      </c>
      <c r="C598" s="69" t="s">
        <v>1385</v>
      </c>
      <c r="D598" s="70" t="s">
        <v>794</v>
      </c>
      <c r="E598" s="71" t="s">
        <v>793</v>
      </c>
    </row>
    <row r="599" spans="2:5" x14ac:dyDescent="0.25">
      <c r="B599" s="68" t="s">
        <v>1069</v>
      </c>
      <c r="C599" s="69" t="s">
        <v>1385</v>
      </c>
      <c r="D599" s="70" t="s">
        <v>792</v>
      </c>
      <c r="E599" s="71" t="s">
        <v>791</v>
      </c>
    </row>
    <row r="600" spans="2:5" x14ac:dyDescent="0.25">
      <c r="B600" s="68" t="s">
        <v>1069</v>
      </c>
      <c r="C600" s="69" t="s">
        <v>1385</v>
      </c>
      <c r="D600" s="70" t="s">
        <v>790</v>
      </c>
      <c r="E600" s="71" t="s">
        <v>789</v>
      </c>
    </row>
    <row r="601" spans="2:5" x14ac:dyDescent="0.25">
      <c r="B601" s="68" t="s">
        <v>1069</v>
      </c>
      <c r="C601" s="69" t="s">
        <v>1385</v>
      </c>
      <c r="D601" s="70" t="s">
        <v>798</v>
      </c>
      <c r="E601" s="71" t="s">
        <v>797</v>
      </c>
    </row>
    <row r="602" spans="2:5" x14ac:dyDescent="0.25">
      <c r="B602" s="68" t="s">
        <v>1069</v>
      </c>
      <c r="C602" s="69" t="s">
        <v>1053</v>
      </c>
      <c r="D602" s="70" t="s">
        <v>1054</v>
      </c>
      <c r="E602" s="71" t="s">
        <v>1360</v>
      </c>
    </row>
    <row r="603" spans="2:5" x14ac:dyDescent="0.25">
      <c r="B603" s="68" t="s">
        <v>1069</v>
      </c>
      <c r="C603" s="69" t="s">
        <v>1116</v>
      </c>
      <c r="D603" s="70" t="s">
        <v>822</v>
      </c>
      <c r="E603" s="71" t="s">
        <v>821</v>
      </c>
    </row>
    <row r="604" spans="2:5" x14ac:dyDescent="0.25">
      <c r="B604" s="68" t="s">
        <v>1069</v>
      </c>
      <c r="C604" s="69" t="s">
        <v>1116</v>
      </c>
      <c r="D604" s="70" t="s">
        <v>333</v>
      </c>
      <c r="E604" s="71" t="s">
        <v>1388</v>
      </c>
    </row>
    <row r="605" spans="2:5" x14ac:dyDescent="0.25">
      <c r="B605" s="68" t="s">
        <v>1069</v>
      </c>
      <c r="C605" s="69" t="s">
        <v>1129</v>
      </c>
      <c r="D605" s="70" t="s">
        <v>453</v>
      </c>
      <c r="E605" s="71" t="s">
        <v>452</v>
      </c>
    </row>
    <row r="606" spans="2:5" x14ac:dyDescent="0.25">
      <c r="B606" s="68" t="s">
        <v>1069</v>
      </c>
      <c r="C606" s="69" t="s">
        <v>1142</v>
      </c>
      <c r="D606" s="70" t="s">
        <v>455</v>
      </c>
      <c r="E606" s="71" t="s">
        <v>454</v>
      </c>
    </row>
    <row r="607" spans="2:5" x14ac:dyDescent="0.25">
      <c r="B607" s="68" t="s">
        <v>1069</v>
      </c>
      <c r="C607" s="69" t="s">
        <v>1122</v>
      </c>
      <c r="D607" s="70" t="s">
        <v>335</v>
      </c>
      <c r="E607" s="71" t="s">
        <v>334</v>
      </c>
    </row>
    <row r="608" spans="2:5" x14ac:dyDescent="0.25">
      <c r="B608" s="68" t="s">
        <v>1069</v>
      </c>
      <c r="C608" s="69" t="s">
        <v>1136</v>
      </c>
      <c r="D608" s="70" t="s">
        <v>462</v>
      </c>
      <c r="E608" s="71" t="s">
        <v>1390</v>
      </c>
    </row>
    <row r="609" spans="2:5" x14ac:dyDescent="0.25">
      <c r="B609" s="68" t="s">
        <v>1069</v>
      </c>
      <c r="C609" s="69" t="s">
        <v>1132</v>
      </c>
      <c r="D609" s="70" t="s">
        <v>457</v>
      </c>
      <c r="E609" s="71" t="s">
        <v>456</v>
      </c>
    </row>
    <row r="610" spans="2:5" x14ac:dyDescent="0.25">
      <c r="B610" s="68" t="s">
        <v>1069</v>
      </c>
      <c r="C610" s="69" t="s">
        <v>1176</v>
      </c>
      <c r="D610" s="70" t="s">
        <v>257</v>
      </c>
      <c r="E610" s="71" t="s">
        <v>256</v>
      </c>
    </row>
    <row r="611" spans="2:5" x14ac:dyDescent="0.25">
      <c r="B611" s="68" t="s">
        <v>1069</v>
      </c>
      <c r="C611" s="69" t="s">
        <v>1176</v>
      </c>
      <c r="D611" s="70" t="s">
        <v>459</v>
      </c>
      <c r="E611" s="71" t="s">
        <v>458</v>
      </c>
    </row>
    <row r="612" spans="2:5" x14ac:dyDescent="0.25">
      <c r="B612" s="68" t="s">
        <v>1069</v>
      </c>
      <c r="C612" s="69" t="s">
        <v>1176</v>
      </c>
      <c r="D612" s="70" t="s">
        <v>499</v>
      </c>
      <c r="E612" s="71" t="s">
        <v>498</v>
      </c>
    </row>
    <row r="613" spans="2:5" x14ac:dyDescent="0.25">
      <c r="B613" s="68" t="s">
        <v>1069</v>
      </c>
      <c r="C613" s="69" t="s">
        <v>1257</v>
      </c>
      <c r="D613" s="70" t="s">
        <v>752</v>
      </c>
      <c r="E613" s="71" t="s">
        <v>751</v>
      </c>
    </row>
    <row r="614" spans="2:5" x14ac:dyDescent="0.25">
      <c r="B614" s="68" t="s">
        <v>1069</v>
      </c>
      <c r="C614" s="69" t="s">
        <v>1124</v>
      </c>
      <c r="D614" s="70" t="s">
        <v>339</v>
      </c>
      <c r="E614" s="71" t="s">
        <v>338</v>
      </c>
    </row>
    <row r="615" spans="2:5" x14ac:dyDescent="0.25">
      <c r="B615" s="68" t="s">
        <v>1069</v>
      </c>
      <c r="C615" s="69" t="s">
        <v>1078</v>
      </c>
      <c r="D615" s="70" t="s">
        <v>340</v>
      </c>
      <c r="E615" s="71" t="s">
        <v>1387</v>
      </c>
    </row>
    <row r="616" spans="2:5" x14ac:dyDescent="0.25">
      <c r="B616" s="68" t="s">
        <v>1069</v>
      </c>
      <c r="C616" s="69" t="s">
        <v>1074</v>
      </c>
      <c r="D616" s="70" t="s">
        <v>21</v>
      </c>
      <c r="E616" s="71" t="s">
        <v>20</v>
      </c>
    </row>
    <row r="617" spans="2:5" x14ac:dyDescent="0.25">
      <c r="B617" s="68" t="s">
        <v>1069</v>
      </c>
      <c r="C617" s="69" t="s">
        <v>1134</v>
      </c>
      <c r="D617" s="70" t="s">
        <v>461</v>
      </c>
      <c r="E617" s="71" t="s">
        <v>460</v>
      </c>
    </row>
    <row r="618" spans="2:5" x14ac:dyDescent="0.25">
      <c r="B618" s="68" t="s">
        <v>1069</v>
      </c>
      <c r="C618" s="69" t="s">
        <v>1140</v>
      </c>
      <c r="D618" s="70" t="s">
        <v>464</v>
      </c>
      <c r="E618" s="71" t="s">
        <v>463</v>
      </c>
    </row>
    <row r="619" spans="2:5" x14ac:dyDescent="0.25">
      <c r="B619" s="68" t="s">
        <v>1069</v>
      </c>
      <c r="C619" s="69" t="s">
        <v>1114</v>
      </c>
      <c r="D619" s="70" t="s">
        <v>342</v>
      </c>
      <c r="E619" s="71" t="s">
        <v>341</v>
      </c>
    </row>
    <row r="620" spans="2:5" x14ac:dyDescent="0.25">
      <c r="B620" s="68" t="s">
        <v>1069</v>
      </c>
      <c r="C620" s="69" t="s">
        <v>1138</v>
      </c>
      <c r="D620" s="70" t="s">
        <v>466</v>
      </c>
      <c r="E620" s="71" t="s">
        <v>465</v>
      </c>
    </row>
    <row r="621" spans="2:5" x14ac:dyDescent="0.25">
      <c r="B621" s="68" t="s">
        <v>1069</v>
      </c>
      <c r="C621" s="69" t="s">
        <v>1267</v>
      </c>
      <c r="D621" s="70" t="s">
        <v>344</v>
      </c>
      <c r="E621" s="71" t="s">
        <v>343</v>
      </c>
    </row>
    <row r="622" spans="2:5" x14ac:dyDescent="0.25">
      <c r="B622" s="68" t="s">
        <v>1069</v>
      </c>
      <c r="C622" s="69" t="s">
        <v>1118</v>
      </c>
      <c r="D622" s="70" t="s">
        <v>346</v>
      </c>
      <c r="E622" s="71" t="s">
        <v>345</v>
      </c>
    </row>
    <row r="623" spans="2:5" x14ac:dyDescent="0.25">
      <c r="B623" s="68" t="s">
        <v>1069</v>
      </c>
      <c r="C623" s="69" t="s">
        <v>1145</v>
      </c>
      <c r="D623" s="70" t="s">
        <v>473</v>
      </c>
      <c r="E623" s="71" t="s">
        <v>472</v>
      </c>
    </row>
    <row r="624" spans="2:5" x14ac:dyDescent="0.25">
      <c r="B624" s="68" t="s">
        <v>1069</v>
      </c>
      <c r="C624" s="69" t="s">
        <v>1065</v>
      </c>
      <c r="D624" s="70" t="s">
        <v>1056</v>
      </c>
      <c r="E624" s="71" t="s">
        <v>1360</v>
      </c>
    </row>
    <row r="625" spans="2:5" x14ac:dyDescent="0.25">
      <c r="B625" s="68" t="s">
        <v>1069</v>
      </c>
      <c r="C625" s="69" t="s">
        <v>1076</v>
      </c>
      <c r="D625" s="70" t="s">
        <v>159</v>
      </c>
      <c r="E625" s="71" t="s">
        <v>158</v>
      </c>
    </row>
    <row r="626" spans="2:5" x14ac:dyDescent="0.25">
      <c r="B626" s="68" t="s">
        <v>1069</v>
      </c>
      <c r="C626" s="69" t="s">
        <v>1076</v>
      </c>
      <c r="D626" s="70" t="s">
        <v>187</v>
      </c>
      <c r="E626" s="71" t="s">
        <v>186</v>
      </c>
    </row>
    <row r="627" spans="2:5" x14ac:dyDescent="0.25">
      <c r="B627" s="68" t="s">
        <v>1069</v>
      </c>
      <c r="C627" s="69" t="s">
        <v>1072</v>
      </c>
      <c r="D627" s="70" t="s">
        <v>263</v>
      </c>
      <c r="E627" s="71" t="s">
        <v>262</v>
      </c>
    </row>
    <row r="628" spans="2:5" x14ac:dyDescent="0.25">
      <c r="B628" s="68" t="s">
        <v>1069</v>
      </c>
      <c r="C628" s="69" t="s">
        <v>1109</v>
      </c>
      <c r="D628" s="70" t="s">
        <v>348</v>
      </c>
      <c r="E628" s="71" t="s">
        <v>347</v>
      </c>
    </row>
    <row r="629" spans="2:5" x14ac:dyDescent="0.25">
      <c r="B629" s="68" t="s">
        <v>1069</v>
      </c>
      <c r="C629" s="69" t="s">
        <v>1080</v>
      </c>
      <c r="D629" s="70" t="s">
        <v>261</v>
      </c>
      <c r="E629" s="71" t="s">
        <v>260</v>
      </c>
    </row>
    <row r="630" spans="2:5" x14ac:dyDescent="0.25">
      <c r="B630" s="68" t="s">
        <v>1069</v>
      </c>
      <c r="C630" s="69" t="s">
        <v>1080</v>
      </c>
      <c r="D630" s="70" t="s">
        <v>467</v>
      </c>
      <c r="E630" s="71" t="s">
        <v>1389</v>
      </c>
    </row>
    <row r="631" spans="2:5" x14ac:dyDescent="0.25">
      <c r="B631" s="68" t="s">
        <v>1069</v>
      </c>
      <c r="C631" s="69" t="s">
        <v>1112</v>
      </c>
      <c r="D631" s="70" t="s">
        <v>350</v>
      </c>
      <c r="E631" s="71" t="s">
        <v>349</v>
      </c>
    </row>
    <row r="632" spans="2:5" x14ac:dyDescent="0.25">
      <c r="B632" s="68" t="s">
        <v>1066</v>
      </c>
      <c r="C632" s="69" t="s">
        <v>1397</v>
      </c>
      <c r="D632" s="70" t="s">
        <v>379</v>
      </c>
      <c r="E632" s="71" t="s">
        <v>1125</v>
      </c>
    </row>
    <row r="633" spans="2:5" x14ac:dyDescent="0.25">
      <c r="B633" s="68" t="s">
        <v>1066</v>
      </c>
      <c r="C633" s="69" t="s">
        <v>1397</v>
      </c>
      <c r="D633" s="70" t="s">
        <v>977</v>
      </c>
      <c r="E633" s="71" t="s">
        <v>976</v>
      </c>
    </row>
    <row r="634" spans="2:5" x14ac:dyDescent="0.25">
      <c r="B634" s="68" t="s">
        <v>1066</v>
      </c>
      <c r="C634" s="69" t="s">
        <v>1397</v>
      </c>
      <c r="D634" s="70" t="s">
        <v>975</v>
      </c>
      <c r="E634" s="71" t="s">
        <v>974</v>
      </c>
    </row>
    <row r="635" spans="2:5" x14ac:dyDescent="0.25">
      <c r="B635" s="68" t="s">
        <v>1066</v>
      </c>
      <c r="C635" s="69" t="s">
        <v>1397</v>
      </c>
      <c r="D635" s="70" t="s">
        <v>394</v>
      </c>
      <c r="E635" s="71" t="s">
        <v>393</v>
      </c>
    </row>
    <row r="636" spans="2:5" x14ac:dyDescent="0.25">
      <c r="B636" s="68" t="s">
        <v>1066</v>
      </c>
      <c r="C636" s="69" t="s">
        <v>1397</v>
      </c>
      <c r="D636" s="70" t="s">
        <v>416</v>
      </c>
      <c r="E636" s="71" t="s">
        <v>415</v>
      </c>
    </row>
    <row r="637" spans="2:5" x14ac:dyDescent="0.25">
      <c r="B637" s="68" t="s">
        <v>1066</v>
      </c>
      <c r="C637" s="69" t="s">
        <v>1397</v>
      </c>
      <c r="D637" s="70" t="s">
        <v>337</v>
      </c>
      <c r="E637" s="71" t="s">
        <v>336</v>
      </c>
    </row>
    <row r="638" spans="2:5" x14ac:dyDescent="0.25">
      <c r="B638" s="68" t="s">
        <v>1066</v>
      </c>
      <c r="C638" s="69" t="s">
        <v>1148</v>
      </c>
      <c r="D638" s="70" t="s">
        <v>509</v>
      </c>
      <c r="E638" s="71" t="s">
        <v>841</v>
      </c>
    </row>
    <row r="639" spans="2:5" x14ac:dyDescent="0.25">
      <c r="B639" s="68" t="s">
        <v>1066</v>
      </c>
      <c r="C639" s="69" t="s">
        <v>1148</v>
      </c>
      <c r="D639" s="70" t="s">
        <v>843</v>
      </c>
      <c r="E639" s="71" t="s">
        <v>842</v>
      </c>
    </row>
    <row r="640" spans="2:5" x14ac:dyDescent="0.25">
      <c r="B640" s="68" t="s">
        <v>1066</v>
      </c>
      <c r="C640" s="69" t="s">
        <v>1148</v>
      </c>
      <c r="D640" s="70" t="s">
        <v>840</v>
      </c>
      <c r="E640" s="71" t="s">
        <v>839</v>
      </c>
    </row>
    <row r="641" spans="2:5" x14ac:dyDescent="0.25">
      <c r="B641" s="68" t="s">
        <v>1066</v>
      </c>
      <c r="C641" s="69" t="s">
        <v>1148</v>
      </c>
      <c r="D641" s="70" t="s">
        <v>524</v>
      </c>
      <c r="E641" s="71" t="s">
        <v>523</v>
      </c>
    </row>
    <row r="642" spans="2:5" x14ac:dyDescent="0.25">
      <c r="B642" s="68" t="s">
        <v>1066</v>
      </c>
      <c r="C642" s="69" t="s">
        <v>1148</v>
      </c>
      <c r="D642" s="70" t="s">
        <v>491</v>
      </c>
      <c r="E642" s="71" t="s">
        <v>490</v>
      </c>
    </row>
    <row r="643" spans="2:5" x14ac:dyDescent="0.25">
      <c r="B643" s="68" t="s">
        <v>1066</v>
      </c>
      <c r="C643" s="69" t="s">
        <v>1148</v>
      </c>
      <c r="D643" s="70" t="s">
        <v>580</v>
      </c>
      <c r="E643" s="71" t="s">
        <v>579</v>
      </c>
    </row>
    <row r="644" spans="2:5" x14ac:dyDescent="0.25">
      <c r="B644" s="68" t="s">
        <v>1066</v>
      </c>
      <c r="C644" s="69" t="s">
        <v>1148</v>
      </c>
      <c r="D644" s="70" t="s">
        <v>554</v>
      </c>
      <c r="E644" s="71" t="s">
        <v>553</v>
      </c>
    </row>
    <row r="645" spans="2:5" x14ac:dyDescent="0.25">
      <c r="B645" s="68" t="s">
        <v>1066</v>
      </c>
      <c r="C645" s="69" t="s">
        <v>1148</v>
      </c>
      <c r="D645" s="70" t="s">
        <v>469</v>
      </c>
      <c r="E645" s="71" t="s">
        <v>468</v>
      </c>
    </row>
    <row r="646" spans="2:5" x14ac:dyDescent="0.25">
      <c r="B646" s="68" t="s">
        <v>1066</v>
      </c>
      <c r="C646" s="69" t="s">
        <v>1101</v>
      </c>
      <c r="D646" s="70" t="s">
        <v>124</v>
      </c>
      <c r="E646" s="71" t="s">
        <v>1100</v>
      </c>
    </row>
    <row r="647" spans="2:5" x14ac:dyDescent="0.25">
      <c r="B647" s="68" t="s">
        <v>1066</v>
      </c>
      <c r="C647" s="69" t="s">
        <v>1101</v>
      </c>
      <c r="D647" s="70" t="s">
        <v>660</v>
      </c>
      <c r="E647" s="71" t="s">
        <v>1174</v>
      </c>
    </row>
    <row r="648" spans="2:5" x14ac:dyDescent="0.25">
      <c r="B648" s="68" t="s">
        <v>1066</v>
      </c>
      <c r="C648" s="69" t="s">
        <v>1101</v>
      </c>
      <c r="D648" s="70" t="s">
        <v>658</v>
      </c>
      <c r="E648" s="71" t="s">
        <v>1006</v>
      </c>
    </row>
    <row r="649" spans="2:5" x14ac:dyDescent="0.25">
      <c r="B649" s="68" t="s">
        <v>1066</v>
      </c>
      <c r="C649" s="69" t="s">
        <v>1101</v>
      </c>
      <c r="D649" s="70" t="s">
        <v>1003</v>
      </c>
      <c r="E649" s="71" t="s">
        <v>1002</v>
      </c>
    </row>
    <row r="650" spans="2:5" x14ac:dyDescent="0.25">
      <c r="B650" s="68" t="s">
        <v>1066</v>
      </c>
      <c r="C650" s="69" t="s">
        <v>1101</v>
      </c>
      <c r="D650" s="70" t="s">
        <v>1008</v>
      </c>
      <c r="E650" s="71" t="s">
        <v>1007</v>
      </c>
    </row>
    <row r="651" spans="2:5" x14ac:dyDescent="0.25">
      <c r="B651" s="68" t="s">
        <v>1066</v>
      </c>
      <c r="C651" s="69" t="s">
        <v>1101</v>
      </c>
      <c r="D651" s="70" t="s">
        <v>1005</v>
      </c>
      <c r="E651" s="71" t="s">
        <v>1004</v>
      </c>
    </row>
    <row r="652" spans="2:5" x14ac:dyDescent="0.25">
      <c r="B652" s="68" t="s">
        <v>1066</v>
      </c>
      <c r="C652" s="69" t="s">
        <v>1101</v>
      </c>
      <c r="D652" s="70" t="s">
        <v>1001</v>
      </c>
      <c r="E652" s="71" t="s">
        <v>1000</v>
      </c>
    </row>
    <row r="653" spans="2:5" x14ac:dyDescent="0.25">
      <c r="B653" s="68" t="s">
        <v>1066</v>
      </c>
      <c r="C653" s="69" t="s">
        <v>1101</v>
      </c>
      <c r="D653" s="70" t="s">
        <v>111</v>
      </c>
      <c r="E653" s="71" t="s">
        <v>110</v>
      </c>
    </row>
    <row r="654" spans="2:5" x14ac:dyDescent="0.25">
      <c r="B654" s="68" t="s">
        <v>1066</v>
      </c>
      <c r="C654" s="69" t="s">
        <v>1101</v>
      </c>
      <c r="D654" s="70" t="s">
        <v>126</v>
      </c>
      <c r="E654" s="71" t="s">
        <v>1271</v>
      </c>
    </row>
    <row r="655" spans="2:5" x14ac:dyDescent="0.25">
      <c r="B655" s="68" t="s">
        <v>1066</v>
      </c>
      <c r="C655" s="69" t="s">
        <v>1101</v>
      </c>
      <c r="D655" s="70" t="s">
        <v>137</v>
      </c>
      <c r="E655" s="71" t="s">
        <v>136</v>
      </c>
    </row>
    <row r="656" spans="2:5" x14ac:dyDescent="0.25">
      <c r="B656" s="68" t="s">
        <v>1066</v>
      </c>
      <c r="C656" s="69" t="s">
        <v>1101</v>
      </c>
      <c r="D656" s="70" t="s">
        <v>129</v>
      </c>
      <c r="E656" s="71" t="s">
        <v>128</v>
      </c>
    </row>
    <row r="657" spans="2:5" x14ac:dyDescent="0.25">
      <c r="B657" s="68" t="s">
        <v>1066</v>
      </c>
      <c r="C657" s="69" t="s">
        <v>1101</v>
      </c>
      <c r="D657" s="70" t="s">
        <v>122</v>
      </c>
      <c r="E657" s="71" t="s">
        <v>1301</v>
      </c>
    </row>
    <row r="658" spans="2:5" x14ac:dyDescent="0.25">
      <c r="B658" s="68" t="s">
        <v>1066</v>
      </c>
      <c r="C658" s="69" t="s">
        <v>1101</v>
      </c>
      <c r="D658" s="70" t="s">
        <v>657</v>
      </c>
      <c r="E658" s="71" t="s">
        <v>656</v>
      </c>
    </row>
    <row r="659" spans="2:5" x14ac:dyDescent="0.25">
      <c r="B659" s="68" t="s">
        <v>1066</v>
      </c>
      <c r="C659" s="69" t="s">
        <v>1101</v>
      </c>
      <c r="D659" s="70" t="s">
        <v>115</v>
      </c>
      <c r="E659" s="71" t="s">
        <v>114</v>
      </c>
    </row>
    <row r="660" spans="2:5" x14ac:dyDescent="0.25">
      <c r="B660" s="68" t="s">
        <v>1066</v>
      </c>
      <c r="C660" s="69" t="s">
        <v>1101</v>
      </c>
      <c r="D660" s="70" t="s">
        <v>662</v>
      </c>
      <c r="E660" s="71" t="s">
        <v>661</v>
      </c>
    </row>
    <row r="661" spans="2:5" x14ac:dyDescent="0.25">
      <c r="B661" s="68" t="s">
        <v>1066</v>
      </c>
      <c r="C661" s="69" t="s">
        <v>1101</v>
      </c>
      <c r="D661" s="70" t="s">
        <v>133</v>
      </c>
      <c r="E661" s="71" t="s">
        <v>132</v>
      </c>
    </row>
    <row r="662" spans="2:5" x14ac:dyDescent="0.25">
      <c r="B662" s="68" t="s">
        <v>1066</v>
      </c>
      <c r="C662" s="69" t="s">
        <v>1101</v>
      </c>
      <c r="D662" s="70" t="s">
        <v>141</v>
      </c>
      <c r="E662" s="71" t="s">
        <v>140</v>
      </c>
    </row>
    <row r="663" spans="2:5" x14ac:dyDescent="0.25">
      <c r="B663" s="68" t="s">
        <v>1066</v>
      </c>
      <c r="C663" s="69" t="s">
        <v>1101</v>
      </c>
      <c r="D663" s="70" t="s">
        <v>107</v>
      </c>
      <c r="E663" s="71" t="s">
        <v>106</v>
      </c>
    </row>
    <row r="664" spans="2:5" x14ac:dyDescent="0.25">
      <c r="B664" s="68" t="s">
        <v>1066</v>
      </c>
      <c r="C664" s="69" t="s">
        <v>1101</v>
      </c>
      <c r="D664" s="70" t="s">
        <v>119</v>
      </c>
      <c r="E664" s="71" t="s">
        <v>118</v>
      </c>
    </row>
    <row r="665" spans="2:5" x14ac:dyDescent="0.25">
      <c r="B665" s="68" t="s">
        <v>1066</v>
      </c>
      <c r="C665" s="69" t="s">
        <v>1396</v>
      </c>
      <c r="D665" s="70" t="s">
        <v>655</v>
      </c>
      <c r="E665" s="71" t="s">
        <v>654</v>
      </c>
    </row>
    <row r="666" spans="2:5" x14ac:dyDescent="0.25">
      <c r="B666" s="68" t="s">
        <v>1066</v>
      </c>
      <c r="C666" s="69" t="s">
        <v>1150</v>
      </c>
      <c r="D666" s="70" t="s">
        <v>511</v>
      </c>
      <c r="E666" s="71" t="s">
        <v>1149</v>
      </c>
    </row>
    <row r="667" spans="2:5" x14ac:dyDescent="0.25">
      <c r="B667" s="68" t="s">
        <v>1066</v>
      </c>
      <c r="C667" s="69" t="s">
        <v>1150</v>
      </c>
      <c r="D667" s="70" t="s">
        <v>845</v>
      </c>
      <c r="E667" s="71" t="s">
        <v>844</v>
      </c>
    </row>
    <row r="668" spans="2:5" x14ac:dyDescent="0.25">
      <c r="B668" s="68" t="s">
        <v>1066</v>
      </c>
      <c r="C668" s="69" t="s">
        <v>1150</v>
      </c>
      <c r="D668" s="70" t="s">
        <v>847</v>
      </c>
      <c r="E668" s="71" t="s">
        <v>846</v>
      </c>
    </row>
    <row r="669" spans="2:5" x14ac:dyDescent="0.25">
      <c r="B669" s="68" t="s">
        <v>1066</v>
      </c>
      <c r="C669" s="69" t="s">
        <v>1150</v>
      </c>
      <c r="D669" s="70" t="s">
        <v>528</v>
      </c>
      <c r="E669" s="71" t="s">
        <v>527</v>
      </c>
    </row>
    <row r="670" spans="2:5" x14ac:dyDescent="0.25">
      <c r="B670" s="68" t="s">
        <v>1066</v>
      </c>
      <c r="C670" s="69" t="s">
        <v>1150</v>
      </c>
      <c r="D670" s="70" t="s">
        <v>493</v>
      </c>
      <c r="E670" s="71" t="s">
        <v>492</v>
      </c>
    </row>
    <row r="671" spans="2:5" x14ac:dyDescent="0.25">
      <c r="B671" s="68" t="s">
        <v>1066</v>
      </c>
      <c r="C671" s="69" t="s">
        <v>1150</v>
      </c>
      <c r="D671" s="70" t="s">
        <v>558</v>
      </c>
      <c r="E671" s="71" t="s">
        <v>557</v>
      </c>
    </row>
    <row r="672" spans="2:5" x14ac:dyDescent="0.25">
      <c r="B672" s="68" t="s">
        <v>1066</v>
      </c>
      <c r="C672" s="69" t="s">
        <v>1150</v>
      </c>
      <c r="D672" s="70" t="s">
        <v>471</v>
      </c>
      <c r="E672" s="71" t="s">
        <v>470</v>
      </c>
    </row>
    <row r="673" spans="2:5" x14ac:dyDescent="0.25">
      <c r="B673" s="68" t="s">
        <v>1066</v>
      </c>
      <c r="C673" s="69" t="s">
        <v>1103</v>
      </c>
      <c r="D673" s="70" t="s">
        <v>125</v>
      </c>
      <c r="E673" s="71" t="s">
        <v>1102</v>
      </c>
    </row>
    <row r="674" spans="2:5" x14ac:dyDescent="0.25">
      <c r="B674" s="68" t="s">
        <v>1066</v>
      </c>
      <c r="C674" s="69" t="s">
        <v>1103</v>
      </c>
      <c r="D674" s="70" t="s">
        <v>659</v>
      </c>
      <c r="E674" s="71" t="s">
        <v>1025</v>
      </c>
    </row>
    <row r="675" spans="2:5" x14ac:dyDescent="0.25">
      <c r="B675" s="68" t="s">
        <v>1066</v>
      </c>
      <c r="C675" s="69" t="s">
        <v>1103</v>
      </c>
      <c r="D675" s="70" t="s">
        <v>1027</v>
      </c>
      <c r="E675" s="71" t="s">
        <v>1026</v>
      </c>
    </row>
    <row r="676" spans="2:5" x14ac:dyDescent="0.25">
      <c r="B676" s="68" t="s">
        <v>1066</v>
      </c>
      <c r="C676" s="69" t="s">
        <v>1103</v>
      </c>
      <c r="D676" s="70" t="s">
        <v>1024</v>
      </c>
      <c r="E676" s="71" t="s">
        <v>1023</v>
      </c>
    </row>
    <row r="677" spans="2:5" x14ac:dyDescent="0.25">
      <c r="B677" s="68" t="s">
        <v>1066</v>
      </c>
      <c r="C677" s="69" t="s">
        <v>1103</v>
      </c>
      <c r="D677" s="70" t="s">
        <v>1022</v>
      </c>
      <c r="E677" s="71" t="s">
        <v>1021</v>
      </c>
    </row>
    <row r="678" spans="2:5" x14ac:dyDescent="0.25">
      <c r="B678" s="68" t="s">
        <v>1066</v>
      </c>
      <c r="C678" s="69" t="s">
        <v>1103</v>
      </c>
      <c r="D678" s="70" t="s">
        <v>113</v>
      </c>
      <c r="E678" s="71" t="s">
        <v>112</v>
      </c>
    </row>
    <row r="679" spans="2:5" x14ac:dyDescent="0.25">
      <c r="B679" s="68" t="s">
        <v>1066</v>
      </c>
      <c r="C679" s="69" t="s">
        <v>1103</v>
      </c>
      <c r="D679" s="70" t="s">
        <v>127</v>
      </c>
      <c r="E679" s="71" t="s">
        <v>1272</v>
      </c>
    </row>
    <row r="680" spans="2:5" x14ac:dyDescent="0.25">
      <c r="B680" s="68" t="s">
        <v>1066</v>
      </c>
      <c r="C680" s="69" t="s">
        <v>1103</v>
      </c>
      <c r="D680" s="70" t="s">
        <v>139</v>
      </c>
      <c r="E680" s="71" t="s">
        <v>138</v>
      </c>
    </row>
    <row r="681" spans="2:5" x14ac:dyDescent="0.25">
      <c r="B681" s="68" t="s">
        <v>1066</v>
      </c>
      <c r="C681" s="69" t="s">
        <v>1103</v>
      </c>
      <c r="D681" s="70" t="s">
        <v>131</v>
      </c>
      <c r="E681" s="71" t="s">
        <v>130</v>
      </c>
    </row>
    <row r="682" spans="2:5" x14ac:dyDescent="0.25">
      <c r="B682" s="68" t="s">
        <v>1066</v>
      </c>
      <c r="C682" s="69" t="s">
        <v>1103</v>
      </c>
      <c r="D682" s="70" t="s">
        <v>123</v>
      </c>
      <c r="E682" s="71" t="s">
        <v>1028</v>
      </c>
    </row>
    <row r="683" spans="2:5" x14ac:dyDescent="0.25">
      <c r="B683" s="68" t="s">
        <v>1066</v>
      </c>
      <c r="C683" s="69" t="s">
        <v>1103</v>
      </c>
      <c r="D683" s="70" t="s">
        <v>117</v>
      </c>
      <c r="E683" s="71" t="s">
        <v>116</v>
      </c>
    </row>
    <row r="684" spans="2:5" x14ac:dyDescent="0.25">
      <c r="B684" s="68" t="s">
        <v>1066</v>
      </c>
      <c r="C684" s="69" t="s">
        <v>1103</v>
      </c>
      <c r="D684" s="70" t="s">
        <v>135</v>
      </c>
      <c r="E684" s="71" t="s">
        <v>134</v>
      </c>
    </row>
    <row r="685" spans="2:5" x14ac:dyDescent="0.25">
      <c r="B685" s="68" t="s">
        <v>1066</v>
      </c>
      <c r="C685" s="69" t="s">
        <v>1103</v>
      </c>
      <c r="D685" s="70" t="s">
        <v>142</v>
      </c>
      <c r="E685" s="71" t="s">
        <v>1029</v>
      </c>
    </row>
    <row r="686" spans="2:5" x14ac:dyDescent="0.25">
      <c r="B686" s="68" t="s">
        <v>1066</v>
      </c>
      <c r="C686" s="69" t="s">
        <v>1103</v>
      </c>
      <c r="D686" s="70" t="s">
        <v>109</v>
      </c>
      <c r="E686" s="71" t="s">
        <v>108</v>
      </c>
    </row>
    <row r="687" spans="2:5" x14ac:dyDescent="0.25">
      <c r="B687" s="68" t="s">
        <v>1066</v>
      </c>
      <c r="C687" s="69" t="s">
        <v>1103</v>
      </c>
      <c r="D687" s="70" t="s">
        <v>121</v>
      </c>
      <c r="E687" s="71" t="s">
        <v>120</v>
      </c>
    </row>
    <row r="688" spans="2:5" x14ac:dyDescent="0.25">
      <c r="B688" s="68" t="s">
        <v>1065</v>
      </c>
      <c r="C688" s="69" t="s">
        <v>1065</v>
      </c>
      <c r="D688" s="70" t="s">
        <v>1056</v>
      </c>
      <c r="E688" s="71" t="s">
        <v>1055</v>
      </c>
    </row>
    <row r="689" spans="2:5" x14ac:dyDescent="0.25">
      <c r="B689" s="68" t="s">
        <v>1333</v>
      </c>
      <c r="C689" s="69" t="s">
        <v>1074</v>
      </c>
      <c r="D689" s="70" t="s">
        <v>95</v>
      </c>
      <c r="E689" s="71" t="s">
        <v>94</v>
      </c>
    </row>
    <row r="690" spans="2:5" x14ac:dyDescent="0.25">
      <c r="B690" s="68" t="s">
        <v>1333</v>
      </c>
      <c r="C690" s="69" t="s">
        <v>1074</v>
      </c>
      <c r="D690" s="70" t="s">
        <v>91</v>
      </c>
      <c r="E690" s="71" t="s">
        <v>90</v>
      </c>
    </row>
    <row r="691" spans="2:5" x14ac:dyDescent="0.25">
      <c r="B691" s="68" t="s">
        <v>1333</v>
      </c>
      <c r="C691" s="69" t="s">
        <v>1076</v>
      </c>
      <c r="D691" s="70" t="s">
        <v>246</v>
      </c>
      <c r="E691" s="71" t="s">
        <v>245</v>
      </c>
    </row>
    <row r="692" spans="2:5" x14ac:dyDescent="0.25">
      <c r="B692" s="68" t="s">
        <v>1333</v>
      </c>
      <c r="C692" s="69" t="s">
        <v>1076</v>
      </c>
      <c r="D692" s="70" t="s">
        <v>244</v>
      </c>
      <c r="E692" s="71" t="s">
        <v>243</v>
      </c>
    </row>
    <row r="693" spans="2:5" x14ac:dyDescent="0.25">
      <c r="B693" s="68" t="s">
        <v>1333</v>
      </c>
      <c r="C693" s="69" t="s">
        <v>1072</v>
      </c>
      <c r="D693" s="70" t="s">
        <v>326</v>
      </c>
      <c r="E693" s="71" t="s">
        <v>325</v>
      </c>
    </row>
    <row r="694" spans="2:5" x14ac:dyDescent="0.25">
      <c r="B694" s="68" t="s">
        <v>1332</v>
      </c>
      <c r="C694" s="69" t="s">
        <v>1096</v>
      </c>
      <c r="D694" s="70" t="s">
        <v>328</v>
      </c>
      <c r="E694" s="71" t="s">
        <v>327</v>
      </c>
    </row>
    <row r="695" spans="2:5" x14ac:dyDescent="0.25">
      <c r="B695" s="68" t="s">
        <v>1332</v>
      </c>
      <c r="C695" s="69" t="s">
        <v>1074</v>
      </c>
      <c r="D695" s="70" t="s">
        <v>97</v>
      </c>
      <c r="E695" s="71"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sheetProtection algorithmName="SHA-512" hashValue="KD3Wg5VZpJyhtnXgPMxOoYrjqch1g5E+J0AiqHmNVHNZsmyFzkx4IatYF/9YMQo55CrDNDmmPy8+aUdmoB+nqg==" saltValue="xxLy7zwhI8RFfEV6U5mNMQ==" spinCount="100000" sheet="1" objects="1" scenarios="1"/>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35">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158300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202600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30800</v>
      </c>
      <c r="H14" s="18" t="s">
        <v>712</v>
      </c>
      <c r="K14" s="18">
        <v>13</v>
      </c>
      <c r="L14" s="18">
        <v>13</v>
      </c>
      <c r="Q14" s="17" t="s">
        <v>631</v>
      </c>
      <c r="R14" s="18">
        <v>14</v>
      </c>
      <c r="S14" s="18">
        <v>9</v>
      </c>
      <c r="T14" s="18">
        <v>9</v>
      </c>
    </row>
    <row r="15" spans="1:22" x14ac:dyDescent="0.25">
      <c r="D15" s="17" t="s">
        <v>612</v>
      </c>
      <c r="E15" s="17">
        <v>0.4</v>
      </c>
      <c r="F15" s="24">
        <f>+SUM(F12:F14)</f>
        <v>391700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SABMED</cp:lastModifiedBy>
  <cp:revision/>
  <cp:lastPrinted>2022-08-17T21:39:14Z</cp:lastPrinted>
  <dcterms:created xsi:type="dcterms:W3CDTF">2013-07-25T01:01:55Z</dcterms:created>
  <dcterms:modified xsi:type="dcterms:W3CDTF">2022-08-17T21:40:46Z</dcterms:modified>
</cp:coreProperties>
</file>