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23655" windowHeight="9990"/>
  </bookViews>
  <sheets>
    <sheet name="Hoja1" sheetId="1" r:id="rId1"/>
  </sheets>
  <calcPr calcId="124519"/>
</workbook>
</file>

<file path=xl/calcChain.xml><?xml version="1.0" encoding="utf-8"?>
<calcChain xmlns="http://schemas.openxmlformats.org/spreadsheetml/2006/main">
  <c r="B14" i="1"/>
  <c r="B9"/>
  <c r="B8"/>
  <c r="L24"/>
  <c r="M24" s="1"/>
  <c r="N24" s="1"/>
  <c r="L25"/>
  <c r="M25" s="1"/>
  <c r="N25" s="1"/>
  <c r="L26"/>
  <c r="M26"/>
  <c r="N26" s="1"/>
  <c r="L27"/>
  <c r="M27" s="1"/>
  <c r="N27" s="1"/>
  <c r="L28"/>
  <c r="M28" s="1"/>
  <c r="N28" s="1"/>
  <c r="L29"/>
  <c r="M29" s="1"/>
  <c r="N29" s="1"/>
  <c r="L30"/>
  <c r="M30"/>
  <c r="N30" s="1"/>
  <c r="L31"/>
  <c r="M31" s="1"/>
  <c r="N31" s="1"/>
  <c r="L32"/>
  <c r="M32" s="1"/>
  <c r="N32" s="1"/>
  <c r="L33"/>
  <c r="M33" s="1"/>
  <c r="N33" s="1"/>
  <c r="L34"/>
  <c r="M34"/>
  <c r="N34" s="1"/>
  <c r="L8"/>
  <c r="M8" s="1"/>
  <c r="N8" s="1"/>
  <c r="L9"/>
  <c r="M9" s="1"/>
  <c r="N9" s="1"/>
  <c r="L10"/>
  <c r="M10" s="1"/>
  <c r="N10" s="1"/>
  <c r="L11"/>
  <c r="M11" s="1"/>
  <c r="N11" s="1"/>
  <c r="L12"/>
  <c r="M12" s="1"/>
  <c r="N12" s="1"/>
  <c r="L13"/>
  <c r="M13" s="1"/>
  <c r="N13" s="1"/>
  <c r="L14"/>
  <c r="M14" s="1"/>
  <c r="N14" s="1"/>
  <c r="L15"/>
  <c r="M15" s="1"/>
  <c r="N15" s="1"/>
  <c r="L16"/>
  <c r="M16" s="1"/>
  <c r="N16" s="1"/>
  <c r="L17"/>
  <c r="M17" s="1"/>
  <c r="N17" s="1"/>
  <c r="L18"/>
  <c r="M18" s="1"/>
  <c r="N18" s="1"/>
  <c r="L19"/>
  <c r="M19" s="1"/>
  <c r="N19" s="1"/>
  <c r="L20"/>
  <c r="M20" s="1"/>
  <c r="N20" s="1"/>
  <c r="L21"/>
  <c r="M21" s="1"/>
  <c r="N21" s="1"/>
  <c r="L22"/>
  <c r="M22" s="1"/>
  <c r="N22" s="1"/>
  <c r="L23"/>
  <c r="M23" s="1"/>
  <c r="N23" s="1"/>
  <c r="L7"/>
  <c r="M7" s="1"/>
  <c r="N7" s="1"/>
  <c r="N35" l="1"/>
</calcChain>
</file>

<file path=xl/sharedStrings.xml><?xml version="1.0" encoding="utf-8"?>
<sst xmlns="http://schemas.openxmlformats.org/spreadsheetml/2006/main" count="82" uniqueCount="64">
  <si>
    <t>ITEM</t>
  </si>
  <si>
    <t>CODIGO</t>
  </si>
  <si>
    <t>DETALLE</t>
  </si>
  <si>
    <t>UNIDAD</t>
  </si>
  <si>
    <t>CANTIDAD</t>
  </si>
  <si>
    <t>MARCA DEL PRODUCTO OFERTADO</t>
  </si>
  <si>
    <t>PRESENTACIÓN DEL PRODUCTO</t>
  </si>
  <si>
    <t>TIEMPO DE ENTREGA EN DÍAS</t>
  </si>
  <si>
    <t>PARTICIPACIÓN EN ESTUDIO DE MERCADO</t>
  </si>
  <si>
    <t>MAYOR CANTIDAD ITEMS OFERTADO</t>
  </si>
  <si>
    <t>Colocar valor de la unidad. Ej: Caja x 100 unidades $20,000</t>
  </si>
  <si>
    <t>En este campo  debe detallar  si es  frasco, galon, bolsa, caja, ampolla, tableta,  etc e indicar la unidad de empaque o entrega.   Ej: Caja  x 100 unidades.</t>
  </si>
  <si>
    <t>Colocar el valor total de la unidad ofertada. Ej: Caja x 100 Unidades * 20 = $200,000</t>
  </si>
  <si>
    <t xml:space="preserve">UNIDAD  </t>
  </si>
  <si>
    <t>PAPELERIA</t>
  </si>
  <si>
    <t>VALOR TOTAL (Valor Unitario Incluído Iva  x Cantidad)</t>
  </si>
  <si>
    <t xml:space="preserve">PRECIO TECHO (PROMEDIO OFERTA DE PROVEEDORES POR UNIDAD) </t>
  </si>
  <si>
    <t xml:space="preserve">VALOR UNIDAD DE PRESENTACIÓN </t>
  </si>
  <si>
    <t>VALOR IVA (SI APLICA)</t>
  </si>
  <si>
    <t>VALOR TOTAL UNIDAD  DE PRESENTACIÓN + IVA (Si aplica)</t>
  </si>
  <si>
    <t>TOTAL OFERTA PROVEEDOR:</t>
  </si>
  <si>
    <t>Si el producto no tiene IVA, colocar Valor = 0</t>
  </si>
  <si>
    <t>HEMOCLASIFICADORES ANTI-A</t>
  </si>
  <si>
    <t>HEMOCLASIFICADORES ANTI-B</t>
  </si>
  <si>
    <t>HEMOCLASIFICADORES ANTI-D</t>
  </si>
  <si>
    <t>AZUL DE METILENO PARA BK X 1000 ML</t>
  </si>
  <si>
    <t>FRASCO</t>
  </si>
  <si>
    <t>PUNTAS AMARILLAS X 1000 UNI.</t>
  </si>
  <si>
    <t>LAMINAS BANDA MATE - CITOLOGIA</t>
  </si>
  <si>
    <t>CAJA X 50</t>
  </si>
  <si>
    <t>AGUJA VACUTAINER 21GX38 REF722</t>
  </si>
  <si>
    <t>PAQUETE X 100</t>
  </si>
  <si>
    <t xml:space="preserve">TUBO DE ENSAYO 13 X 100 VIDRIO </t>
  </si>
  <si>
    <t>METILLITEST GLICEMIA GALON X 3750 ML</t>
  </si>
  <si>
    <t>MAYOR O IGUAL A 50% = 15 PTS MENOR AL 50% = 0 PTS</t>
  </si>
  <si>
    <t>LUGOL PARA GRAD X 1000 ML</t>
  </si>
  <si>
    <t>ACEITE DE INMERSION X 100 ML</t>
  </si>
  <si>
    <t>TUBO VACUTAINER TAPA AZUL 4 ML</t>
  </si>
  <si>
    <t>1 a 3 dias = 10 pts                  + 3 dias = 0 pts</t>
  </si>
  <si>
    <t>SI = 15 puntos      No = 0 Puntos</t>
  </si>
  <si>
    <t xml:space="preserve">ANEXO  No. 5
FORMATO SOLICITUD DE OFERTA DE LABORATORIO
RED  DE  SALUD  LADERA 
AÑO -  2022
CONVOCATORIA RSL-04-2022
</t>
  </si>
  <si>
    <t>FUSCHINA FENICADA PARA BK X 1000ML</t>
  </si>
  <si>
    <t>EXTRAN NEUTRO MERCK GALON</t>
  </si>
  <si>
    <t>COLORANTE DE WRIGHT X 1000 ML.</t>
  </si>
  <si>
    <t>BUFFER PARA COLORANTE WRIGHT X</t>
  </si>
  <si>
    <t>CRISTAL VIOLETA 1000 ML</t>
  </si>
  <si>
    <t>COLORANTE DE GIEMSA X 500 ML</t>
  </si>
  <si>
    <t>APLICADORES SIN ALGODÓN PAQUETE X 1000</t>
  </si>
  <si>
    <t>PAQUETE X 1000</t>
  </si>
  <si>
    <t>RETICULOCITOS FRASCO X 50ML</t>
  </si>
  <si>
    <t>PAPEL FILTRO 11 MM</t>
  </si>
  <si>
    <t>LAMINAS PARA RH</t>
  </si>
  <si>
    <t>paquete x 1000</t>
  </si>
  <si>
    <t xml:space="preserve">LAMINA CUBRE-OBJETO 22 x 22 </t>
  </si>
  <si>
    <t>CAJA x 100</t>
  </si>
  <si>
    <t>SAFRANINA X 1000 ML</t>
  </si>
  <si>
    <t>caja x 100</t>
  </si>
  <si>
    <t>TUBO TAPON LILA EDTA 0.5ML</t>
  </si>
  <si>
    <t>paquete x 50</t>
  </si>
  <si>
    <t>TUBO VACUTAINER TAPA LILA 4 ML</t>
  </si>
  <si>
    <t>paquete x 100</t>
  </si>
  <si>
    <t>TUBO VACUTAINER TAPA AMARILLA GEL 7 ML</t>
  </si>
  <si>
    <t>ALCOHOL ACETONA X 1000 ML</t>
  </si>
  <si>
    <t>4</t>
  </si>
</sst>
</file>

<file path=xl/styles.xml><?xml version="1.0" encoding="utf-8"?>
<styleSheet xmlns="http://schemas.openxmlformats.org/spreadsheetml/2006/main">
  <numFmts count="1">
    <numFmt numFmtId="42" formatCode="_-&quot;$&quot;\ * #,##0_-;\-&quot;$&quot;\ * #,##0_-;_-&quot;$&quot;\ * &quot;-&quot;_-;_-@_-"/>
  </numFmts>
  <fonts count="14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name val="Arial"/>
      <family val="2"/>
    </font>
    <font>
      <sz val="10"/>
      <color rgb="FF000000"/>
      <name val="Arial"/>
      <family val="2"/>
    </font>
    <font>
      <sz val="8"/>
      <color theme="1"/>
      <name val="Calibri"/>
      <family val="2"/>
      <scheme val="minor"/>
    </font>
    <font>
      <b/>
      <sz val="7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sz val="10"/>
      <color theme="1"/>
      <name val="Arial"/>
      <family val="2"/>
    </font>
    <font>
      <sz val="9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79998168889431442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5" fillId="0" borderId="0"/>
    <xf numFmtId="0" fontId="5" fillId="0" borderId="0"/>
    <xf numFmtId="0" fontId="6" fillId="0" borderId="0"/>
    <xf numFmtId="0" fontId="6" fillId="0" borderId="0"/>
    <xf numFmtId="42" fontId="9" fillId="0" borderId="0" applyFont="0" applyFill="0" applyBorder="0" applyAlignment="0" applyProtection="0"/>
  </cellStyleXfs>
  <cellXfs count="40">
    <xf numFmtId="0" fontId="0" fillId="0" borderId="0" xfId="0"/>
    <xf numFmtId="0" fontId="0" fillId="0" borderId="0" xfId="0" applyAlignment="1">
      <alignment horizontal="center" vertical="center"/>
    </xf>
    <xf numFmtId="0" fontId="1" fillId="0" borderId="3" xfId="0" applyFont="1" applyBorder="1" applyAlignment="1">
      <alignment vertical="center" wrapText="1"/>
    </xf>
    <xf numFmtId="0" fontId="1" fillId="0" borderId="0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0" fillId="0" borderId="0" xfId="0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7" fillId="0" borderId="0" xfId="0" applyFont="1" applyBorder="1" applyAlignment="1">
      <alignment vertical="center" wrapText="1"/>
    </xf>
    <xf numFmtId="0" fontId="7" fillId="0" borderId="2" xfId="0" applyFont="1" applyBorder="1" applyAlignment="1">
      <alignment horizontal="center" vertical="center"/>
    </xf>
    <xf numFmtId="42" fontId="1" fillId="0" borderId="3" xfId="5" applyFont="1" applyBorder="1" applyAlignment="1">
      <alignment vertical="center" wrapText="1"/>
    </xf>
    <xf numFmtId="42" fontId="7" fillId="0" borderId="0" xfId="5" applyFont="1" applyBorder="1" applyAlignment="1">
      <alignment vertical="center" wrapText="1"/>
    </xf>
    <xf numFmtId="42" fontId="1" fillId="0" borderId="1" xfId="5" applyFont="1" applyBorder="1" applyAlignment="1">
      <alignment vertical="center" wrapText="1"/>
    </xf>
    <xf numFmtId="42" fontId="2" fillId="3" borderId="2" xfId="5" applyFont="1" applyFill="1" applyBorder="1" applyAlignment="1">
      <alignment horizontal="center" vertical="center" wrapText="1"/>
    </xf>
    <xf numFmtId="42" fontId="7" fillId="0" borderId="2" xfId="5" applyFont="1" applyBorder="1" applyAlignment="1">
      <alignment horizontal="center" vertical="center"/>
    </xf>
    <xf numFmtId="42" fontId="0" fillId="0" borderId="0" xfId="5" applyFont="1" applyAlignment="1">
      <alignment horizontal="center" vertical="center"/>
    </xf>
    <xf numFmtId="42" fontId="0" fillId="0" borderId="0" xfId="5" applyFont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42" fontId="0" fillId="0" borderId="2" xfId="5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left" vertical="center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Fill="1" applyBorder="1" applyAlignment="1">
      <alignment horizontal="left" vertical="center"/>
    </xf>
    <xf numFmtId="42" fontId="10" fillId="0" borderId="2" xfId="5" applyFont="1" applyBorder="1" applyAlignment="1">
      <alignment horizontal="center" vertical="center"/>
    </xf>
    <xf numFmtId="42" fontId="0" fillId="0" borderId="2" xfId="5" applyFont="1" applyBorder="1" applyAlignment="1">
      <alignment horizontal="center" vertical="center"/>
    </xf>
    <xf numFmtId="42" fontId="7" fillId="0" borderId="2" xfId="5" applyFont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49" fontId="12" fillId="0" borderId="2" xfId="0" applyNumberFormat="1" applyFont="1" applyFill="1" applyBorder="1" applyAlignment="1">
      <alignment horizontal="center" vertical="center"/>
    </xf>
  </cellXfs>
  <cellStyles count="6">
    <cellStyle name="Moneda [0]" xfId="5" builtinId="7"/>
    <cellStyle name="Normal" xfId="0" builtinId="0"/>
    <cellStyle name="Normal 2" xfId="1"/>
    <cellStyle name="Normal 3" xfId="2"/>
    <cellStyle name="Normal 5" xfId="3"/>
    <cellStyle name="Normal 6" xfId="4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85724</xdr:colOff>
      <xdr:row>0</xdr:row>
      <xdr:rowOff>133350</xdr:rowOff>
    </xdr:from>
    <xdr:to>
      <xdr:col>1</xdr:col>
      <xdr:colOff>1047749</xdr:colOff>
      <xdr:row>3</xdr:row>
      <xdr:rowOff>76397</xdr:rowOff>
    </xdr:to>
    <xdr:pic>
      <xdr:nvPicPr>
        <xdr:cNvPr id="2" name="Imagen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4" y="133350"/>
          <a:ext cx="1362075" cy="101937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13</xdr:col>
      <xdr:colOff>816769</xdr:colOff>
      <xdr:row>2</xdr:row>
      <xdr:rowOff>9524</xdr:rowOff>
    </xdr:from>
    <xdr:to>
      <xdr:col>13</xdr:col>
      <xdr:colOff>825500</xdr:colOff>
      <xdr:row>4</xdr:row>
      <xdr:rowOff>5555</xdr:rowOff>
    </xdr:to>
    <xdr:cxnSp macro="">
      <xdr:nvCxnSpPr>
        <xdr:cNvPr id="5" name="4 Conector recto de flecha"/>
        <xdr:cNvCxnSpPr/>
      </xdr:nvCxnSpPr>
      <xdr:spPr>
        <a:xfrm rot="16200000" flipH="1">
          <a:off x="16908463" y="991393"/>
          <a:ext cx="543719" cy="8731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590550</xdr:colOff>
      <xdr:row>2</xdr:row>
      <xdr:rowOff>21430</xdr:rowOff>
    </xdr:from>
    <xdr:to>
      <xdr:col>10</xdr:col>
      <xdr:colOff>599281</xdr:colOff>
      <xdr:row>4</xdr:row>
      <xdr:rowOff>17461</xdr:rowOff>
    </xdr:to>
    <xdr:cxnSp macro="">
      <xdr:nvCxnSpPr>
        <xdr:cNvPr id="9" name="8 Conector recto de flecha"/>
        <xdr:cNvCxnSpPr/>
      </xdr:nvCxnSpPr>
      <xdr:spPr>
        <a:xfrm rot="16200000" flipH="1">
          <a:off x="13122275" y="1003299"/>
          <a:ext cx="543719" cy="8731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571500</xdr:colOff>
      <xdr:row>2</xdr:row>
      <xdr:rowOff>9525</xdr:rowOff>
    </xdr:from>
    <xdr:to>
      <xdr:col>9</xdr:col>
      <xdr:colOff>580231</xdr:colOff>
      <xdr:row>4</xdr:row>
      <xdr:rowOff>794</xdr:rowOff>
    </xdr:to>
    <xdr:cxnSp macro="">
      <xdr:nvCxnSpPr>
        <xdr:cNvPr id="11" name="10 Conector recto de flecha"/>
        <xdr:cNvCxnSpPr/>
      </xdr:nvCxnSpPr>
      <xdr:spPr>
        <a:xfrm rot="16200000" flipH="1">
          <a:off x="12810331" y="991394"/>
          <a:ext cx="543719" cy="8731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571500</xdr:colOff>
      <xdr:row>2</xdr:row>
      <xdr:rowOff>0</xdr:rowOff>
    </xdr:from>
    <xdr:to>
      <xdr:col>11</xdr:col>
      <xdr:colOff>580231</xdr:colOff>
      <xdr:row>3</xdr:row>
      <xdr:rowOff>269875</xdr:rowOff>
    </xdr:to>
    <xdr:cxnSp macro="">
      <xdr:nvCxnSpPr>
        <xdr:cNvPr id="6" name="5 Conector recto de flecha"/>
        <xdr:cNvCxnSpPr/>
      </xdr:nvCxnSpPr>
      <xdr:spPr>
        <a:xfrm rot="16200000" flipH="1">
          <a:off x="14317662" y="981869"/>
          <a:ext cx="543719" cy="8731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36"/>
  <sheetViews>
    <sheetView tabSelected="1" zoomScale="80" zoomScaleNormal="80" workbookViewId="0">
      <selection activeCell="G20" sqref="G20"/>
    </sheetView>
  </sheetViews>
  <sheetFormatPr baseColWidth="10" defaultRowHeight="15"/>
  <cols>
    <col min="1" max="1" width="6" style="1" customWidth="1"/>
    <col min="2" max="2" width="16.42578125" style="1" customWidth="1"/>
    <col min="3" max="3" width="60.5703125" style="1" customWidth="1"/>
    <col min="4" max="4" width="16.140625" style="1" customWidth="1"/>
    <col min="5" max="5" width="13.5703125" style="1" customWidth="1"/>
    <col min="6" max="6" width="14" style="1" customWidth="1"/>
    <col min="7" max="7" width="14.5703125" style="1" customWidth="1"/>
    <col min="8" max="8" width="14.28515625" style="1" customWidth="1"/>
    <col min="9" max="10" width="18.140625" style="1" customWidth="1"/>
    <col min="11" max="11" width="18.140625" style="16" customWidth="1"/>
    <col min="12" max="12" width="18" style="16" customWidth="1"/>
    <col min="13" max="13" width="17.140625" style="16" customWidth="1"/>
    <col min="14" max="14" width="23.140625" style="16" customWidth="1"/>
    <col min="15" max="15" width="19.28515625" style="16" customWidth="1"/>
    <col min="16" max="16384" width="11.42578125" style="1"/>
  </cols>
  <sheetData>
    <row r="1" spans="1:15" ht="21.95" customHeight="1">
      <c r="A1" s="31"/>
      <c r="B1" s="31"/>
      <c r="C1" s="36" t="s">
        <v>40</v>
      </c>
      <c r="D1" s="36"/>
      <c r="E1" s="36"/>
      <c r="F1" s="5"/>
      <c r="G1" s="2"/>
      <c r="H1" s="5"/>
      <c r="J1" s="35" t="s">
        <v>11</v>
      </c>
      <c r="K1" s="29" t="s">
        <v>10</v>
      </c>
      <c r="L1" s="29" t="s">
        <v>21</v>
      </c>
      <c r="N1" s="29" t="s">
        <v>12</v>
      </c>
      <c r="O1" s="11"/>
    </row>
    <row r="2" spans="1:15" ht="34.5" customHeight="1">
      <c r="A2" s="31"/>
      <c r="B2" s="31"/>
      <c r="C2" s="36"/>
      <c r="D2" s="36"/>
      <c r="E2" s="36"/>
      <c r="F2" s="9"/>
      <c r="G2" s="3"/>
      <c r="H2" s="5"/>
      <c r="J2" s="35"/>
      <c r="K2" s="29"/>
      <c r="L2" s="29"/>
      <c r="N2" s="29"/>
      <c r="O2" s="12"/>
    </row>
    <row r="3" spans="1:15" ht="21.75" customHeight="1">
      <c r="A3" s="31"/>
      <c r="B3" s="31"/>
      <c r="C3" s="36"/>
      <c r="D3" s="36"/>
      <c r="E3" s="36"/>
      <c r="F3" s="9"/>
      <c r="G3" s="3"/>
      <c r="H3" s="5"/>
      <c r="I3" s="9"/>
      <c r="J3" s="9"/>
      <c r="K3" s="12"/>
      <c r="N3" s="17"/>
      <c r="O3" s="12"/>
    </row>
    <row r="4" spans="1:15" ht="21.95" customHeight="1">
      <c r="A4" s="31"/>
      <c r="B4" s="31"/>
      <c r="C4" s="36"/>
      <c r="D4" s="36"/>
      <c r="E4" s="36"/>
      <c r="F4" s="3"/>
      <c r="G4" s="4"/>
      <c r="H4" s="5"/>
      <c r="O4" s="13"/>
    </row>
    <row r="5" spans="1:15" s="6" customFormat="1" ht="54.75" customHeight="1">
      <c r="A5" s="7" t="s">
        <v>0</v>
      </c>
      <c r="B5" s="7" t="s">
        <v>1</v>
      </c>
      <c r="C5" s="7" t="s">
        <v>2</v>
      </c>
      <c r="D5" s="7" t="s">
        <v>3</v>
      </c>
      <c r="E5" s="7" t="s">
        <v>4</v>
      </c>
      <c r="F5" s="7" t="s">
        <v>5</v>
      </c>
      <c r="G5" s="7" t="s">
        <v>7</v>
      </c>
      <c r="H5" s="7" t="s">
        <v>8</v>
      </c>
      <c r="I5" s="7" t="s">
        <v>9</v>
      </c>
      <c r="J5" s="7" t="s">
        <v>6</v>
      </c>
      <c r="K5" s="14" t="s">
        <v>17</v>
      </c>
      <c r="L5" s="14" t="s">
        <v>18</v>
      </c>
      <c r="M5" s="14" t="s">
        <v>19</v>
      </c>
      <c r="N5" s="14" t="s">
        <v>15</v>
      </c>
      <c r="O5" s="7" t="s">
        <v>16</v>
      </c>
    </row>
    <row r="6" spans="1:15" ht="34.5" customHeight="1">
      <c r="A6" s="32"/>
      <c r="B6" s="33"/>
      <c r="C6" s="8" t="s">
        <v>14</v>
      </c>
      <c r="D6" s="32"/>
      <c r="E6" s="34"/>
      <c r="F6" s="34"/>
      <c r="G6" s="18" t="s">
        <v>38</v>
      </c>
      <c r="H6" s="18" t="s">
        <v>39</v>
      </c>
      <c r="I6" s="18" t="s">
        <v>34</v>
      </c>
      <c r="J6" s="30"/>
      <c r="K6" s="30"/>
      <c r="L6" s="30"/>
      <c r="M6" s="30"/>
      <c r="N6" s="30"/>
      <c r="O6" s="30"/>
    </row>
    <row r="7" spans="1:15">
      <c r="A7" s="22">
        <v>1</v>
      </c>
      <c r="B7" s="23">
        <v>15180107500</v>
      </c>
      <c r="C7" s="24" t="s">
        <v>22</v>
      </c>
      <c r="D7" s="25" t="s">
        <v>13</v>
      </c>
      <c r="E7" s="37">
        <v>2</v>
      </c>
      <c r="F7" s="10"/>
      <c r="G7" s="10"/>
      <c r="H7" s="10"/>
      <c r="I7" s="10"/>
      <c r="J7" s="10"/>
      <c r="K7" s="15"/>
      <c r="L7" s="15">
        <f>K7*0.19</f>
        <v>0</v>
      </c>
      <c r="M7" s="15">
        <f>K7+L7</f>
        <v>0</v>
      </c>
      <c r="N7" s="15">
        <f>M7*E7</f>
        <v>0</v>
      </c>
      <c r="O7" s="20">
        <v>14000</v>
      </c>
    </row>
    <row r="8" spans="1:15">
      <c r="A8" s="22">
        <v>2</v>
      </c>
      <c r="B8" s="23">
        <f>B7+1</f>
        <v>15180107501</v>
      </c>
      <c r="C8" s="24" t="s">
        <v>23</v>
      </c>
      <c r="D8" s="25" t="s">
        <v>13</v>
      </c>
      <c r="E8" s="37">
        <v>2</v>
      </c>
      <c r="F8" s="10"/>
      <c r="G8" s="10"/>
      <c r="H8" s="10"/>
      <c r="I8" s="10"/>
      <c r="J8" s="10"/>
      <c r="K8" s="15"/>
      <c r="L8" s="15">
        <f t="shared" ref="L8:L23" si="0">K8*0.19</f>
        <v>0</v>
      </c>
      <c r="M8" s="15">
        <f t="shared" ref="M8:M23" si="1">K8+L8</f>
        <v>0</v>
      </c>
      <c r="N8" s="15">
        <f t="shared" ref="N8:N23" si="2">M8*E8</f>
        <v>0</v>
      </c>
      <c r="O8" s="20">
        <v>14000</v>
      </c>
    </row>
    <row r="9" spans="1:15">
      <c r="A9" s="22">
        <v>3</v>
      </c>
      <c r="B9" s="23">
        <f t="shared" ref="B9:B14" si="3">B8+1</f>
        <v>15180107502</v>
      </c>
      <c r="C9" s="24" t="s">
        <v>24</v>
      </c>
      <c r="D9" s="25" t="s">
        <v>13</v>
      </c>
      <c r="E9" s="37">
        <v>2</v>
      </c>
      <c r="F9" s="10"/>
      <c r="G9" s="10"/>
      <c r="H9" s="10"/>
      <c r="I9" s="10"/>
      <c r="J9" s="10"/>
      <c r="K9" s="15"/>
      <c r="L9" s="15">
        <f t="shared" si="0"/>
        <v>0</v>
      </c>
      <c r="M9" s="15">
        <f t="shared" si="1"/>
        <v>0</v>
      </c>
      <c r="N9" s="15">
        <f t="shared" si="2"/>
        <v>0</v>
      </c>
      <c r="O9" s="20">
        <v>23000</v>
      </c>
    </row>
    <row r="10" spans="1:15">
      <c r="A10" s="22">
        <v>4</v>
      </c>
      <c r="B10" s="25">
        <v>15180303002</v>
      </c>
      <c r="C10" s="24" t="s">
        <v>41</v>
      </c>
      <c r="D10" s="25" t="s">
        <v>13</v>
      </c>
      <c r="E10" s="37">
        <v>4</v>
      </c>
      <c r="F10" s="10"/>
      <c r="G10" s="10"/>
      <c r="H10" s="10"/>
      <c r="I10" s="10"/>
      <c r="J10" s="10"/>
      <c r="K10" s="15"/>
      <c r="L10" s="15">
        <f t="shared" si="0"/>
        <v>0</v>
      </c>
      <c r="M10" s="15">
        <f t="shared" si="1"/>
        <v>0</v>
      </c>
      <c r="N10" s="15">
        <f t="shared" si="2"/>
        <v>0</v>
      </c>
      <c r="O10" s="20">
        <v>65000</v>
      </c>
    </row>
    <row r="11" spans="1:15">
      <c r="A11" s="22">
        <v>5</v>
      </c>
      <c r="B11" s="23">
        <v>15180107505</v>
      </c>
      <c r="C11" s="24" t="s">
        <v>25</v>
      </c>
      <c r="D11" s="25" t="s">
        <v>13</v>
      </c>
      <c r="E11" s="37">
        <v>4</v>
      </c>
      <c r="F11" s="10"/>
      <c r="G11" s="10"/>
      <c r="H11" s="10"/>
      <c r="I11" s="10"/>
      <c r="J11" s="10"/>
      <c r="K11" s="15"/>
      <c r="L11" s="15">
        <f t="shared" si="0"/>
        <v>0</v>
      </c>
      <c r="M11" s="15">
        <f t="shared" si="1"/>
        <v>0</v>
      </c>
      <c r="N11" s="15">
        <f t="shared" si="2"/>
        <v>0</v>
      </c>
      <c r="O11" s="20">
        <v>43000</v>
      </c>
    </row>
    <row r="12" spans="1:15">
      <c r="A12" s="22">
        <v>6</v>
      </c>
      <c r="B12" s="23">
        <v>15180107507</v>
      </c>
      <c r="C12" s="24" t="s">
        <v>42</v>
      </c>
      <c r="D12" s="25" t="s">
        <v>13</v>
      </c>
      <c r="E12" s="37">
        <v>1</v>
      </c>
      <c r="F12" s="10"/>
      <c r="G12" s="10"/>
      <c r="H12" s="10"/>
      <c r="I12" s="10"/>
      <c r="J12" s="10"/>
      <c r="K12" s="15"/>
      <c r="L12" s="15">
        <f t="shared" si="0"/>
        <v>0</v>
      </c>
      <c r="M12" s="15">
        <f t="shared" si="1"/>
        <v>0</v>
      </c>
      <c r="N12" s="15">
        <f t="shared" si="2"/>
        <v>0</v>
      </c>
      <c r="O12" s="20">
        <v>298000</v>
      </c>
    </row>
    <row r="13" spans="1:15">
      <c r="A13" s="22">
        <v>7</v>
      </c>
      <c r="B13" s="23">
        <v>15180107508</v>
      </c>
      <c r="C13" s="24" t="s">
        <v>43</v>
      </c>
      <c r="D13" s="25" t="s">
        <v>13</v>
      </c>
      <c r="E13" s="37">
        <v>3</v>
      </c>
      <c r="F13" s="10"/>
      <c r="G13" s="10"/>
      <c r="H13" s="10"/>
      <c r="I13" s="10"/>
      <c r="J13" s="10"/>
      <c r="K13" s="15"/>
      <c r="L13" s="15">
        <f t="shared" si="0"/>
        <v>0</v>
      </c>
      <c r="M13" s="15">
        <f t="shared" si="1"/>
        <v>0</v>
      </c>
      <c r="N13" s="15">
        <f t="shared" si="2"/>
        <v>0</v>
      </c>
      <c r="O13" s="20">
        <v>106000</v>
      </c>
    </row>
    <row r="14" spans="1:15">
      <c r="A14" s="22">
        <v>8</v>
      </c>
      <c r="B14" s="23">
        <f t="shared" si="3"/>
        <v>15180107509</v>
      </c>
      <c r="C14" s="24" t="s">
        <v>44</v>
      </c>
      <c r="D14" s="25" t="s">
        <v>13</v>
      </c>
      <c r="E14" s="37">
        <v>2</v>
      </c>
      <c r="F14" s="10"/>
      <c r="G14" s="10"/>
      <c r="H14" s="10"/>
      <c r="I14" s="10"/>
      <c r="J14" s="10"/>
      <c r="K14" s="15"/>
      <c r="L14" s="15">
        <f t="shared" si="0"/>
        <v>0</v>
      </c>
      <c r="M14" s="15">
        <f t="shared" si="1"/>
        <v>0</v>
      </c>
      <c r="N14" s="15">
        <f t="shared" si="2"/>
        <v>0</v>
      </c>
      <c r="O14" s="20">
        <v>13000</v>
      </c>
    </row>
    <row r="15" spans="1:15">
      <c r="A15" s="22">
        <v>9</v>
      </c>
      <c r="B15" s="23">
        <v>15180107510</v>
      </c>
      <c r="C15" s="24" t="s">
        <v>45</v>
      </c>
      <c r="D15" s="25" t="s">
        <v>13</v>
      </c>
      <c r="E15" s="37">
        <v>4</v>
      </c>
      <c r="F15" s="10"/>
      <c r="G15" s="10"/>
      <c r="H15" s="10"/>
      <c r="I15" s="10"/>
      <c r="J15" s="10"/>
      <c r="K15" s="15"/>
      <c r="L15" s="15">
        <f t="shared" si="0"/>
        <v>0</v>
      </c>
      <c r="M15" s="15">
        <f t="shared" si="1"/>
        <v>0</v>
      </c>
      <c r="N15" s="15">
        <f t="shared" si="2"/>
        <v>0</v>
      </c>
      <c r="O15" s="20">
        <v>39000</v>
      </c>
    </row>
    <row r="16" spans="1:15">
      <c r="A16" s="22">
        <v>10</v>
      </c>
      <c r="B16" s="23">
        <v>15180107511</v>
      </c>
      <c r="C16" s="24" t="s">
        <v>46</v>
      </c>
      <c r="D16" s="25" t="s">
        <v>13</v>
      </c>
      <c r="E16" s="37">
        <v>1</v>
      </c>
      <c r="F16" s="10"/>
      <c r="G16" s="10"/>
      <c r="H16" s="10"/>
      <c r="I16" s="10"/>
      <c r="J16" s="10"/>
      <c r="K16" s="15"/>
      <c r="L16" s="15">
        <f t="shared" si="0"/>
        <v>0</v>
      </c>
      <c r="M16" s="15">
        <f t="shared" si="1"/>
        <v>0</v>
      </c>
      <c r="N16" s="15">
        <f t="shared" si="2"/>
        <v>0</v>
      </c>
      <c r="O16" s="20">
        <v>170000</v>
      </c>
    </row>
    <row r="17" spans="1:15">
      <c r="A17" s="22">
        <v>11</v>
      </c>
      <c r="B17" s="23">
        <v>15180107512</v>
      </c>
      <c r="C17" s="24" t="s">
        <v>47</v>
      </c>
      <c r="D17" s="25" t="s">
        <v>48</v>
      </c>
      <c r="E17" s="37">
        <v>2</v>
      </c>
      <c r="F17" s="10"/>
      <c r="G17" s="10"/>
      <c r="H17" s="10"/>
      <c r="I17" s="10"/>
      <c r="J17" s="10"/>
      <c r="K17" s="15"/>
      <c r="L17" s="15">
        <f t="shared" si="0"/>
        <v>0</v>
      </c>
      <c r="M17" s="15">
        <f t="shared" si="1"/>
        <v>0</v>
      </c>
      <c r="N17" s="15">
        <f t="shared" si="2"/>
        <v>0</v>
      </c>
      <c r="O17" s="20">
        <v>25000</v>
      </c>
    </row>
    <row r="18" spans="1:15">
      <c r="A18" s="22">
        <v>12</v>
      </c>
      <c r="B18" s="23">
        <v>15180107513</v>
      </c>
      <c r="C18" s="24" t="s">
        <v>49</v>
      </c>
      <c r="D18" s="25" t="s">
        <v>26</v>
      </c>
      <c r="E18" s="37">
        <v>1</v>
      </c>
      <c r="F18" s="10"/>
      <c r="G18" s="10"/>
      <c r="H18" s="10"/>
      <c r="I18" s="10"/>
      <c r="J18" s="10"/>
      <c r="K18" s="15"/>
      <c r="L18" s="15">
        <f t="shared" si="0"/>
        <v>0</v>
      </c>
      <c r="M18" s="15">
        <f t="shared" si="1"/>
        <v>0</v>
      </c>
      <c r="N18" s="15">
        <f t="shared" si="2"/>
        <v>0</v>
      </c>
      <c r="O18" s="20">
        <v>42000</v>
      </c>
    </row>
    <row r="19" spans="1:15">
      <c r="A19" s="22">
        <v>13</v>
      </c>
      <c r="B19" s="23">
        <v>15180107515</v>
      </c>
      <c r="C19" s="24" t="s">
        <v>50</v>
      </c>
      <c r="D19" s="25" t="s">
        <v>13</v>
      </c>
      <c r="E19" s="37">
        <v>6</v>
      </c>
      <c r="F19" s="10"/>
      <c r="G19" s="10"/>
      <c r="H19" s="10"/>
      <c r="I19" s="10"/>
      <c r="J19" s="10"/>
      <c r="K19" s="15"/>
      <c r="L19" s="15">
        <f t="shared" si="0"/>
        <v>0</v>
      </c>
      <c r="M19" s="15">
        <f t="shared" si="1"/>
        <v>0</v>
      </c>
      <c r="N19" s="15">
        <f t="shared" si="2"/>
        <v>0</v>
      </c>
      <c r="O19" s="20">
        <v>37000</v>
      </c>
    </row>
    <row r="20" spans="1:15">
      <c r="A20" s="22">
        <v>14</v>
      </c>
      <c r="B20" s="23">
        <v>15180107517</v>
      </c>
      <c r="C20" s="24" t="s">
        <v>35</v>
      </c>
      <c r="D20" s="25" t="s">
        <v>13</v>
      </c>
      <c r="E20" s="37">
        <v>4</v>
      </c>
      <c r="F20" s="10"/>
      <c r="G20" s="10"/>
      <c r="H20" s="10"/>
      <c r="I20" s="10"/>
      <c r="J20" s="10"/>
      <c r="K20" s="15"/>
      <c r="L20" s="15">
        <f t="shared" si="0"/>
        <v>0</v>
      </c>
      <c r="M20" s="15">
        <f t="shared" si="1"/>
        <v>0</v>
      </c>
      <c r="N20" s="15">
        <f t="shared" si="2"/>
        <v>0</v>
      </c>
      <c r="O20" s="20">
        <v>38000</v>
      </c>
    </row>
    <row r="21" spans="1:15">
      <c r="A21" s="22">
        <v>15</v>
      </c>
      <c r="B21" s="23">
        <v>15180107518</v>
      </c>
      <c r="C21" s="24" t="s">
        <v>51</v>
      </c>
      <c r="D21" s="25" t="s">
        <v>13</v>
      </c>
      <c r="E21" s="37">
        <v>4</v>
      </c>
      <c r="F21" s="10"/>
      <c r="G21" s="10"/>
      <c r="H21" s="10"/>
      <c r="I21" s="10"/>
      <c r="J21" s="10"/>
      <c r="K21" s="15"/>
      <c r="L21" s="15">
        <f t="shared" si="0"/>
        <v>0</v>
      </c>
      <c r="M21" s="15">
        <f t="shared" si="1"/>
        <v>0</v>
      </c>
      <c r="N21" s="15">
        <f t="shared" si="2"/>
        <v>0</v>
      </c>
      <c r="O21" s="20">
        <v>35000</v>
      </c>
    </row>
    <row r="22" spans="1:15">
      <c r="A22" s="22">
        <v>16</v>
      </c>
      <c r="B22" s="23">
        <v>15180107520</v>
      </c>
      <c r="C22" s="24" t="s">
        <v>36</v>
      </c>
      <c r="D22" s="25" t="s">
        <v>13</v>
      </c>
      <c r="E22" s="37">
        <v>2</v>
      </c>
      <c r="F22" s="10"/>
      <c r="G22" s="10"/>
      <c r="H22" s="10"/>
      <c r="I22" s="10"/>
      <c r="J22" s="10"/>
      <c r="K22" s="15"/>
      <c r="L22" s="15">
        <f t="shared" si="0"/>
        <v>0</v>
      </c>
      <c r="M22" s="15">
        <f t="shared" si="1"/>
        <v>0</v>
      </c>
      <c r="N22" s="15">
        <f t="shared" si="2"/>
        <v>0</v>
      </c>
      <c r="O22" s="20">
        <v>93000</v>
      </c>
    </row>
    <row r="23" spans="1:15">
      <c r="A23" s="22">
        <v>17</v>
      </c>
      <c r="B23" s="23">
        <v>15180107522</v>
      </c>
      <c r="C23" s="24" t="s">
        <v>27</v>
      </c>
      <c r="D23" s="25" t="s">
        <v>52</v>
      </c>
      <c r="E23" s="38">
        <v>6</v>
      </c>
      <c r="F23" s="10"/>
      <c r="G23" s="10"/>
      <c r="H23" s="10"/>
      <c r="I23" s="10"/>
      <c r="J23" s="10"/>
      <c r="K23" s="15"/>
      <c r="L23" s="15">
        <f t="shared" si="0"/>
        <v>0</v>
      </c>
      <c r="M23" s="15">
        <f t="shared" si="1"/>
        <v>0</v>
      </c>
      <c r="N23" s="15">
        <f t="shared" si="2"/>
        <v>0</v>
      </c>
      <c r="O23" s="20">
        <v>49000</v>
      </c>
    </row>
    <row r="24" spans="1:15">
      <c r="A24" s="22">
        <v>18</v>
      </c>
      <c r="B24" s="23">
        <v>15180107523</v>
      </c>
      <c r="C24" s="24" t="s">
        <v>28</v>
      </c>
      <c r="D24" s="25" t="s">
        <v>29</v>
      </c>
      <c r="E24" s="37">
        <v>100</v>
      </c>
      <c r="F24" s="10"/>
      <c r="G24" s="10"/>
      <c r="H24" s="10"/>
      <c r="I24" s="10"/>
      <c r="J24" s="10"/>
      <c r="K24" s="15"/>
      <c r="L24" s="15">
        <f t="shared" ref="L24:L34" si="4">K24*0.19</f>
        <v>0</v>
      </c>
      <c r="M24" s="15">
        <f t="shared" ref="M24:M34" si="5">K24+L24</f>
        <v>0</v>
      </c>
      <c r="N24" s="15">
        <f t="shared" ref="N24:N34" si="6">M24*E24</f>
        <v>0</v>
      </c>
      <c r="O24" s="20">
        <v>5500</v>
      </c>
    </row>
    <row r="25" spans="1:15">
      <c r="A25" s="22">
        <v>19</v>
      </c>
      <c r="B25" s="23">
        <v>15180107524</v>
      </c>
      <c r="C25" s="24" t="s">
        <v>53</v>
      </c>
      <c r="D25" s="25" t="s">
        <v>54</v>
      </c>
      <c r="E25" s="37">
        <v>40</v>
      </c>
      <c r="F25" s="10"/>
      <c r="G25" s="10"/>
      <c r="H25" s="10"/>
      <c r="I25" s="10"/>
      <c r="J25" s="10"/>
      <c r="K25" s="15"/>
      <c r="L25" s="15">
        <f t="shared" si="4"/>
        <v>0</v>
      </c>
      <c r="M25" s="15">
        <f t="shared" si="5"/>
        <v>0</v>
      </c>
      <c r="N25" s="15">
        <f t="shared" si="6"/>
        <v>0</v>
      </c>
      <c r="O25" s="20">
        <v>4700</v>
      </c>
    </row>
    <row r="26" spans="1:15">
      <c r="A26" s="22">
        <v>20</v>
      </c>
      <c r="B26" s="23">
        <v>15180107525</v>
      </c>
      <c r="C26" s="24" t="s">
        <v>55</v>
      </c>
      <c r="D26" s="25" t="s">
        <v>13</v>
      </c>
      <c r="E26" s="37">
        <v>4</v>
      </c>
      <c r="F26" s="10"/>
      <c r="G26" s="10"/>
      <c r="H26" s="10"/>
      <c r="I26" s="10"/>
      <c r="J26" s="10"/>
      <c r="K26" s="15"/>
      <c r="L26" s="15">
        <f t="shared" si="4"/>
        <v>0</v>
      </c>
      <c r="M26" s="15">
        <f t="shared" si="5"/>
        <v>0</v>
      </c>
      <c r="N26" s="15">
        <f t="shared" si="6"/>
        <v>0</v>
      </c>
      <c r="O26" s="20">
        <v>58000</v>
      </c>
    </row>
    <row r="27" spans="1:15">
      <c r="A27" s="22">
        <v>21</v>
      </c>
      <c r="B27" s="23">
        <v>15180107526</v>
      </c>
      <c r="C27" s="24" t="s">
        <v>30</v>
      </c>
      <c r="D27" s="25" t="s">
        <v>56</v>
      </c>
      <c r="E27" s="37">
        <v>300</v>
      </c>
      <c r="F27" s="10"/>
      <c r="G27" s="10"/>
      <c r="H27" s="10"/>
      <c r="I27" s="10"/>
      <c r="J27" s="10"/>
      <c r="K27" s="15"/>
      <c r="L27" s="15">
        <f t="shared" si="4"/>
        <v>0</v>
      </c>
      <c r="M27" s="15">
        <f t="shared" si="5"/>
        <v>0</v>
      </c>
      <c r="N27" s="15">
        <f t="shared" si="6"/>
        <v>0</v>
      </c>
      <c r="O27" s="20">
        <v>37000</v>
      </c>
    </row>
    <row r="28" spans="1:15">
      <c r="A28" s="22">
        <v>22</v>
      </c>
      <c r="B28" s="23">
        <v>15180107528</v>
      </c>
      <c r="C28" s="24" t="s">
        <v>57</v>
      </c>
      <c r="D28" s="25" t="s">
        <v>58</v>
      </c>
      <c r="E28" s="37">
        <v>8</v>
      </c>
      <c r="F28" s="10"/>
      <c r="G28" s="10"/>
      <c r="H28" s="10"/>
      <c r="I28" s="10"/>
      <c r="J28" s="10"/>
      <c r="K28" s="15"/>
      <c r="L28" s="15">
        <f t="shared" si="4"/>
        <v>0</v>
      </c>
      <c r="M28" s="15">
        <f t="shared" si="5"/>
        <v>0</v>
      </c>
      <c r="N28" s="15">
        <f t="shared" si="6"/>
        <v>0</v>
      </c>
      <c r="O28" s="20">
        <v>48000</v>
      </c>
    </row>
    <row r="29" spans="1:15">
      <c r="A29" s="22">
        <v>23</v>
      </c>
      <c r="B29" s="23">
        <v>15180107529</v>
      </c>
      <c r="C29" s="24" t="s">
        <v>59</v>
      </c>
      <c r="D29" s="25" t="s">
        <v>31</v>
      </c>
      <c r="E29" s="21">
        <v>300</v>
      </c>
      <c r="F29" s="10"/>
      <c r="G29" s="10"/>
      <c r="H29" s="10"/>
      <c r="I29" s="10"/>
      <c r="J29" s="10"/>
      <c r="K29" s="15"/>
      <c r="L29" s="15">
        <f t="shared" si="4"/>
        <v>0</v>
      </c>
      <c r="M29" s="15">
        <f t="shared" si="5"/>
        <v>0</v>
      </c>
      <c r="N29" s="15">
        <f t="shared" si="6"/>
        <v>0</v>
      </c>
      <c r="O29" s="20">
        <v>50000</v>
      </c>
    </row>
    <row r="30" spans="1:15">
      <c r="A30" s="22">
        <v>24</v>
      </c>
      <c r="B30" s="23">
        <v>15180107530</v>
      </c>
      <c r="C30" s="24" t="s">
        <v>37</v>
      </c>
      <c r="D30" s="25" t="s">
        <v>60</v>
      </c>
      <c r="E30" s="21">
        <v>10</v>
      </c>
      <c r="F30" s="10"/>
      <c r="G30" s="10"/>
      <c r="H30" s="10"/>
      <c r="I30" s="10"/>
      <c r="J30" s="10"/>
      <c r="K30" s="15"/>
      <c r="L30" s="15">
        <f t="shared" si="4"/>
        <v>0</v>
      </c>
      <c r="M30" s="15">
        <f t="shared" si="5"/>
        <v>0</v>
      </c>
      <c r="N30" s="15">
        <f t="shared" si="6"/>
        <v>0</v>
      </c>
      <c r="O30" s="20">
        <v>42000</v>
      </c>
    </row>
    <row r="31" spans="1:15">
      <c r="A31" s="22">
        <v>25</v>
      </c>
      <c r="B31" s="23">
        <v>15180107531</v>
      </c>
      <c r="C31" s="24" t="s">
        <v>61</v>
      </c>
      <c r="D31" s="25" t="s">
        <v>60</v>
      </c>
      <c r="E31" s="21">
        <v>400</v>
      </c>
      <c r="F31" s="10"/>
      <c r="G31" s="10"/>
      <c r="H31" s="10"/>
      <c r="I31" s="10"/>
      <c r="J31" s="10"/>
      <c r="K31" s="15"/>
      <c r="L31" s="15">
        <f t="shared" si="4"/>
        <v>0</v>
      </c>
      <c r="M31" s="15">
        <f t="shared" si="5"/>
        <v>0</v>
      </c>
      <c r="N31" s="15">
        <f t="shared" si="6"/>
        <v>0</v>
      </c>
      <c r="O31" s="20">
        <v>69500</v>
      </c>
    </row>
    <row r="32" spans="1:15">
      <c r="A32" s="22">
        <v>26</v>
      </c>
      <c r="B32" s="23">
        <v>15180107532</v>
      </c>
      <c r="C32" s="24" t="s">
        <v>32</v>
      </c>
      <c r="D32" s="25" t="s">
        <v>60</v>
      </c>
      <c r="E32" s="21">
        <v>12</v>
      </c>
      <c r="F32" s="10"/>
      <c r="G32" s="10"/>
      <c r="H32" s="10"/>
      <c r="I32" s="10"/>
      <c r="J32" s="10"/>
      <c r="K32" s="15"/>
      <c r="L32" s="15">
        <f t="shared" si="4"/>
        <v>0</v>
      </c>
      <c r="M32" s="15">
        <f t="shared" si="5"/>
        <v>0</v>
      </c>
      <c r="N32" s="15">
        <f t="shared" si="6"/>
        <v>0</v>
      </c>
      <c r="O32" s="20">
        <v>59000</v>
      </c>
    </row>
    <row r="33" spans="1:15">
      <c r="A33" s="22">
        <v>27</v>
      </c>
      <c r="B33" s="23">
        <v>15180107534</v>
      </c>
      <c r="C33" s="24" t="s">
        <v>33</v>
      </c>
      <c r="D33" s="25" t="s">
        <v>13</v>
      </c>
      <c r="E33" s="21">
        <v>40</v>
      </c>
      <c r="F33" s="10"/>
      <c r="G33" s="10"/>
      <c r="H33" s="10"/>
      <c r="I33" s="10"/>
      <c r="J33" s="10"/>
      <c r="K33" s="15"/>
      <c r="L33" s="15">
        <f t="shared" si="4"/>
        <v>0</v>
      </c>
      <c r="M33" s="15">
        <f t="shared" si="5"/>
        <v>0</v>
      </c>
      <c r="N33" s="15">
        <f t="shared" si="6"/>
        <v>0</v>
      </c>
      <c r="O33" s="20">
        <v>123500</v>
      </c>
    </row>
    <row r="34" spans="1:15">
      <c r="A34" s="22">
        <v>28</v>
      </c>
      <c r="B34" s="23">
        <v>15180107506</v>
      </c>
      <c r="C34" s="26" t="s">
        <v>62</v>
      </c>
      <c r="D34" s="25" t="s">
        <v>13</v>
      </c>
      <c r="E34" s="39" t="s">
        <v>63</v>
      </c>
      <c r="F34" s="10"/>
      <c r="G34" s="10"/>
      <c r="H34" s="10"/>
      <c r="I34" s="10"/>
      <c r="J34" s="10"/>
      <c r="K34" s="15"/>
      <c r="L34" s="15">
        <f t="shared" si="4"/>
        <v>0</v>
      </c>
      <c r="M34" s="15">
        <f t="shared" si="5"/>
        <v>0</v>
      </c>
      <c r="N34" s="15">
        <f t="shared" si="6"/>
        <v>0</v>
      </c>
      <c r="O34" s="20">
        <v>30000</v>
      </c>
    </row>
    <row r="35" spans="1:15">
      <c r="A35" s="19"/>
      <c r="B35" s="19"/>
      <c r="C35" s="19"/>
      <c r="D35" s="19"/>
      <c r="E35" s="19"/>
      <c r="F35" s="19"/>
      <c r="G35" s="19"/>
      <c r="H35" s="19"/>
      <c r="I35" s="19"/>
      <c r="J35" s="19"/>
      <c r="L35" s="27" t="s">
        <v>20</v>
      </c>
      <c r="M35" s="27"/>
      <c r="N35" s="28">
        <f>SUM(N7:N34)</f>
        <v>0</v>
      </c>
    </row>
    <row r="36" spans="1:15">
      <c r="A36" s="19"/>
      <c r="B36" s="19"/>
      <c r="C36" s="19"/>
      <c r="D36" s="19"/>
      <c r="E36" s="19"/>
      <c r="F36" s="19"/>
      <c r="G36" s="19"/>
      <c r="H36" s="19"/>
      <c r="I36" s="19"/>
      <c r="J36" s="19"/>
      <c r="L36" s="27"/>
      <c r="M36" s="27"/>
      <c r="N36" s="28"/>
    </row>
  </sheetData>
  <mergeCells count="11">
    <mergeCell ref="A1:B4"/>
    <mergeCell ref="A6:B6"/>
    <mergeCell ref="D6:F6"/>
    <mergeCell ref="J1:J2"/>
    <mergeCell ref="C1:E4"/>
    <mergeCell ref="L35:M36"/>
    <mergeCell ref="N35:N36"/>
    <mergeCell ref="L1:L2"/>
    <mergeCell ref="N1:N2"/>
    <mergeCell ref="J6:O6"/>
    <mergeCell ref="K1:K2"/>
  </mergeCells>
  <conditionalFormatting sqref="C7:C21">
    <cfRule type="duplicateValues" dxfId="3" priority="6"/>
  </conditionalFormatting>
  <conditionalFormatting sqref="C7:C22 C24:C34">
    <cfRule type="duplicateValues" dxfId="2" priority="5"/>
  </conditionalFormatting>
  <conditionalFormatting sqref="C7:C28">
    <cfRule type="duplicateValues" dxfId="1" priority="3"/>
  </conditionalFormatting>
  <conditionalFormatting sqref="C7:C34">
    <cfRule type="duplicateValues" dxfId="0" priority="2"/>
  </conditionalFormatting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HP Inc.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Compras</dc:creator>
  <cp:lastModifiedBy>Compras</cp:lastModifiedBy>
  <dcterms:created xsi:type="dcterms:W3CDTF">2022-02-14T21:20:36Z</dcterms:created>
  <dcterms:modified xsi:type="dcterms:W3CDTF">2022-09-15T20:48:55Z</dcterms:modified>
</cp:coreProperties>
</file>