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04"/>
  <workbookPr/>
  <mc:AlternateContent xmlns:mc="http://schemas.openxmlformats.org/markup-compatibility/2006">
    <mc:Choice Requires="x15">
      <x15ac:absPath xmlns:x15ac="http://schemas.microsoft.com/office/spreadsheetml/2010/11/ac" url="C:\Users\asecheberri\Desktop\"/>
    </mc:Choice>
  </mc:AlternateContent>
  <xr:revisionPtr revIDLastSave="32" documentId="13_ncr:1_{076D4D78-495A-43CB-91F5-8B46633E06C2}" xr6:coauthVersionLast="47" xr6:coauthVersionMax="47" xr10:uidLastSave="{CA28E1F1-3A93-4C17-BEF9-4D485B59F61A}"/>
  <bookViews>
    <workbookView xWindow="0" yWindow="0" windowWidth="20490" windowHeight="7545" tabRatio="598" activeTab="1" xr2:uid="{00000000-000D-0000-FFFF-FFFF00000000}"/>
  </bookViews>
  <sheets>
    <sheet name="MT" sheetId="16" r:id="rId1"/>
    <sheet name="Hoja1" sheetId="22" r:id="rId2"/>
    <sheet name="DESPLAZADOS" sheetId="20" r:id="rId3"/>
    <sheet name="Instrucciones" sheetId="18" r:id="rId4"/>
    <sheet name="Requisitos y experiencia MT" sheetId="21" r:id="rId5"/>
  </sheets>
  <definedNames>
    <definedName name="_xlnm._FilterDatabase" localSheetId="2" hidden="1">DESPLAZADOS!$A$8:$Q$18</definedName>
    <definedName name="_xlnm._FilterDatabase" localSheetId="0" hidden="1">MT!$A$8:$P$20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6" i="20" l="1"/>
  <c r="L16" i="16" l="1"/>
  <c r="N16" i="16"/>
  <c r="N17" i="16" l="1"/>
  <c r="L16" i="20"/>
  <c r="N17" i="20" s="1"/>
  <c r="F18" i="20" l="1"/>
  <c r="L17" i="20"/>
  <c r="L18" i="20" l="1"/>
  <c r="L20" i="20" s="1"/>
  <c r="E12" i="20" l="1"/>
  <c r="F20" i="16" l="1"/>
  <c r="L19" i="16" l="1"/>
  <c r="L18" i="16" l="1"/>
  <c r="L17" i="16"/>
  <c r="L20" i="16" l="1"/>
  <c r="E12" i="16" l="1"/>
</calcChain>
</file>

<file path=xl/sharedStrings.xml><?xml version="1.0" encoding="utf-8"?>
<sst xmlns="http://schemas.openxmlformats.org/spreadsheetml/2006/main" count="191" uniqueCount="111">
  <si>
    <t>Versión: 01</t>
  </si>
  <si>
    <t>Código: 
GFPI-F-139</t>
  </si>
  <si>
    <t>GESTIÓN DE FORMACIÓN PROFESIONAL INTEGRAL</t>
  </si>
  <si>
    <t>ANEXO 2: PLAN DE CONTRATACIÓN DE INSTRUCTORES  -  APOYOS ADMINISTRATIVOS Y OTROS PERFILES RELACIONADOS CON LA FORMACIÓN PROFESIONAL</t>
  </si>
  <si>
    <t>PRIMERA OFERTA -   SEGUNDA OFERTA</t>
  </si>
  <si>
    <t>PERIODO : AÑO 2022</t>
  </si>
  <si>
    <t xml:space="preserve">TOPE GLOBAL PROGRAMADO </t>
  </si>
  <si>
    <t>RUBLO ASIGNADO</t>
  </si>
  <si>
    <t xml:space="preserve">ELABORADO POR:  </t>
  </si>
  <si>
    <t>SALDO</t>
  </si>
  <si>
    <t>Nombre:</t>
  </si>
  <si>
    <t>JORGE DANIEL ZIPA RODRÍGUEZ</t>
  </si>
  <si>
    <t xml:space="preserve">% UTILIZADO: </t>
  </si>
  <si>
    <t>Teléfono:</t>
  </si>
  <si>
    <t>XXXXXX IP XXXXXX</t>
  </si>
  <si>
    <t>LUGAR</t>
  </si>
  <si>
    <t>NIVEL</t>
  </si>
  <si>
    <t>NOMBRE DEL PROGRAMA
(TE-TP-TGO)</t>
  </si>
  <si>
    <t>Codigo del programa</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</si>
  <si>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</si>
  <si>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</si>
  <si>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</si>
  <si>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</si>
  <si>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</si>
  <si>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</si>
  <si>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</si>
  <si>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</si>
  <si>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</si>
  <si>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</si>
  <si>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</si>
  <si>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</si>
  <si>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</si>
  <si>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</si>
  <si>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</si>
  <si>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Regional Meta- Centro de Industria y Servicios del Meta</t>
  </si>
  <si>
    <t>MEDIA TECNICA</t>
  </si>
  <si>
    <t>MANTENIMIENTO ELÉCTRICO Y ELECTRÓNICO EN AUTOMOTORES</t>
  </si>
  <si>
    <t>PRESTACION DE SERVICIOS</t>
  </si>
  <si>
    <t>ASISTENCIA ADMINISTRATIVA</t>
  </si>
  <si>
    <t>Perfil Instructor Técnico (diseño curricular):
Requisitos Académicos:
Alternativa 1: administrador de empresas, profesional en gestión empresarial. Comunicador social- periodista. Formación profesional en ciencias administrativas, humanas, sociales o afines, preferiblemente especialista y/o actualización en servicio al cliente. Certificado de competencias laborales en: orientar los procesos formativos presenciales con base en los planes de formación concertados. Integrar las tic en los procesos de enseñanza aprendizaje de acuerdo con las competencias a orientar. Alternativa 2: tecnólogo en gestión empresarial o áreas afines o cuatro (4) años de estudios universitarios en ciencias económicas, ingeniería, mercadeo, logística o áreas afines. (esta alternativa aplica para zonas y provincias del país)
Alternativa 1: título profesional en: contaduría pública, y afines, preferiblemente certificado en normas de competencia laboral técnicas y pedagógicas. Alternativa 2: tecnólogo en gestión contable y financiera, licenciados en comercio y afines preferiblemente certificado en normas de competencia laboral técnicas y pedagógicas. (esta alternativa aplica para zonas y provincias del país)
Experiencia laboral y/o especialización: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veinticuatro (24) meses estarán relacionados con el ejercicio de la profesión u oficio objeto de la formación profesional y doce (12) meses en labores de docencia.
Competencias:
-manejo teórico práctico de la formación profesional integral, en términos de planeación y orientación de procesos de enseñanza aprendizaje evaluación, creativos, innovadores y autotransformadores, que desarrollen el potencial de los alumnos y por lo tanto, construyan cultura. - manejo de los procesos administrativos inherentes a la función docente - concepción general del proceso y los procedimientos del diseño curricular para el desarrollo de competencias en la formación profesional integral. - habilidades argumentativas y lingüísticas. - responsabilidad frente a la planeación, la ejecución y la evaluación del trabajo asignado. - capacidad para la convivencia humana, el trabajo en equipo, la autoformación y la construcción de conocimiento. - práctica de principios y valores éticos universales. - disposición al cambio. - habilidades investigativas. - manejo de grupos. - liderazgo - comunicación eficaz y asertiva - dominio lecto - escritural - dominio argumentativo y propositivo.</t>
  </si>
  <si>
    <t xml:space="preserve">BILINGUAL EXPERT ON BUSINESS PROCESS OUTSOURCING </t>
  </si>
  <si>
    <t>Perfil técnico (diseño curricular):
Requisitos académicos:
technologist in marketing and advertising, psychology, computers, business administration and related sciences. Professional and/or bachelor degree in basic education with emphasis in english, modern languages spanish and english, languages philology and english and related sciences. English level required: c1 (preferably certified).                                                                                                            Experiencia laboral y/o especialización:
twenty-four (24) months of general work experience, of which twelve (12) months must have been working or in a position related to the industry of business process outsourcing. Twelve (12) months of experience teaching englishbv                                                                                                                                                                                                                                                           .competencias:
management of tools associated to the object of the training area. Communication skills relevant to the management of business process outsourcing management, telemarketing and customer care.  Leadership skills. Projects formulation, implementation and evaluation. Teamwork skills.  Assertive communication. Ability to bring technological advances in the execution of their work with the community.</t>
  </si>
  <si>
    <t>TRANSVERSAL SST- ETICA</t>
  </si>
  <si>
    <t>Este programa no tiene codigo ya que es una trasversalidad de todos los tecnicos</t>
  </si>
  <si>
    <t>TOTALES</t>
  </si>
  <si>
    <t>S</t>
  </si>
  <si>
    <t>JOHANNA CRISTINA VASQUEZ DÍAZ</t>
  </si>
  <si>
    <t>Subdirector del Centro de Industria y Servicios del Meta</t>
  </si>
  <si>
    <t>PROGRAMAS ESPECIALES</t>
  </si>
  <si>
    <t>MANTENIMIENTO DE DISPOSITIVOS MOVILES</t>
  </si>
  <si>
    <t>CONSTRUCCION</t>
  </si>
  <si>
    <t>VALOR ANTERIOR</t>
  </si>
  <si>
    <t>Revisó:  Paola Andrea Gómez - Coordinadora de formación.</t>
  </si>
  <si>
    <r>
      <t xml:space="preserve">GESTIÓN DE FORMACIÓN PROFESIONAL INTEGRAL 
</t>
    </r>
    <r>
      <rPr>
        <b/>
        <sz val="12"/>
        <rFont val="Arial"/>
        <family val="2"/>
      </rPr>
      <t>ANEXO 2: PLAN DE CONTRATACIÓN DE INSTRUCTORES  -  APOYOS ADMINISTRATIVOS Y OTROS PERFILES RELACIONADOS CON LA FORMACIÓN PROFESIONAL</t>
    </r>
  </si>
  <si>
    <t>Código: 
GFPI-F139</t>
  </si>
  <si>
    <t>INSTRUCCIONES PARA EL DILIGENCIAMIENTO DEL FORMATO</t>
  </si>
  <si>
    <t>NO IMPRIMIR</t>
  </si>
  <si>
    <t xml:space="preserve">1. Generalidades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</si>
  <si>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</si>
  <si>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b) Si hay un procedimiento que refiera este formato (Nombre y código).</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</si>
  <si>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</si>
  <si>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</si>
  <si>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</si>
  <si>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f) Si se requiere imprimir (en lo posible no)</t>
  </si>
  <si>
    <t xml:space="preserve">g) Quíén lo guarda: Las Direcciones Regionales y la Dirección de Formación </t>
  </si>
  <si>
    <t>h) Otros, según se requiera</t>
  </si>
  <si>
    <t>2. Instrucciones para diligenciar las casillas</t>
  </si>
  <si>
    <t>NOMBRE DE LA CASILLA</t>
  </si>
  <si>
    <t>INSTRUCCIONES</t>
  </si>
  <si>
    <t>TENER EN CUENTA</t>
  </si>
  <si>
    <t>PERIODO</t>
  </si>
  <si>
    <t xml:space="preserve">Señalar el año en el que se va hacer la solicitud </t>
  </si>
  <si>
    <t xml:space="preserve">Señalar el numero total de contratos que se pretende contratar </t>
  </si>
  <si>
    <t xml:space="preserve">SALDO: </t>
  </si>
  <si>
    <t xml:space="preserve">Señalar el presupuesto que se tiene disponible para la contratación </t>
  </si>
  <si>
    <t>% UTILIZADO:</t>
  </si>
  <si>
    <t xml:space="preserve"> Señalar el presupuesto utilizado </t>
  </si>
  <si>
    <t>ELABORADO POR:</t>
  </si>
  <si>
    <t xml:space="preserve">  Señalar el nombre de  la persona que realizo el documento, asi como su numero telefonico o IP. </t>
  </si>
  <si>
    <t>LUGAR:</t>
  </si>
  <si>
    <t xml:space="preserve"> Señalar la Regional y Centro de formación que realiza la solicitud. </t>
  </si>
  <si>
    <t xml:space="preserve">NIVEL: </t>
  </si>
  <si>
    <t>Señalar el nivel de formación con el que se relaciona la contratación</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</si>
  <si>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</si>
  <si>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</si>
  <si>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</si>
  <si>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</si>
  <si>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</si>
  <si>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</si>
  <si>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</si>
  <si>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</si>
  <si>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</si>
  <si>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</si>
  <si>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 xml:space="preserve">DURACION DEL PROGRAMA: </t>
  </si>
  <si>
    <t>Señalar la duracion del programa con la que se relaciona la contratacion</t>
  </si>
  <si>
    <t>OBSERVACIONES:</t>
  </si>
  <si>
    <t xml:space="preserve">Señalar las observaciones que tenga el Centro de Formación o Regional </t>
  </si>
  <si>
    <t>INSTRUCTOR REQUERIDO</t>
  </si>
  <si>
    <t>PROGRAMA A ORIENTAR</t>
  </si>
  <si>
    <t>REQUISITOS ACADEMICOS DEL INSTRUCTOR</t>
  </si>
  <si>
    <t>EXPERIENCIA LABORAL Y/O ESPECIALIZACIÓN DEL INSTRUCTOR</t>
  </si>
  <si>
    <t>TECNOLOGO
NBC ingeniería mecánica y afines.
Opción 1: tecnología en diagnóstico y gestión automotriz, tecnología en mecánica automotriz, tecnología en mantenimiento mecatrónico de automotores, tecnología en autotrónica, tecnología en mecánica automotriz diésel.
PROFESIONAL UNIVERSITARIO
NBC- Ingeniería mecánica y afines.
Opción 2: Ingeniería automotriz, ingeniería en mecatrónica, ingeniería mecatrónica, ingeniería mecánica.
NBC-Ingeniería electrónica, telecomunicaciones y afines:
Opción 3: Ingeniería electrónica
Nota: debe presentar certificación en “Habilitación eléctrica en mantenimiento de vehículos eléctricos e híbridos”</t>
  </si>
  <si>
    <t>Treinta y seis (36) meses de experiencia laboral certificada en el área de mantenimiento de mantenimiento eléctrico o electrónico de vehículos, de los cuales veinticuatro (24) meses estarán relacionados con el ejercicio de la profesión objeto de la formación profesional y doce (12) orientando procesos de formación en mantenimiento eléctrico o electrónico de vehículos.</t>
  </si>
  <si>
    <t>Alternativa 1: Administrador de empresas, profesional en gestión empresarial, comunicador social- Periodista. Formación profesional en ciencias administrativas, humanas, sociales o afines, preferiblemente especialista y/o actualización en servicio al cliente. Certificado de competencias laborales en: orientar procesos formativos presenciales con base en los planes de formación concertados. Integrar las tic en los procesos de enseñanza aprendizaje de acuerdo a las competencias a orientar.
Alternativa 2: tecnólogo en gestión empresarial o areas afines o cuatro (4) años de estudios universitarios en ciencias económicas, ingeniería, mercadeo, logística o areas afines (esta alternativa asolo aplica para zonas y provincias del pais)</t>
  </si>
  <si>
    <t xml:space="preserve">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veinticuatro (24) meses estarán relacionados en el ejercicio de la profesión u oficio objeto de la formación profesional y doce (12) meses en labores de docencia.
</t>
  </si>
  <si>
    <t>BILINGUAL EXPERT ON BUSINESS PROCESS OUTSOURCING</t>
  </si>
  <si>
    <t>Technologist In Marketing And Advertising, Psychology, Computers, Business Administration And Related Sciences.
Professional And/Or Bachelor Degree In Basic Education With Emphasis In English, Modern Languages Spanish And English, Languages Philology And English And Related Sciences.
English Level Required: C1 (Preferably Certified).</t>
  </si>
  <si>
    <t>Twenty-Four (24) Months Of General Work Experience, Of Which Twelve (12) Months Must Have
Been Working Or In A Position Related To The Industry Of Business Process Outsourcing.
Twelve (12) Months Of Experience Teaching English.</t>
  </si>
  <si>
    <t>Seguridad y salud en el trabajo</t>
  </si>
  <si>
    <t xml:space="preserve">Profesional especializado en seguridad y salud en el trabajo con formación en gestión ambiental o educación ambiental.
Ingeniero ambiental, ecólogo, profesionales afines con formación en seguridad y salud en el trabajo.
Profesional con especialización en gestión ambiental y seguridad y salud en el trabajo.
Tecnólogo en control ambiental con formación demostrada en seguridad y salud en el trabajo.
Tecnólogo en salud ocupacional o seguridad y salud en el trabajo con formación en gestión ambiental. </t>
  </si>
  <si>
    <t xml:space="preserve">Veinticuatro (24) meses de experiencia: De los cuales dieciocho (18) meses estarán relacionados con el ejercicio de la profesión u oficio objeto de la formación profesional y seis (6) meses en labores de docencia.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</si>
</sst>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_-&quot;$&quot;\ * #,##0_-;\-&quot;$&quot;\ * #,##0_-;_-&quot;$&quot;\ * &quot;-&quot;_-;_-@_-"/>
    <numFmt numFmtId="165" formatCode="_-* #,##0_-;\-* #,##0_-;_-* &quot;-&quot;_-;_-@_-"/>
    <numFmt numFmtId="166" formatCode="_-* #,##0.00_-;\-* #,##0.00_-;_-* &quot;-&quot;??_-;_-@_-"/>
    <numFmt numFmtId="167" formatCode="_(* #,##0_);_(* \(#,##0\);_(* &quot;-&quot;??_);_(@_)"/>
    <numFmt numFmtId="168" formatCode="_-* #,##0_-;\-* #,##0_-;_-* &quot;-&quot;??_-;_-@_-"/>
  </numFmts>
  <fonts count="30">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9"/>
      <name val="Arial"/>
      <family val="2"/>
    </font>
    <font>
      <b/>
      <sz val="8"/>
      <color rgb="FFFF0000"/>
      <name val="Arial"/>
      <family val="2"/>
    </font>
    <font>
      <b/>
      <sz val="10"/>
      <color theme="1"/>
      <name val="Arial"/>
      <family val="2"/>
    </font>
    <font>
      <sz val="10"/>
      <color theme="1"/>
      <name val="Calibri"/>
      <family val="2"/>
      <scheme val="minor"/>
    </font>
    <font>
      <b/>
      <sz val="11"/>
      <color rgb="FF000000"/>
      <name val="Arial"/>
      <family val="2"/>
    </font>
    <font>
      <b/>
      <sz val="10"/>
      <name val="Arial"/>
      <family val="2"/>
    </font>
  </fonts>
  <fills count="6">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166" fontId="1" fillId="0" borderId="0" applyFont="0" applyFill="0" applyBorder="0" applyAlignment="0" applyProtection="0"/>
    <xf numFmtId="165" fontId="1"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14" fillId="0" borderId="0"/>
  </cellStyleXfs>
  <cellXfs count="164">
    <xf numFmtId="0" fontId="0" fillId="0" borderId="0" xfId="0"/>
    <xf numFmtId="0" fontId="4" fillId="0" borderId="1" xfId="3" applyFont="1" applyBorder="1" applyAlignment="1">
      <alignment horizontal="center" vertical="center"/>
    </xf>
    <xf numFmtId="167" fontId="3" fillId="0" borderId="1" xfId="4" applyNumberFormat="1" applyFont="1" applyFill="1" applyBorder="1" applyAlignment="1">
      <alignment horizontal="center" vertical="center" wrapText="1"/>
    </xf>
    <xf numFmtId="3" fontId="3" fillId="0" borderId="1" xfId="3" applyNumberFormat="1" applyFont="1" applyBorder="1" applyAlignment="1">
      <alignment horizontal="center" vertical="center" wrapText="1"/>
    </xf>
    <xf numFmtId="167" fontId="3" fillId="0" borderId="1" xfId="4" applyNumberFormat="1" applyFont="1" applyFill="1" applyBorder="1" applyAlignment="1">
      <alignment horizontal="left" vertical="center" wrapText="1"/>
    </xf>
    <xf numFmtId="9" fontId="3" fillId="0" borderId="1" xfId="3" applyNumberFormat="1" applyFont="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67" fontId="3" fillId="0" borderId="5" xfId="4" applyNumberFormat="1" applyFont="1" applyFill="1" applyBorder="1" applyAlignment="1">
      <alignment horizontal="center" vertical="center" wrapText="1"/>
    </xf>
    <xf numFmtId="167" fontId="3" fillId="0" borderId="4" xfId="4" applyNumberFormat="1" applyFont="1" applyFill="1" applyBorder="1" applyAlignment="1">
      <alignment horizontal="center" vertical="center" wrapText="1"/>
    </xf>
    <xf numFmtId="0" fontId="3" fillId="0" borderId="0" xfId="3" applyFont="1" applyAlignment="1">
      <alignment horizontal="left"/>
    </xf>
    <xf numFmtId="167" fontId="3" fillId="0" borderId="0" xfId="4" applyNumberFormat="1" applyFont="1" applyFill="1" applyBorder="1" applyAlignment="1">
      <alignment horizontal="center" vertical="center" wrapText="1"/>
    </xf>
    <xf numFmtId="14" fontId="4" fillId="0" borderId="0" xfId="3" applyNumberFormat="1" applyFont="1" applyAlignment="1">
      <alignment horizontal="center" vertical="center" wrapText="1"/>
    </xf>
    <xf numFmtId="3" fontId="4" fillId="0" borderId="0" xfId="3" applyNumberFormat="1" applyFont="1" applyAlignment="1">
      <alignment horizontal="center" vertical="center" wrapText="1"/>
    </xf>
    <xf numFmtId="3" fontId="3" fillId="0" borderId="0" xfId="3" applyNumberFormat="1" applyFont="1" applyAlignment="1">
      <alignment horizontal="center" vertical="center" wrapText="1"/>
    </xf>
    <xf numFmtId="3" fontId="4" fillId="0" borderId="1" xfId="3" applyNumberFormat="1" applyFont="1" applyBorder="1" applyAlignment="1">
      <alignment horizontal="center" vertical="center" wrapText="1"/>
    </xf>
    <xf numFmtId="14" fontId="4" fillId="0" borderId="1" xfId="3" applyNumberFormat="1" applyFont="1" applyBorder="1" applyAlignment="1">
      <alignment horizontal="center" vertical="center" wrapText="1"/>
    </xf>
    <xf numFmtId="0" fontId="3" fillId="0" borderId="1" xfId="3" applyFont="1" applyBorder="1" applyAlignment="1">
      <alignment horizontal="left"/>
    </xf>
    <xf numFmtId="0" fontId="6" fillId="0" borderId="0" xfId="0" applyFont="1"/>
    <xf numFmtId="0" fontId="6" fillId="0" borderId="1" xfId="0" applyFont="1" applyBorder="1"/>
    <xf numFmtId="0" fontId="6" fillId="2" borderId="4" xfId="0" applyFont="1" applyFill="1" applyBorder="1"/>
    <xf numFmtId="0" fontId="8" fillId="0" borderId="1" xfId="0" applyFont="1" applyBorder="1" applyAlignment="1">
      <alignment horizontal="center"/>
    </xf>
    <xf numFmtId="3" fontId="8" fillId="0" borderId="1" xfId="3" applyNumberFormat="1" applyFont="1" applyBorder="1" applyAlignment="1">
      <alignment horizontal="center" vertical="center" wrapText="1"/>
    </xf>
    <xf numFmtId="3" fontId="8" fillId="0" borderId="1" xfId="3" applyNumberFormat="1" applyFont="1" applyBorder="1" applyAlignment="1">
      <alignment horizontal="center" wrapText="1"/>
    </xf>
    <xf numFmtId="0" fontId="4" fillId="0" borderId="1" xfId="0" applyFont="1" applyBorder="1" applyAlignment="1">
      <alignment wrapText="1"/>
    </xf>
    <xf numFmtId="0" fontId="4" fillId="0" borderId="1" xfId="0" applyFont="1" applyBorder="1" applyAlignment="1">
      <alignment horizontal="center"/>
    </xf>
    <xf numFmtId="0" fontId="10" fillId="0" borderId="1" xfId="0" applyFont="1" applyBorder="1" applyAlignment="1">
      <alignment horizontal="center"/>
    </xf>
    <xf numFmtId="3" fontId="9" fillId="0" borderId="1" xfId="0" applyNumberFormat="1" applyFont="1" applyBorder="1"/>
    <xf numFmtId="0" fontId="9" fillId="0" borderId="0" xfId="0" applyFont="1" applyAlignment="1">
      <alignment horizontal="center"/>
    </xf>
    <xf numFmtId="0" fontId="4" fillId="0" borderId="0" xfId="0" applyFont="1" applyAlignment="1">
      <alignment wrapText="1"/>
    </xf>
    <xf numFmtId="0" fontId="11" fillId="0" borderId="0" xfId="0" applyFont="1" applyAlignment="1">
      <alignment horizontal="center"/>
    </xf>
    <xf numFmtId="0" fontId="6" fillId="0" borderId="0" xfId="0" applyFont="1" applyAlignment="1">
      <alignment horizontal="center"/>
    </xf>
    <xf numFmtId="166" fontId="6" fillId="0" borderId="0" xfId="1" applyFont="1" applyFill="1" applyBorder="1"/>
    <xf numFmtId="3" fontId="6" fillId="0" borderId="0" xfId="0" applyNumberFormat="1" applyFont="1"/>
    <xf numFmtId="165" fontId="6" fillId="0" borderId="0" xfId="2" applyFont="1" applyFill="1" applyBorder="1"/>
    <xf numFmtId="0" fontId="11" fillId="0" borderId="0" xfId="0" applyFont="1"/>
    <xf numFmtId="166" fontId="6" fillId="0" borderId="0" xfId="1" applyFont="1"/>
    <xf numFmtId="166" fontId="6" fillId="0" borderId="0" xfId="0" applyNumberFormat="1" applyFont="1"/>
    <xf numFmtId="165" fontId="6" fillId="0" borderId="0" xfId="2" applyFont="1"/>
    <xf numFmtId="0" fontId="13" fillId="0" borderId="1" xfId="0" applyFont="1" applyBorder="1" applyAlignment="1">
      <alignment horizontal="center" vertical="center"/>
    </xf>
    <xf numFmtId="3" fontId="3" fillId="3" borderId="5"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5" fillId="0" borderId="0" xfId="6" applyFont="1"/>
    <xf numFmtId="0" fontId="15" fillId="4" borderId="0" xfId="6" applyFont="1" applyFill="1"/>
    <xf numFmtId="0" fontId="13" fillId="0" borderId="1" xfId="6" applyFont="1" applyBorder="1" applyAlignment="1">
      <alignment horizontal="center" vertical="center"/>
    </xf>
    <xf numFmtId="0" fontId="13" fillId="0" borderId="0" xfId="6" applyFont="1"/>
    <xf numFmtId="0" fontId="13" fillId="4" borderId="0" xfId="6" applyFont="1" applyFill="1"/>
    <xf numFmtId="0" fontId="19" fillId="5" borderId="1" xfId="6" applyFont="1" applyFill="1" applyBorder="1" applyAlignment="1">
      <alignment horizontal="center" vertical="center"/>
    </xf>
    <xf numFmtId="0" fontId="20" fillId="0" borderId="0" xfId="6" applyFont="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21" fillId="0" borderId="0" xfId="6" applyFont="1" applyAlignment="1">
      <alignment vertical="center"/>
    </xf>
    <xf numFmtId="0" fontId="21" fillId="0" borderId="0" xfId="6" applyFont="1"/>
    <xf numFmtId="0" fontId="23" fillId="0" borderId="0" xfId="6" applyFont="1"/>
    <xf numFmtId="0" fontId="2" fillId="0" borderId="1" xfId="0" applyFont="1" applyBorder="1" applyAlignment="1">
      <alignment horizontal="center" vertical="center" wrapText="1"/>
    </xf>
    <xf numFmtId="0" fontId="2" fillId="0" borderId="1" xfId="6"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vertical="center"/>
    </xf>
    <xf numFmtId="14" fontId="8" fillId="0" borderId="1" xfId="0" applyNumberFormat="1" applyFont="1" applyBorder="1" applyAlignment="1">
      <alignment vertical="center"/>
    </xf>
    <xf numFmtId="164" fontId="4" fillId="0" borderId="1" xfId="3" applyNumberFormat="1" applyFont="1" applyBorder="1" applyAlignment="1">
      <alignment horizontal="left" vertical="center" wrapText="1"/>
    </xf>
    <xf numFmtId="9" fontId="4" fillId="0" borderId="1" xfId="3" applyNumberFormat="1" applyFont="1" applyBorder="1" applyAlignment="1">
      <alignment horizontal="center" vertical="center" wrapText="1"/>
    </xf>
    <xf numFmtId="0" fontId="9" fillId="0" borderId="10" xfId="0" applyFont="1" applyBorder="1" applyAlignment="1">
      <alignment vertical="center" wrapText="1"/>
    </xf>
    <xf numFmtId="0" fontId="9" fillId="0" borderId="1" xfId="0" applyFont="1" applyBorder="1" applyAlignment="1">
      <alignment vertical="center" wrapText="1"/>
    </xf>
    <xf numFmtId="164" fontId="8" fillId="0" borderId="1" xfId="2" applyNumberFormat="1" applyFont="1" applyFill="1" applyBorder="1" applyAlignment="1">
      <alignment vertical="center"/>
    </xf>
    <xf numFmtId="164" fontId="8" fillId="0" borderId="1" xfId="3" applyNumberFormat="1" applyFont="1" applyBorder="1" applyAlignment="1">
      <alignment horizontal="center" vertical="center" wrapText="1"/>
    </xf>
    <xf numFmtId="0" fontId="6" fillId="0" borderId="4" xfId="0" applyFont="1" applyBorder="1"/>
    <xf numFmtId="168" fontId="4" fillId="0" borderId="1" xfId="1" applyNumberFormat="1" applyFont="1" applyFill="1" applyBorder="1" applyAlignment="1">
      <alignment horizontal="left" vertical="center" wrapText="1"/>
    </xf>
    <xf numFmtId="0" fontId="8" fillId="0" borderId="10" xfId="3" applyFont="1" applyBorder="1" applyAlignment="1">
      <alignment horizontal="left" vertical="center" wrapText="1"/>
    </xf>
    <xf numFmtId="0" fontId="3" fillId="0" borderId="10" xfId="3" applyFont="1" applyBorder="1" applyAlignment="1">
      <alignment horizontal="center" vertical="center" wrapText="1"/>
    </xf>
    <xf numFmtId="0" fontId="4" fillId="0" borderId="1" xfId="3" applyFont="1" applyBorder="1" applyAlignment="1">
      <alignment horizontal="center" vertical="center" wrapText="1"/>
    </xf>
    <xf numFmtId="0" fontId="24" fillId="0" borderId="1" xfId="0" applyFont="1" applyBorder="1" applyAlignment="1">
      <alignment horizontal="center" vertical="center"/>
    </xf>
    <xf numFmtId="0" fontId="10" fillId="0" borderId="1" xfId="0" applyFont="1" applyBorder="1"/>
    <xf numFmtId="166" fontId="10" fillId="0" borderId="1" xfId="1" applyFont="1" applyFill="1" applyBorder="1"/>
    <xf numFmtId="164" fontId="24" fillId="0" borderId="1" xfId="0" applyNumberFormat="1" applyFont="1" applyBorder="1" applyAlignment="1">
      <alignment horizontal="center" vertical="center"/>
    </xf>
    <xf numFmtId="3" fontId="25" fillId="0" borderId="1" xfId="3" applyNumberFormat="1" applyFont="1" applyBorder="1" applyAlignment="1">
      <alignment horizontal="center" vertical="center" wrapText="1"/>
    </xf>
    <xf numFmtId="3" fontId="26" fillId="0" borderId="0" xfId="0" applyNumberFormat="1" applyFont="1" applyAlignment="1">
      <alignment horizontal="right"/>
    </xf>
    <xf numFmtId="164" fontId="13" fillId="0" borderId="0" xfId="0" applyNumberFormat="1" applyFont="1"/>
    <xf numFmtId="3" fontId="3" fillId="3" borderId="10" xfId="3" applyNumberFormat="1" applyFont="1" applyFill="1" applyBorder="1" applyAlignment="1">
      <alignment horizontal="center" vertical="center" wrapText="1"/>
    </xf>
    <xf numFmtId="0" fontId="3" fillId="3" borderId="4" xfId="3" applyFont="1" applyFill="1" applyBorder="1" applyAlignment="1">
      <alignment horizontal="center" vertical="center" wrapText="1"/>
    </xf>
    <xf numFmtId="0" fontId="3" fillId="3" borderId="10" xfId="3" applyFont="1" applyFill="1" applyBorder="1" applyAlignment="1">
      <alignment horizontal="center" vertical="center" wrapText="1"/>
    </xf>
    <xf numFmtId="0" fontId="3" fillId="3" borderId="2" xfId="3" applyFont="1" applyFill="1" applyBorder="1" applyAlignment="1">
      <alignment horizontal="center" vertical="center" wrapText="1"/>
    </xf>
    <xf numFmtId="0" fontId="4" fillId="0" borderId="1" xfId="3" applyFont="1" applyBorder="1" applyAlignment="1">
      <alignment horizontal="left" vertical="center" wrapText="1"/>
    </xf>
    <xf numFmtId="0" fontId="3" fillId="0" borderId="1" xfId="3" applyFont="1" applyBorder="1" applyAlignment="1">
      <alignment horizontal="left" vertical="center"/>
    </xf>
    <xf numFmtId="0" fontId="8" fillId="0" borderId="10" xfId="3" applyFont="1" applyBorder="1" applyAlignment="1">
      <alignment horizontal="center" vertical="center" wrapText="1"/>
    </xf>
    <xf numFmtId="0" fontId="0" fillId="0" borderId="0" xfId="0" applyAlignment="1">
      <alignment horizontal="center" vertical="center"/>
    </xf>
    <xf numFmtId="164" fontId="8" fillId="0" borderId="10" xfId="3" applyNumberFormat="1" applyFont="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12"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0" xfId="3" applyBorder="1" applyAlignment="1">
      <alignment horizontal="left" vertical="center" wrapText="1"/>
    </xf>
    <xf numFmtId="0" fontId="2" fillId="0" borderId="10" xfId="3" applyBorder="1" applyAlignment="1">
      <alignment horizontal="center" vertical="center" wrapText="1"/>
    </xf>
    <xf numFmtId="0" fontId="29" fillId="0" borderId="10" xfId="3" applyFont="1" applyBorder="1" applyAlignment="1">
      <alignment horizontal="center" vertical="center" wrapText="1"/>
    </xf>
    <xf numFmtId="0" fontId="2" fillId="0" borderId="1" xfId="3" applyBorder="1" applyAlignment="1">
      <alignment horizontal="center" vertical="center" wrapText="1"/>
    </xf>
    <xf numFmtId="14" fontId="2" fillId="0" borderId="1" xfId="0" applyNumberFormat="1" applyFont="1" applyBorder="1" applyAlignment="1">
      <alignment vertical="center"/>
    </xf>
    <xf numFmtId="164" fontId="2" fillId="0" borderId="1" xfId="2" applyNumberFormat="1" applyFont="1" applyFill="1" applyBorder="1" applyAlignment="1">
      <alignment vertical="center"/>
    </xf>
    <xf numFmtId="164" fontId="2" fillId="0" borderId="1" xfId="3" applyNumberFormat="1" applyBorder="1" applyAlignment="1">
      <alignment horizontal="center" vertical="center" wrapText="1"/>
    </xf>
    <xf numFmtId="3" fontId="29" fillId="0" borderId="1" xfId="3" applyNumberFormat="1" applyFont="1" applyBorder="1" applyAlignment="1">
      <alignment horizontal="center" vertical="center" wrapText="1"/>
    </xf>
    <xf numFmtId="3" fontId="29" fillId="0" borderId="3" xfId="3" applyNumberFormat="1" applyFont="1" applyBorder="1" applyAlignment="1">
      <alignment horizontal="center" vertical="center" wrapText="1"/>
    </xf>
    <xf numFmtId="3" fontId="2" fillId="0" borderId="1" xfId="3" applyNumberFormat="1" applyBorder="1" applyAlignment="1">
      <alignment horizontal="center" vertical="center" wrapText="1"/>
    </xf>
    <xf numFmtId="0" fontId="13" fillId="0" borderId="4" xfId="0" applyFont="1" applyBorder="1"/>
    <xf numFmtId="0" fontId="13" fillId="0" borderId="0" xfId="0" applyFont="1"/>
    <xf numFmtId="0" fontId="27" fillId="0" borderId="0" xfId="0" applyFont="1" applyAlignment="1">
      <alignment horizontal="center" vertical="center"/>
    </xf>
    <xf numFmtId="164" fontId="27" fillId="0" borderId="0" xfId="0" applyNumberFormat="1" applyFont="1" applyAlignment="1">
      <alignment horizontal="center" vertical="center"/>
    </xf>
    <xf numFmtId="0" fontId="9" fillId="0" borderId="0" xfId="0" applyFont="1"/>
    <xf numFmtId="0" fontId="12" fillId="0" borderId="0" xfId="0" applyFont="1" applyAlignment="1">
      <alignment horizontal="center"/>
    </xf>
    <xf numFmtId="167"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2" fillId="3" borderId="10" xfId="0" applyFont="1" applyFill="1" applyBorder="1" applyAlignment="1">
      <alignment horizontal="center" vertical="center"/>
    </xf>
    <xf numFmtId="0" fontId="12" fillId="3" borderId="1" xfId="0" applyFont="1" applyFill="1" applyBorder="1" applyAlignment="1">
      <alignment horizontal="center" vertical="center"/>
    </xf>
    <xf numFmtId="0" fontId="3" fillId="3" borderId="4" xfId="3" applyFont="1" applyFill="1" applyBorder="1" applyAlignment="1">
      <alignment horizontal="center" vertical="center" wrapText="1"/>
    </xf>
    <xf numFmtId="0" fontId="3" fillId="3" borderId="10" xfId="3" applyFont="1" applyFill="1" applyBorder="1" applyAlignment="1">
      <alignment horizontal="center" vertical="center" wrapText="1"/>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0" fontId="7"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0" xfId="0" applyFont="1" applyFill="1" applyBorder="1" applyAlignment="1">
      <alignment horizontal="center" vertical="center"/>
    </xf>
    <xf numFmtId="0" fontId="3" fillId="3" borderId="2" xfId="3" applyFont="1" applyFill="1" applyBorder="1" applyAlignment="1">
      <alignment horizontal="center" vertical="center" wrapText="1"/>
    </xf>
    <xf numFmtId="0" fontId="3" fillId="3" borderId="1" xfId="3" applyFont="1" applyFill="1" applyBorder="1" applyAlignment="1">
      <alignment horizontal="center" vertical="center"/>
    </xf>
    <xf numFmtId="0" fontId="6" fillId="0" borderId="1" xfId="0" applyFont="1" applyBorder="1" applyAlignment="1">
      <alignment horizontal="center"/>
    </xf>
    <xf numFmtId="0" fontId="3" fillId="0" borderId="1" xfId="3" applyFont="1" applyBorder="1" applyAlignment="1">
      <alignment horizontal="left" vertical="center" wrapText="1"/>
    </xf>
    <xf numFmtId="0" fontId="4" fillId="0" borderId="1" xfId="3" applyFont="1" applyBorder="1" applyAlignment="1">
      <alignment horizontal="left" vertical="center" wrapText="1"/>
    </xf>
    <xf numFmtId="167" fontId="3" fillId="0" borderId="11" xfId="4" applyNumberFormat="1" applyFont="1" applyFill="1" applyBorder="1" applyAlignment="1">
      <alignment horizontal="left" vertical="center" wrapText="1"/>
    </xf>
    <xf numFmtId="167" fontId="3" fillId="0" borderId="3" xfId="4" applyNumberFormat="1" applyFont="1" applyFill="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167" fontId="3" fillId="0" borderId="5" xfId="4" applyNumberFormat="1" applyFont="1" applyFill="1" applyBorder="1" applyAlignment="1">
      <alignment horizontal="left" vertical="center" wrapText="1"/>
    </xf>
    <xf numFmtId="0" fontId="3" fillId="0" borderId="3" xfId="3" applyFont="1" applyBorder="1" applyAlignment="1">
      <alignment horizontal="center"/>
    </xf>
    <xf numFmtId="0" fontId="3" fillId="0" borderId="1" xfId="3" applyFont="1" applyBorder="1" applyAlignment="1">
      <alignment horizontal="center"/>
    </xf>
    <xf numFmtId="0" fontId="3" fillId="0" borderId="5" xfId="3" applyFont="1" applyBorder="1" applyAlignment="1">
      <alignment horizontal="center"/>
    </xf>
    <xf numFmtId="0" fontId="5" fillId="0" borderId="1" xfId="0" applyFont="1" applyBorder="1" applyAlignment="1">
      <alignment horizontal="center"/>
    </xf>
    <xf numFmtId="0" fontId="3" fillId="0" borderId="1" xfId="3" applyFont="1" applyBorder="1" applyAlignment="1">
      <alignment horizontal="left"/>
    </xf>
    <xf numFmtId="0" fontId="3" fillId="0" borderId="1" xfId="3" applyFont="1" applyBorder="1" applyAlignment="1">
      <alignment horizontal="left" vertical="center"/>
    </xf>
    <xf numFmtId="3" fontId="3" fillId="2" borderId="11" xfId="3" applyNumberFormat="1" applyFont="1" applyFill="1" applyBorder="1" applyAlignment="1">
      <alignment horizontal="center" vertical="center" wrapText="1"/>
    </xf>
    <xf numFmtId="0" fontId="3" fillId="3" borderId="5" xfId="3" applyFont="1" applyFill="1" applyBorder="1" applyAlignment="1">
      <alignment horizontal="center" vertical="center"/>
    </xf>
    <xf numFmtId="0" fontId="3" fillId="3" borderId="11" xfId="3" applyFont="1" applyFill="1" applyBorder="1" applyAlignment="1">
      <alignment horizontal="center" vertical="center"/>
    </xf>
    <xf numFmtId="0" fontId="3" fillId="3" borderId="3" xfId="3" applyFont="1" applyFill="1" applyBorder="1" applyAlignment="1">
      <alignment horizontal="center" vertical="center"/>
    </xf>
    <xf numFmtId="0" fontId="10" fillId="0" borderId="1" xfId="6" applyFont="1" applyBorder="1" applyAlignment="1">
      <alignment horizontal="left"/>
    </xf>
    <xf numFmtId="0" fontId="16" fillId="0" borderId="1" xfId="6" applyFont="1" applyBorder="1" applyAlignment="1">
      <alignment horizontal="center" vertical="center" wrapText="1"/>
    </xf>
    <xf numFmtId="0" fontId="17" fillId="0" borderId="1" xfId="6" applyFont="1" applyBorder="1" applyAlignment="1">
      <alignment horizontal="center" vertical="center" wrapText="1"/>
    </xf>
    <xf numFmtId="0" fontId="18" fillId="5" borderId="1" xfId="6" applyFont="1" applyFill="1" applyBorder="1" applyAlignment="1">
      <alignment horizontal="center"/>
    </xf>
    <xf numFmtId="0" fontId="10" fillId="0" borderId="1" xfId="6" applyFont="1" applyBorder="1" applyAlignment="1">
      <alignment horizontal="left" wrapText="1"/>
    </xf>
    <xf numFmtId="0" fontId="18" fillId="0" borderId="1" xfId="6" applyFont="1" applyBorder="1" applyAlignment="1">
      <alignment horizontal="center"/>
    </xf>
    <xf numFmtId="0" fontId="19" fillId="5" borderId="1" xfId="6" applyFont="1" applyFill="1" applyBorder="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3" fillId="3" borderId="12" xfId="3" applyFont="1" applyFill="1" applyBorder="1" applyAlignment="1">
      <alignment horizontal="center" vertical="center" wrapText="1"/>
    </xf>
    <xf numFmtId="0" fontId="8" fillId="0" borderId="12" xfId="0" applyFont="1" applyBorder="1" applyAlignment="1">
      <alignment vertical="center"/>
    </xf>
    <xf numFmtId="0" fontId="8" fillId="0" borderId="12" xfId="3" applyFont="1" applyBorder="1" applyAlignment="1">
      <alignment horizontal="left" vertical="center" wrapText="1"/>
    </xf>
    <xf numFmtId="0" fontId="8" fillId="0" borderId="12" xfId="3" applyFont="1" applyBorder="1" applyAlignment="1">
      <alignment horizontal="center" vertical="center" wrapText="1"/>
    </xf>
    <xf numFmtId="0" fontId="8" fillId="0" borderId="12" xfId="0" applyFont="1" applyBorder="1" applyAlignment="1">
      <alignment vertical="center" wrapText="1"/>
    </xf>
    <xf numFmtId="0" fontId="3" fillId="0" borderId="12" xfId="3" applyFont="1" applyBorder="1" applyAlignment="1">
      <alignment horizontal="center" vertical="center" wrapText="1"/>
    </xf>
    <xf numFmtId="0" fontId="24" fillId="0" borderId="12" xfId="0" applyFont="1" applyBorder="1" applyAlignment="1">
      <alignment horizontal="center" vertical="center"/>
    </xf>
    <xf numFmtId="0" fontId="0" fillId="0" borderId="12" xfId="0" applyBorder="1" applyAlignment="1">
      <alignment horizontal="center" vertical="center"/>
    </xf>
    <xf numFmtId="3" fontId="3" fillId="0" borderId="12" xfId="3" applyNumberFormat="1" applyFont="1" applyBorder="1" applyAlignment="1">
      <alignment horizontal="center" vertical="center" wrapText="1"/>
    </xf>
    <xf numFmtId="3" fontId="25" fillId="0" borderId="12" xfId="3" applyNumberFormat="1" applyFont="1" applyBorder="1" applyAlignment="1">
      <alignment horizontal="center" vertical="center" wrapText="1"/>
    </xf>
  </cellXfs>
  <cellStyles count="7">
    <cellStyle name="Millares" xfId="1" builtinId="3"/>
    <cellStyle name="Millares [0]" xfId="2" builtinId="6"/>
    <cellStyle name="Millares 10" xfId="4" xr:uid="{00000000-0005-0000-0000-000002000000}"/>
    <cellStyle name="Normal" xfId="0" builtinId="0"/>
    <cellStyle name="Normal 10 2" xfId="5" xr:uid="{00000000-0005-0000-0000-000004000000}"/>
    <cellStyle name="Normal 14" xfId="3"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447263</xdr:colOff>
      <xdr:row>0</xdr:row>
      <xdr:rowOff>41413</xdr:rowOff>
    </xdr:from>
    <xdr:to>
      <xdr:col>8</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1171575</xdr:colOff>
      <xdr:row>19</xdr:row>
      <xdr:rowOff>38100</xdr:rowOff>
    </xdr:from>
    <xdr:to>
      <xdr:col>3</xdr:col>
      <xdr:colOff>1019175</xdr:colOff>
      <xdr:row>21</xdr:row>
      <xdr:rowOff>171450</xdr:rowOff>
    </xdr:to>
    <xdr:pic>
      <xdr:nvPicPr>
        <xdr:cNvPr id="3" name="Imagen 2">
          <a:extLst>
            <a:ext uri="{FF2B5EF4-FFF2-40B4-BE49-F238E27FC236}">
              <a16:creationId xmlns:a16="http://schemas.microsoft.com/office/drawing/2014/main" id="{0064731D-FE9C-58E1-356D-13EF75BD5AE3}"/>
            </a:ext>
            <a:ext uri="{147F2762-F138-4A5C-976F-8EAC2B608ADB}">
              <a16:predDERef xmlns:a16="http://schemas.microsoft.com/office/drawing/2014/main" pred="{99C779E3-7257-42B0-A091-8945A63B0406}"/>
            </a:ext>
          </a:extLst>
        </xdr:cNvPr>
        <xdr:cNvPicPr>
          <a:picLocks noChangeAspect="1"/>
        </xdr:cNvPicPr>
      </xdr:nvPicPr>
      <xdr:blipFill>
        <a:blip xmlns:r="http://schemas.openxmlformats.org/officeDocument/2006/relationships" r:embed="rId1"/>
        <a:stretch>
          <a:fillRect/>
        </a:stretch>
      </xdr:blipFill>
      <xdr:spPr>
        <a:xfrm>
          <a:off x="3257550" y="6419850"/>
          <a:ext cx="1266825" cy="495300"/>
        </a:xfrm>
        <a:prstGeom prst="rect">
          <a:avLst/>
        </a:prstGeom>
      </xdr:spPr>
    </xdr:pic>
    <xdr:clientData/>
  </xdr:twoCellAnchor>
  <xdr:twoCellAnchor editAs="oneCell">
    <xdr:from>
      <xdr:col>7</xdr:col>
      <xdr:colOff>447263</xdr:colOff>
      <xdr:row>0</xdr:row>
      <xdr:rowOff>41413</xdr:rowOff>
    </xdr:from>
    <xdr:to>
      <xdr:col>8</xdr:col>
      <xdr:colOff>387858</xdr:colOff>
      <xdr:row>2</xdr:row>
      <xdr:rowOff>65957</xdr:rowOff>
    </xdr:to>
    <xdr:pic>
      <xdr:nvPicPr>
        <xdr:cNvPr id="2" name="Imagen 1" descr="Logotipo SENA">
          <a:extLst>
            <a:ext uri="{FF2B5EF4-FFF2-40B4-BE49-F238E27FC236}">
              <a16:creationId xmlns:a16="http://schemas.microsoft.com/office/drawing/2014/main" id="{99C779E3-7257-42B0-A091-8945A63B0406}"/>
            </a:ext>
          </a:extLst>
        </xdr:cNvPr>
        <xdr:cNvPicPr>
          <a:picLocks noChangeAspect="1"/>
        </xdr:cNvPicPr>
      </xdr:nvPicPr>
      <xdr:blipFill>
        <a:blip xmlns:r="http://schemas.openxmlformats.org/officeDocument/2006/relationships" r:embed="rId2"/>
        <a:stretch>
          <a:fillRect/>
        </a:stretch>
      </xdr:blipFill>
      <xdr:spPr>
        <a:xfrm>
          <a:off x="6895688" y="41413"/>
          <a:ext cx="702595" cy="6912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
  <sheetViews>
    <sheetView topLeftCell="A8" zoomScale="90" zoomScaleNormal="90" workbookViewId="0">
      <selection activeCell="E25" sqref="E25"/>
    </sheetView>
  </sheetViews>
  <sheetFormatPr defaultColWidth="11.42578125" defaultRowHeight="14.25"/>
  <cols>
    <col min="1" max="1" width="15.42578125" style="18" customWidth="1"/>
    <col min="2" max="2" width="15.85546875" style="18" customWidth="1"/>
    <col min="3" max="5" width="21.28515625" style="18" customWidth="1"/>
    <col min="6" max="8" width="11.42578125" style="18"/>
    <col min="9" max="9" width="15.28515625" style="18" customWidth="1"/>
    <col min="10" max="10" width="13.85546875" style="18" customWidth="1"/>
    <col min="11" max="11" width="21.28515625" style="18" customWidth="1"/>
    <col min="12" max="12" width="19" style="18" customWidth="1"/>
    <col min="13" max="13" width="15" style="18" customWidth="1"/>
    <col min="14" max="14" width="21.28515625" style="18" customWidth="1"/>
    <col min="15" max="15" width="11.42578125" style="18"/>
    <col min="16" max="16" width="32.7109375" style="18" customWidth="1"/>
    <col min="17" max="16384" width="11.42578125" style="18"/>
  </cols>
  <sheetData>
    <row r="1" spans="1:16" ht="21.75" customHeight="1">
      <c r="A1" s="125"/>
      <c r="B1" s="125"/>
      <c r="C1" s="125"/>
      <c r="D1" s="125"/>
      <c r="E1" s="125"/>
      <c r="F1" s="125"/>
      <c r="G1" s="125"/>
      <c r="H1" s="125"/>
      <c r="I1" s="125"/>
      <c r="J1" s="125"/>
      <c r="K1" s="125"/>
      <c r="L1" s="125"/>
      <c r="M1" s="125"/>
      <c r="N1" s="125"/>
      <c r="O1" s="125"/>
      <c r="P1" s="39" t="s">
        <v>0</v>
      </c>
    </row>
    <row r="2" spans="1:16" ht="30.75" customHeight="1">
      <c r="A2" s="125"/>
      <c r="B2" s="125"/>
      <c r="C2" s="125"/>
      <c r="D2" s="125"/>
      <c r="E2" s="125"/>
      <c r="F2" s="125"/>
      <c r="G2" s="125"/>
      <c r="H2" s="125"/>
      <c r="I2" s="125"/>
      <c r="J2" s="125"/>
      <c r="K2" s="125"/>
      <c r="L2" s="125"/>
      <c r="M2" s="125"/>
      <c r="N2" s="125"/>
      <c r="O2" s="125"/>
      <c r="P2" s="54" t="s">
        <v>1</v>
      </c>
    </row>
    <row r="3" spans="1:16" ht="34.5" customHeight="1">
      <c r="A3" s="115" t="s">
        <v>2</v>
      </c>
      <c r="B3" s="115"/>
      <c r="C3" s="115"/>
      <c r="D3" s="115"/>
      <c r="E3" s="115"/>
      <c r="F3" s="115"/>
      <c r="G3" s="115"/>
      <c r="H3" s="115"/>
      <c r="I3" s="115"/>
      <c r="J3" s="115"/>
      <c r="K3" s="115"/>
      <c r="L3" s="115"/>
      <c r="M3" s="115"/>
      <c r="N3" s="115"/>
      <c r="O3" s="115"/>
      <c r="P3" s="115"/>
    </row>
    <row r="4" spans="1:16">
      <c r="A4" s="124" t="s">
        <v>3</v>
      </c>
      <c r="B4" s="124"/>
      <c r="C4" s="124"/>
      <c r="D4" s="124"/>
      <c r="E4" s="124"/>
      <c r="F4" s="124"/>
      <c r="G4" s="124"/>
      <c r="H4" s="124"/>
      <c r="I4" s="124"/>
      <c r="J4" s="124"/>
      <c r="K4" s="124"/>
      <c r="L4" s="124"/>
      <c r="M4" s="124"/>
      <c r="N4" s="124"/>
      <c r="O4" s="124"/>
      <c r="P4" s="124"/>
    </row>
    <row r="5" spans="1:16">
      <c r="A5" s="135"/>
      <c r="B5" s="136"/>
      <c r="C5" s="136"/>
      <c r="D5" s="136"/>
      <c r="E5" s="136"/>
      <c r="F5" s="136"/>
      <c r="G5" s="136"/>
      <c r="H5" s="136"/>
      <c r="I5" s="136"/>
      <c r="J5" s="136"/>
      <c r="K5" s="136"/>
      <c r="L5" s="136"/>
      <c r="M5" s="136"/>
      <c r="N5" s="136"/>
      <c r="O5" s="136"/>
      <c r="P5" s="137"/>
    </row>
    <row r="6" spans="1:16">
      <c r="A6" s="138" t="s">
        <v>4</v>
      </c>
      <c r="B6" s="138"/>
      <c r="C6" s="138"/>
      <c r="D6" s="138"/>
      <c r="E6" s="138"/>
      <c r="F6" s="138"/>
      <c r="G6" s="138"/>
      <c r="H6" s="138"/>
      <c r="I6" s="138"/>
      <c r="J6" s="138"/>
      <c r="K6" s="138"/>
      <c r="L6" s="138"/>
      <c r="M6" s="138"/>
      <c r="N6" s="138"/>
      <c r="O6" s="138"/>
      <c r="P6" s="138"/>
    </row>
    <row r="8" spans="1:16">
      <c r="A8" s="139" t="s">
        <v>5</v>
      </c>
      <c r="B8" s="139"/>
      <c r="C8" s="139"/>
      <c r="D8" s="139"/>
      <c r="E8" s="139"/>
      <c r="F8" s="139"/>
      <c r="G8" s="139"/>
      <c r="H8" s="139"/>
      <c r="I8" s="139"/>
      <c r="J8" s="139"/>
      <c r="K8" s="139"/>
      <c r="L8" s="17"/>
      <c r="M8" s="10"/>
      <c r="N8" s="10"/>
      <c r="O8" s="10"/>
    </row>
    <row r="9" spans="1:16">
      <c r="A9" s="140" t="s">
        <v>6</v>
      </c>
      <c r="B9" s="140"/>
      <c r="C9" s="140"/>
      <c r="D9" s="83"/>
      <c r="E9" s="1">
        <v>75</v>
      </c>
      <c r="F9" s="1"/>
      <c r="G9" s="2"/>
      <c r="H9" s="2"/>
      <c r="I9" s="2"/>
      <c r="J9" s="2"/>
      <c r="K9" s="9"/>
      <c r="L9" s="9"/>
      <c r="M9" s="11"/>
      <c r="N9" s="83"/>
      <c r="O9" s="11"/>
    </row>
    <row r="10" spans="1:16">
      <c r="A10" s="126" t="s">
        <v>7</v>
      </c>
      <c r="B10" s="127"/>
      <c r="C10" s="127"/>
      <c r="D10" s="82"/>
      <c r="E10" s="67"/>
      <c r="F10" s="3"/>
      <c r="G10" s="2"/>
      <c r="H10" s="2"/>
      <c r="I10" s="1"/>
      <c r="J10" s="8"/>
      <c r="K10" s="134" t="s">
        <v>8</v>
      </c>
      <c r="L10" s="128"/>
      <c r="M10" s="128"/>
      <c r="N10" s="128"/>
      <c r="O10" s="128"/>
      <c r="P10" s="129"/>
    </row>
    <row r="11" spans="1:16">
      <c r="A11" s="126" t="s">
        <v>9</v>
      </c>
      <c r="B11" s="127"/>
      <c r="C11" s="127"/>
      <c r="D11" s="82"/>
      <c r="E11" s="60">
        <v>2964199540</v>
      </c>
      <c r="F11" s="3"/>
      <c r="G11" s="2"/>
      <c r="H11" s="2"/>
      <c r="I11" s="2"/>
      <c r="J11" s="8"/>
      <c r="K11" s="4" t="s">
        <v>10</v>
      </c>
      <c r="L11" s="128" t="s">
        <v>11</v>
      </c>
      <c r="M11" s="128"/>
      <c r="N11" s="128"/>
      <c r="O11" s="128"/>
      <c r="P11" s="129"/>
    </row>
    <row r="12" spans="1:16">
      <c r="A12" s="126" t="s">
        <v>12</v>
      </c>
      <c r="B12" s="127"/>
      <c r="C12" s="127"/>
      <c r="D12" s="82"/>
      <c r="E12" s="61">
        <f>(L20/E11)*1</f>
        <v>2.6542572096883869E-2</v>
      </c>
      <c r="F12" s="5"/>
      <c r="G12" s="2"/>
      <c r="H12" s="2"/>
      <c r="I12" s="2"/>
      <c r="J12" s="8"/>
      <c r="K12" s="2" t="s">
        <v>13</v>
      </c>
      <c r="L12" s="4" t="s">
        <v>14</v>
      </c>
      <c r="M12" s="4"/>
      <c r="N12" s="82"/>
      <c r="O12" s="4"/>
      <c r="P12" s="19"/>
    </row>
    <row r="13" spans="1:16" ht="42.75" customHeight="1">
      <c r="A13" s="120" t="s">
        <v>15</v>
      </c>
      <c r="B13" s="116" t="s">
        <v>16</v>
      </c>
      <c r="C13" s="116" t="s">
        <v>17</v>
      </c>
      <c r="D13" s="116" t="s">
        <v>18</v>
      </c>
      <c r="E13" s="116" t="s">
        <v>19</v>
      </c>
      <c r="F13" s="116" t="s">
        <v>20</v>
      </c>
      <c r="G13" s="130" t="s">
        <v>21</v>
      </c>
      <c r="H13" s="131"/>
      <c r="I13" s="111" t="s">
        <v>22</v>
      </c>
      <c r="J13" s="111"/>
      <c r="K13" s="112" t="s">
        <v>23</v>
      </c>
      <c r="L13" s="112" t="s">
        <v>24</v>
      </c>
      <c r="M13" s="112" t="s">
        <v>23</v>
      </c>
      <c r="N13" s="78" t="s">
        <v>24</v>
      </c>
      <c r="O13" s="40" t="s">
        <v>25</v>
      </c>
      <c r="P13" s="114" t="s">
        <v>26</v>
      </c>
    </row>
    <row r="14" spans="1:16" ht="30.75" customHeight="1">
      <c r="A14" s="121"/>
      <c r="B14" s="123"/>
      <c r="C14" s="123"/>
      <c r="D14" s="123"/>
      <c r="E14" s="123"/>
      <c r="F14" s="123"/>
      <c r="G14" s="132"/>
      <c r="H14" s="133"/>
      <c r="I14" s="116" t="s">
        <v>27</v>
      </c>
      <c r="J14" s="116" t="s">
        <v>28</v>
      </c>
      <c r="K14" s="113"/>
      <c r="L14" s="113"/>
      <c r="M14" s="113"/>
      <c r="N14" s="41"/>
      <c r="O14" s="41" t="s">
        <v>29</v>
      </c>
      <c r="P14" s="115"/>
    </row>
    <row r="15" spans="1:16" ht="15.75" customHeight="1">
      <c r="A15" s="122"/>
      <c r="B15" s="117"/>
      <c r="C15" s="117"/>
      <c r="D15" s="117"/>
      <c r="E15" s="117"/>
      <c r="F15" s="117"/>
      <c r="G15" s="6" t="s">
        <v>30</v>
      </c>
      <c r="H15" s="6" t="s">
        <v>31</v>
      </c>
      <c r="I15" s="117"/>
      <c r="J15" s="117"/>
      <c r="K15" s="118" t="s">
        <v>32</v>
      </c>
      <c r="L15" s="119"/>
      <c r="M15" s="118" t="s">
        <v>33</v>
      </c>
      <c r="N15" s="119"/>
      <c r="O15" s="7"/>
      <c r="P15" s="20"/>
    </row>
    <row r="16" spans="1:16" ht="57" customHeight="1">
      <c r="A16" s="57" t="s">
        <v>34</v>
      </c>
      <c r="B16" s="58" t="s">
        <v>35</v>
      </c>
      <c r="C16" s="68" t="s">
        <v>36</v>
      </c>
      <c r="D16" s="84">
        <v>838200</v>
      </c>
      <c r="E16" s="56" t="s">
        <v>37</v>
      </c>
      <c r="F16" s="69">
        <v>1</v>
      </c>
      <c r="G16" s="70">
        <v>3</v>
      </c>
      <c r="H16" s="70">
        <v>2</v>
      </c>
      <c r="I16" s="59">
        <v>44805</v>
      </c>
      <c r="J16" s="59">
        <v>44904</v>
      </c>
      <c r="K16" s="64">
        <v>3665100</v>
      </c>
      <c r="L16" s="65">
        <f>(((K16/30)*H16)+(K16*G16))*F16</f>
        <v>11239640</v>
      </c>
      <c r="M16" s="3">
        <v>3665100</v>
      </c>
      <c r="N16" s="84">
        <f>M16*3</f>
        <v>10995300</v>
      </c>
      <c r="O16" s="15"/>
      <c r="P16" s="66"/>
    </row>
    <row r="17" spans="1:16" ht="51" customHeight="1">
      <c r="A17" s="57" t="s">
        <v>34</v>
      </c>
      <c r="B17" s="58" t="s">
        <v>35</v>
      </c>
      <c r="C17" s="56" t="s">
        <v>38</v>
      </c>
      <c r="D17" s="84">
        <v>134101</v>
      </c>
      <c r="E17" s="56" t="s">
        <v>37</v>
      </c>
      <c r="F17" s="71">
        <v>1</v>
      </c>
      <c r="G17" s="70">
        <v>3</v>
      </c>
      <c r="H17" s="70">
        <v>2</v>
      </c>
      <c r="I17" s="59">
        <v>44805</v>
      </c>
      <c r="J17" s="59">
        <v>44904</v>
      </c>
      <c r="K17" s="64">
        <v>3665100</v>
      </c>
      <c r="L17" s="65">
        <f t="shared" ref="L17:L19" si="0">(((K17/30)*H17)+(K17*G17))*F17</f>
        <v>11239640</v>
      </c>
      <c r="M17" s="22"/>
      <c r="N17" s="86">
        <f>L16-N16</f>
        <v>244340</v>
      </c>
      <c r="O17" s="23"/>
      <c r="P17" s="63" t="s">
        <v>39</v>
      </c>
    </row>
    <row r="18" spans="1:16" ht="51" customHeight="1">
      <c r="A18" s="57" t="s">
        <v>34</v>
      </c>
      <c r="B18" s="58" t="s">
        <v>35</v>
      </c>
      <c r="C18" s="56" t="s">
        <v>40</v>
      </c>
      <c r="D18" s="85">
        <v>135326</v>
      </c>
      <c r="E18" s="56" t="s">
        <v>37</v>
      </c>
      <c r="F18" s="3">
        <v>1</v>
      </c>
      <c r="G18" s="70">
        <v>3</v>
      </c>
      <c r="H18" s="70">
        <v>2</v>
      </c>
      <c r="I18" s="59">
        <v>44805</v>
      </c>
      <c r="J18" s="59">
        <v>44904</v>
      </c>
      <c r="K18" s="64">
        <v>3665100</v>
      </c>
      <c r="L18" s="65">
        <f t="shared" si="0"/>
        <v>11239640</v>
      </c>
      <c r="M18" s="22"/>
      <c r="N18" s="85"/>
      <c r="O18" s="19"/>
      <c r="P18" s="63" t="s">
        <v>41</v>
      </c>
    </row>
    <row r="19" spans="1:16" ht="51" customHeight="1">
      <c r="A19" s="57" t="s">
        <v>34</v>
      </c>
      <c r="B19" s="58" t="s">
        <v>35</v>
      </c>
      <c r="C19" s="56" t="s">
        <v>42</v>
      </c>
      <c r="D19" s="56" t="s">
        <v>43</v>
      </c>
      <c r="E19" s="56" t="s">
        <v>37</v>
      </c>
      <c r="F19" s="75">
        <v>4</v>
      </c>
      <c r="G19" s="70">
        <v>3</v>
      </c>
      <c r="H19" s="70">
        <v>2</v>
      </c>
      <c r="I19" s="59">
        <v>44805</v>
      </c>
      <c r="J19" s="59">
        <v>44904</v>
      </c>
      <c r="K19" s="64">
        <v>3665100</v>
      </c>
      <c r="L19" s="65">
        <f t="shared" si="0"/>
        <v>44958560</v>
      </c>
      <c r="M19" s="22"/>
      <c r="N19" s="56"/>
      <c r="O19" s="19"/>
      <c r="P19" s="62"/>
    </row>
    <row r="20" spans="1:16" ht="23.25" customHeight="1">
      <c r="A20" s="21" t="s">
        <v>44</v>
      </c>
      <c r="B20" s="24"/>
      <c r="C20" s="25"/>
      <c r="D20" s="25"/>
      <c r="E20" s="26"/>
      <c r="F20" s="3">
        <f>SUM(F16:F19)</f>
        <v>7</v>
      </c>
      <c r="G20" s="16"/>
      <c r="H20" s="15"/>
      <c r="I20" s="3"/>
      <c r="J20" s="72"/>
      <c r="K20" s="73"/>
      <c r="L20" s="74">
        <f>SUM(L16:L19)</f>
        <v>78677480</v>
      </c>
      <c r="M20" s="27"/>
      <c r="N20" s="25"/>
      <c r="O20" s="19"/>
      <c r="P20" s="62"/>
    </row>
    <row r="21" spans="1:16">
      <c r="A21" s="28"/>
      <c r="B21" s="29"/>
      <c r="C21" s="30"/>
      <c r="D21" s="30"/>
      <c r="E21" s="31"/>
      <c r="F21" s="13"/>
      <c r="G21" s="12"/>
      <c r="H21" s="13"/>
      <c r="I21" s="14"/>
      <c r="K21" s="32"/>
      <c r="L21" s="76"/>
      <c r="M21" s="33"/>
      <c r="N21" s="30"/>
    </row>
    <row r="22" spans="1:16">
      <c r="A22" s="28"/>
      <c r="B22" s="29"/>
      <c r="C22" s="30"/>
      <c r="D22" s="30"/>
      <c r="E22" s="31"/>
      <c r="F22" s="12" t="s">
        <v>45</v>
      </c>
      <c r="G22" s="12"/>
      <c r="H22" s="13"/>
      <c r="I22" s="14"/>
      <c r="K22" s="32"/>
      <c r="L22" s="77"/>
      <c r="N22" s="30"/>
      <c r="P22" s="34"/>
    </row>
    <row r="23" spans="1:16">
      <c r="A23" s="28"/>
      <c r="B23" s="29"/>
      <c r="C23" s="30"/>
      <c r="D23" s="30"/>
      <c r="E23" s="31"/>
      <c r="F23" s="12"/>
      <c r="G23" s="12"/>
      <c r="H23" s="13"/>
      <c r="I23" s="14"/>
      <c r="K23" s="32"/>
      <c r="N23" s="30"/>
      <c r="P23" s="34"/>
    </row>
    <row r="24" spans="1:16">
      <c r="B24" s="35"/>
      <c r="M24" s="36"/>
      <c r="P24" s="34"/>
    </row>
    <row r="25" spans="1:16">
      <c r="L25" s="37"/>
      <c r="M25" s="37"/>
      <c r="P25" s="38"/>
    </row>
    <row r="26" spans="1:16" ht="15">
      <c r="A26" s="110" t="s">
        <v>46</v>
      </c>
      <c r="B26" s="110"/>
      <c r="C26" s="110"/>
      <c r="D26" s="110"/>
      <c r="E26" s="110"/>
      <c r="F26" s="110"/>
      <c r="G26" s="110"/>
      <c r="H26" s="110"/>
      <c r="I26" s="110"/>
      <c r="J26" s="110"/>
      <c r="K26" s="110"/>
      <c r="L26" s="110"/>
      <c r="M26" s="110"/>
      <c r="N26" s="110"/>
      <c r="O26" s="110"/>
      <c r="P26" s="110"/>
    </row>
    <row r="27" spans="1:16" ht="15">
      <c r="A27" s="110" t="s">
        <v>47</v>
      </c>
      <c r="B27" s="110"/>
      <c r="C27" s="110"/>
      <c r="D27" s="110"/>
      <c r="E27" s="110"/>
      <c r="F27" s="110"/>
      <c r="G27" s="110"/>
      <c r="H27" s="110"/>
      <c r="I27" s="110"/>
      <c r="J27" s="110"/>
      <c r="K27" s="110"/>
      <c r="L27" s="110"/>
      <c r="M27" s="110"/>
      <c r="N27" s="110"/>
      <c r="O27" s="110"/>
      <c r="P27" s="110"/>
    </row>
  </sheetData>
  <mergeCells count="30">
    <mergeCell ref="A4:P4"/>
    <mergeCell ref="A1:O2"/>
    <mergeCell ref="A3:P3"/>
    <mergeCell ref="A26:P26"/>
    <mergeCell ref="A11:C11"/>
    <mergeCell ref="L11:P11"/>
    <mergeCell ref="A12:C12"/>
    <mergeCell ref="G13:H14"/>
    <mergeCell ref="A10:C10"/>
    <mergeCell ref="K10:P10"/>
    <mergeCell ref="A5:P5"/>
    <mergeCell ref="A6:P6"/>
    <mergeCell ref="A8:K8"/>
    <mergeCell ref="A9:C9"/>
    <mergeCell ref="D13:D15"/>
    <mergeCell ref="A27:P27"/>
    <mergeCell ref="I13:J13"/>
    <mergeCell ref="K13:K14"/>
    <mergeCell ref="L13:L14"/>
    <mergeCell ref="M13:M14"/>
    <mergeCell ref="P13:P14"/>
    <mergeCell ref="I14:I15"/>
    <mergeCell ref="J14:J15"/>
    <mergeCell ref="K15:L15"/>
    <mergeCell ref="M15:N15"/>
    <mergeCell ref="A13:A15"/>
    <mergeCell ref="B13:B15"/>
    <mergeCell ref="C13:C15"/>
    <mergeCell ref="E13:E15"/>
    <mergeCell ref="F13:F15"/>
  </mergeCells>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AECDB-EADA-4F94-82D0-68E6346C1612}">
  <dimension ref="F5:J11"/>
  <sheetViews>
    <sheetView tabSelected="1" topLeftCell="A8" workbookViewId="0">
      <selection activeCell="F5" sqref="F5:J11"/>
    </sheetView>
  </sheetViews>
  <sheetFormatPr defaultRowHeight="15"/>
  <sheetData>
    <row r="5" spans="6:10">
      <c r="F5" s="154" t="s">
        <v>16</v>
      </c>
      <c r="G5" s="154" t="s">
        <v>17</v>
      </c>
      <c r="H5" s="154" t="s">
        <v>18</v>
      </c>
      <c r="I5" s="154" t="s">
        <v>19</v>
      </c>
      <c r="J5" s="154" t="s">
        <v>20</v>
      </c>
    </row>
    <row r="6" spans="6:10">
      <c r="F6" s="154"/>
      <c r="G6" s="154"/>
      <c r="H6" s="154"/>
      <c r="I6" s="154"/>
      <c r="J6" s="154"/>
    </row>
    <row r="7" spans="6:10">
      <c r="F7" s="154"/>
      <c r="G7" s="154"/>
      <c r="H7" s="154"/>
      <c r="I7" s="154"/>
      <c r="J7" s="154"/>
    </row>
    <row r="8" spans="6:10" ht="87.75">
      <c r="F8" s="155" t="s">
        <v>35</v>
      </c>
      <c r="G8" s="156" t="s">
        <v>36</v>
      </c>
      <c r="H8" s="157">
        <v>838200</v>
      </c>
      <c r="I8" s="158" t="s">
        <v>37</v>
      </c>
      <c r="J8" s="159">
        <v>1</v>
      </c>
    </row>
    <row r="9" spans="6:10" ht="44.25">
      <c r="F9" s="155" t="s">
        <v>35</v>
      </c>
      <c r="G9" s="158" t="s">
        <v>38</v>
      </c>
      <c r="H9" s="157">
        <v>134101</v>
      </c>
      <c r="I9" s="158" t="s">
        <v>37</v>
      </c>
      <c r="J9" s="160">
        <v>1</v>
      </c>
    </row>
    <row r="10" spans="6:10" ht="87.75">
      <c r="F10" s="155" t="s">
        <v>35</v>
      </c>
      <c r="G10" s="158" t="s">
        <v>40</v>
      </c>
      <c r="H10" s="161">
        <v>135326</v>
      </c>
      <c r="I10" s="158" t="s">
        <v>37</v>
      </c>
      <c r="J10" s="162">
        <v>1</v>
      </c>
    </row>
    <row r="11" spans="6:10" ht="110.25">
      <c r="F11" s="155" t="s">
        <v>35</v>
      </c>
      <c r="G11" s="158" t="s">
        <v>42</v>
      </c>
      <c r="H11" s="158" t="s">
        <v>43</v>
      </c>
      <c r="I11" s="158" t="s">
        <v>37</v>
      </c>
      <c r="J11" s="163">
        <v>4</v>
      </c>
    </row>
  </sheetData>
  <mergeCells count="5">
    <mergeCell ref="F5:F7"/>
    <mergeCell ref="G5:G7"/>
    <mergeCell ref="H5:H7"/>
    <mergeCell ref="I5:I7"/>
    <mergeCell ref="J5:J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FA953-67AD-464C-BB51-0F8673130598}">
  <dimension ref="A1:Q25"/>
  <sheetViews>
    <sheetView topLeftCell="A16" zoomScaleNormal="100" workbookViewId="0">
      <selection activeCell="D23" sqref="D23"/>
    </sheetView>
  </sheetViews>
  <sheetFormatPr defaultColWidth="11.42578125" defaultRowHeight="14.25"/>
  <cols>
    <col min="1" max="1" width="15.42578125" style="18" customWidth="1"/>
    <col min="2" max="2" width="15.85546875" style="18" customWidth="1"/>
    <col min="3" max="5" width="21.28515625" style="18" customWidth="1"/>
    <col min="6" max="8" width="11.42578125" style="18"/>
    <col min="9" max="9" width="15.28515625" style="18" customWidth="1"/>
    <col min="10" max="10" width="13.85546875" style="18" customWidth="1"/>
    <col min="11" max="11" width="21.28515625" style="18" customWidth="1"/>
    <col min="12" max="12" width="19" style="18" customWidth="1"/>
    <col min="13" max="13" width="15" style="18" customWidth="1"/>
    <col min="14" max="14" width="21.28515625" style="18" customWidth="1"/>
    <col min="15" max="15" width="15" style="18" customWidth="1"/>
    <col min="16" max="16" width="11.42578125" style="18"/>
    <col min="17" max="17" width="32.7109375" style="18" customWidth="1"/>
    <col min="18" max="16384" width="11.42578125" style="18"/>
  </cols>
  <sheetData>
    <row r="1" spans="1:17" ht="21.75" customHeight="1">
      <c r="A1" s="125"/>
      <c r="B1" s="125"/>
      <c r="C1" s="125"/>
      <c r="D1" s="125"/>
      <c r="E1" s="125"/>
      <c r="F1" s="125"/>
      <c r="G1" s="125"/>
      <c r="H1" s="125"/>
      <c r="I1" s="125"/>
      <c r="J1" s="125"/>
      <c r="K1" s="125"/>
      <c r="L1" s="125"/>
      <c r="M1" s="125"/>
      <c r="N1" s="125"/>
      <c r="O1" s="125"/>
      <c r="P1" s="125"/>
      <c r="Q1" s="39" t="s">
        <v>0</v>
      </c>
    </row>
    <row r="2" spans="1:17" ht="30.75" customHeight="1">
      <c r="A2" s="125"/>
      <c r="B2" s="125"/>
      <c r="C2" s="125"/>
      <c r="D2" s="125"/>
      <c r="E2" s="125"/>
      <c r="F2" s="125"/>
      <c r="G2" s="125"/>
      <c r="H2" s="125"/>
      <c r="I2" s="125"/>
      <c r="J2" s="125"/>
      <c r="K2" s="125"/>
      <c r="L2" s="125"/>
      <c r="M2" s="125"/>
      <c r="N2" s="125"/>
      <c r="O2" s="125"/>
      <c r="P2" s="125"/>
      <c r="Q2" s="54" t="s">
        <v>1</v>
      </c>
    </row>
    <row r="3" spans="1:17" ht="34.5" customHeight="1">
      <c r="A3" s="115" t="s">
        <v>2</v>
      </c>
      <c r="B3" s="115"/>
      <c r="C3" s="115"/>
      <c r="D3" s="115"/>
      <c r="E3" s="115"/>
      <c r="F3" s="115"/>
      <c r="G3" s="115"/>
      <c r="H3" s="115"/>
      <c r="I3" s="115"/>
      <c r="J3" s="115"/>
      <c r="K3" s="115"/>
      <c r="L3" s="115"/>
      <c r="M3" s="115"/>
      <c r="N3" s="115"/>
      <c r="O3" s="115"/>
      <c r="P3" s="115"/>
      <c r="Q3" s="115"/>
    </row>
    <row r="4" spans="1:17">
      <c r="A4" s="142" t="s">
        <v>3</v>
      </c>
      <c r="B4" s="143"/>
      <c r="C4" s="143"/>
      <c r="D4" s="143"/>
      <c r="E4" s="143"/>
      <c r="F4" s="143"/>
      <c r="G4" s="143"/>
      <c r="H4" s="143"/>
      <c r="I4" s="143"/>
      <c r="J4" s="143"/>
      <c r="K4" s="143"/>
      <c r="L4" s="143"/>
      <c r="M4" s="143"/>
      <c r="N4" s="143"/>
      <c r="O4" s="143"/>
      <c r="P4" s="143"/>
      <c r="Q4" s="144"/>
    </row>
    <row r="5" spans="1:17">
      <c r="A5" s="135"/>
      <c r="B5" s="136"/>
      <c r="C5" s="136"/>
      <c r="D5" s="136"/>
      <c r="E5" s="136"/>
      <c r="F5" s="136"/>
      <c r="G5" s="136"/>
      <c r="H5" s="136"/>
      <c r="I5" s="136"/>
      <c r="J5" s="136"/>
      <c r="K5" s="136"/>
      <c r="L5" s="136"/>
      <c r="M5" s="136"/>
      <c r="N5" s="136"/>
      <c r="O5" s="136"/>
      <c r="P5" s="136"/>
      <c r="Q5" s="137"/>
    </row>
    <row r="6" spans="1:17">
      <c r="A6" s="138" t="s">
        <v>4</v>
      </c>
      <c r="B6" s="138"/>
      <c r="C6" s="138"/>
      <c r="D6" s="138"/>
      <c r="E6" s="138"/>
      <c r="F6" s="138"/>
      <c r="G6" s="138"/>
      <c r="H6" s="138"/>
      <c r="I6" s="138"/>
      <c r="J6" s="138"/>
      <c r="K6" s="138"/>
      <c r="L6" s="138"/>
      <c r="M6" s="138"/>
      <c r="N6" s="138"/>
      <c r="O6" s="138"/>
      <c r="P6" s="138"/>
      <c r="Q6" s="138"/>
    </row>
    <row r="8" spans="1:17">
      <c r="A8" s="139" t="s">
        <v>5</v>
      </c>
      <c r="B8" s="139"/>
      <c r="C8" s="139"/>
      <c r="D8" s="139"/>
      <c r="E8" s="139"/>
      <c r="F8" s="139"/>
      <c r="G8" s="139"/>
      <c r="H8" s="139"/>
      <c r="I8" s="139"/>
      <c r="J8" s="139"/>
      <c r="K8" s="139"/>
      <c r="L8" s="17"/>
      <c r="M8" s="10"/>
      <c r="N8" s="10"/>
      <c r="O8" s="10"/>
      <c r="P8" s="10"/>
    </row>
    <row r="9" spans="1:17">
      <c r="A9" s="140" t="s">
        <v>6</v>
      </c>
      <c r="B9" s="140"/>
      <c r="C9" s="140"/>
      <c r="D9" s="83"/>
      <c r="E9" s="1">
        <v>75</v>
      </c>
      <c r="F9" s="1"/>
      <c r="G9" s="2"/>
      <c r="H9" s="2"/>
      <c r="I9" s="2"/>
      <c r="J9" s="2"/>
      <c r="K9" s="9"/>
      <c r="L9" s="9"/>
      <c r="M9" s="11"/>
      <c r="N9" s="83"/>
      <c r="O9" s="11"/>
      <c r="P9" s="11"/>
    </row>
    <row r="10" spans="1:17">
      <c r="A10" s="126" t="s">
        <v>7</v>
      </c>
      <c r="B10" s="127"/>
      <c r="C10" s="127"/>
      <c r="D10" s="82"/>
      <c r="E10" s="67"/>
      <c r="F10" s="3"/>
      <c r="G10" s="2"/>
      <c r="H10" s="2"/>
      <c r="I10" s="1"/>
      <c r="J10" s="8"/>
      <c r="K10" s="134" t="s">
        <v>8</v>
      </c>
      <c r="L10" s="128"/>
      <c r="M10" s="128"/>
      <c r="N10" s="128"/>
      <c r="O10" s="128"/>
      <c r="P10" s="128"/>
      <c r="Q10" s="129"/>
    </row>
    <row r="11" spans="1:17">
      <c r="A11" s="126" t="s">
        <v>9</v>
      </c>
      <c r="B11" s="127"/>
      <c r="C11" s="127"/>
      <c r="D11" s="82"/>
      <c r="E11" s="60">
        <v>61631076</v>
      </c>
      <c r="F11" s="3"/>
      <c r="G11" s="2"/>
      <c r="H11" s="2"/>
      <c r="I11" s="2"/>
      <c r="J11" s="8"/>
      <c r="K11" s="4" t="s">
        <v>10</v>
      </c>
      <c r="L11" s="128" t="s">
        <v>11</v>
      </c>
      <c r="M11" s="128"/>
      <c r="N11" s="128"/>
      <c r="O11" s="128"/>
      <c r="P11" s="128"/>
      <c r="Q11" s="129"/>
    </row>
    <row r="12" spans="1:17">
      <c r="A12" s="126" t="s">
        <v>12</v>
      </c>
      <c r="B12" s="127"/>
      <c r="C12" s="127"/>
      <c r="D12" s="82"/>
      <c r="E12" s="61">
        <f>(L18/E11)*1</f>
        <v>0.65811669424690877</v>
      </c>
      <c r="F12" s="5"/>
      <c r="G12" s="2"/>
      <c r="H12" s="2"/>
      <c r="I12" s="2"/>
      <c r="J12" s="8"/>
      <c r="K12" s="2" t="s">
        <v>13</v>
      </c>
      <c r="L12" s="4" t="s">
        <v>14</v>
      </c>
      <c r="M12" s="4"/>
      <c r="N12" s="82"/>
      <c r="O12" s="4"/>
      <c r="P12" s="4"/>
      <c r="Q12" s="19"/>
    </row>
    <row r="13" spans="1:17" ht="42.75" customHeight="1">
      <c r="A13" s="120" t="s">
        <v>15</v>
      </c>
      <c r="B13" s="116" t="s">
        <v>16</v>
      </c>
      <c r="C13" s="116" t="s">
        <v>17</v>
      </c>
      <c r="D13" s="79"/>
      <c r="E13" s="116" t="s">
        <v>19</v>
      </c>
      <c r="F13" s="116" t="s">
        <v>20</v>
      </c>
      <c r="G13" s="130" t="s">
        <v>21</v>
      </c>
      <c r="H13" s="131"/>
      <c r="I13" s="111" t="s">
        <v>22</v>
      </c>
      <c r="J13" s="111"/>
      <c r="K13" s="112" t="s">
        <v>23</v>
      </c>
      <c r="L13" s="112" t="s">
        <v>24</v>
      </c>
      <c r="M13" s="112" t="s">
        <v>23</v>
      </c>
      <c r="N13" s="78"/>
      <c r="O13" s="112" t="s">
        <v>24</v>
      </c>
      <c r="P13" s="40" t="s">
        <v>25</v>
      </c>
      <c r="Q13" s="114" t="s">
        <v>26</v>
      </c>
    </row>
    <row r="14" spans="1:17" ht="30.75" customHeight="1">
      <c r="A14" s="121"/>
      <c r="B14" s="123"/>
      <c r="C14" s="123"/>
      <c r="D14" s="81"/>
      <c r="E14" s="123"/>
      <c r="F14" s="123"/>
      <c r="G14" s="132"/>
      <c r="H14" s="133"/>
      <c r="I14" s="116" t="s">
        <v>27</v>
      </c>
      <c r="J14" s="116" t="s">
        <v>28</v>
      </c>
      <c r="K14" s="113"/>
      <c r="L14" s="113"/>
      <c r="M14" s="113"/>
      <c r="N14" s="41"/>
      <c r="O14" s="113"/>
      <c r="P14" s="41" t="s">
        <v>29</v>
      </c>
      <c r="Q14" s="115"/>
    </row>
    <row r="15" spans="1:17" ht="15.75" customHeight="1">
      <c r="A15" s="122"/>
      <c r="B15" s="117"/>
      <c r="C15" s="117"/>
      <c r="D15" s="80"/>
      <c r="E15" s="117"/>
      <c r="F15" s="117"/>
      <c r="G15" s="6" t="s">
        <v>30</v>
      </c>
      <c r="H15" s="6" t="s">
        <v>31</v>
      </c>
      <c r="I15" s="117"/>
      <c r="J15" s="117"/>
      <c r="K15" s="118" t="s">
        <v>32</v>
      </c>
      <c r="L15" s="119"/>
      <c r="M15" s="118" t="s">
        <v>33</v>
      </c>
      <c r="N15" s="141"/>
      <c r="O15" s="119"/>
      <c r="P15" s="7"/>
      <c r="Q15" s="20"/>
    </row>
    <row r="16" spans="1:17" s="106" customFormat="1" ht="80.25" customHeight="1">
      <c r="A16" s="54" t="s">
        <v>34</v>
      </c>
      <c r="B16" s="94" t="s">
        <v>48</v>
      </c>
      <c r="C16" s="95" t="s">
        <v>49</v>
      </c>
      <c r="D16" s="96">
        <v>2000092</v>
      </c>
      <c r="E16" s="94" t="s">
        <v>37</v>
      </c>
      <c r="F16" s="97">
        <v>1</v>
      </c>
      <c r="G16" s="98">
        <v>2</v>
      </c>
      <c r="H16" s="98">
        <v>23</v>
      </c>
      <c r="I16" s="99">
        <v>44812</v>
      </c>
      <c r="J16" s="99">
        <v>44895</v>
      </c>
      <c r="K16" s="100">
        <v>3665100</v>
      </c>
      <c r="L16" s="101">
        <f>(((K16/30)*H16)+(K16*G16))*F16</f>
        <v>10140110</v>
      </c>
      <c r="M16" s="102">
        <v>3665100</v>
      </c>
      <c r="N16" s="96">
        <f>M16*2</f>
        <v>7330200</v>
      </c>
      <c r="O16" s="103"/>
      <c r="P16" s="104"/>
      <c r="Q16" s="105"/>
    </row>
    <row r="17" spans="1:17" s="106" customFormat="1" ht="80.25" customHeight="1">
      <c r="A17" s="54" t="s">
        <v>34</v>
      </c>
      <c r="B17" s="94" t="s">
        <v>48</v>
      </c>
      <c r="C17" s="95" t="s">
        <v>50</v>
      </c>
      <c r="D17" s="107">
        <v>223104</v>
      </c>
      <c r="E17" s="94" t="s">
        <v>37</v>
      </c>
      <c r="F17" s="97">
        <v>3</v>
      </c>
      <c r="G17" s="98">
        <v>2</v>
      </c>
      <c r="H17" s="98">
        <v>23</v>
      </c>
      <c r="I17" s="99">
        <v>44812</v>
      </c>
      <c r="J17" s="99">
        <v>44895</v>
      </c>
      <c r="K17" s="100">
        <v>3665100</v>
      </c>
      <c r="L17" s="101">
        <f>(((K17/30)*H17)+(K17*G17))*F17</f>
        <v>30420330</v>
      </c>
      <c r="M17" s="102"/>
      <c r="N17" s="108">
        <f>L16-N16</f>
        <v>2809910</v>
      </c>
      <c r="O17" s="103"/>
      <c r="P17" s="104"/>
      <c r="Q17" s="105"/>
    </row>
    <row r="18" spans="1:17" ht="23.25" customHeight="1">
      <c r="A18" s="21" t="s">
        <v>44</v>
      </c>
      <c r="B18" s="24"/>
      <c r="C18" s="25"/>
      <c r="D18" s="25"/>
      <c r="E18" s="26"/>
      <c r="F18" s="3">
        <f>SUM(F16:F17)</f>
        <v>4</v>
      </c>
      <c r="G18" s="16"/>
      <c r="H18" s="15"/>
      <c r="I18" s="3"/>
      <c r="J18" s="72"/>
      <c r="K18" s="73"/>
      <c r="L18" s="74">
        <f>SUM(L16:L17)</f>
        <v>40560440</v>
      </c>
      <c r="M18" s="27"/>
      <c r="N18" s="25"/>
      <c r="O18" s="27"/>
      <c r="P18" s="19"/>
      <c r="Q18" s="62"/>
    </row>
    <row r="19" spans="1:17">
      <c r="A19" s="28"/>
      <c r="B19" s="29"/>
      <c r="C19" s="30"/>
      <c r="D19" s="30"/>
      <c r="E19" s="31"/>
      <c r="F19" s="13"/>
      <c r="G19" s="12"/>
      <c r="H19" s="13"/>
      <c r="I19" s="14"/>
      <c r="K19" s="32" t="s">
        <v>51</v>
      </c>
      <c r="L19" s="76"/>
      <c r="M19" s="33"/>
      <c r="N19" s="30"/>
      <c r="O19" s="33"/>
    </row>
    <row r="20" spans="1:17">
      <c r="A20" s="28"/>
      <c r="B20" s="29"/>
      <c r="C20" s="30"/>
      <c r="D20" s="30"/>
      <c r="E20" s="31"/>
      <c r="F20" s="12"/>
      <c r="G20" s="12"/>
      <c r="H20" s="13"/>
      <c r="I20" s="14"/>
      <c r="K20" s="32"/>
      <c r="L20" s="77">
        <f>L19-L18</f>
        <v>-40560440</v>
      </c>
      <c r="N20" s="30"/>
      <c r="Q20" s="34"/>
    </row>
    <row r="21" spans="1:17">
      <c r="A21" s="109" t="s">
        <v>52</v>
      </c>
      <c r="B21" s="109"/>
      <c r="C21" s="109"/>
      <c r="D21" s="30"/>
      <c r="E21" s="31"/>
      <c r="F21" s="12"/>
      <c r="G21" s="12"/>
      <c r="H21" s="13"/>
      <c r="I21" s="14"/>
      <c r="K21" s="32"/>
      <c r="N21" s="30"/>
      <c r="Q21" s="34"/>
    </row>
    <row r="22" spans="1:17">
      <c r="B22" s="35"/>
      <c r="M22" s="36"/>
      <c r="Q22" s="34"/>
    </row>
    <row r="23" spans="1:17">
      <c r="L23" s="37"/>
      <c r="M23" s="37"/>
      <c r="O23" s="37"/>
      <c r="Q23" s="38"/>
    </row>
    <row r="24" spans="1:17" ht="15">
      <c r="A24" s="110" t="s">
        <v>46</v>
      </c>
      <c r="B24" s="110"/>
      <c r="C24" s="110"/>
      <c r="D24" s="110"/>
      <c r="E24" s="110"/>
      <c r="F24" s="110"/>
      <c r="G24" s="110"/>
      <c r="H24" s="110"/>
      <c r="I24" s="110"/>
      <c r="J24" s="110"/>
      <c r="K24" s="110"/>
      <c r="L24" s="110"/>
      <c r="M24" s="110"/>
      <c r="N24" s="110"/>
      <c r="O24" s="110"/>
      <c r="P24" s="110"/>
      <c r="Q24" s="110"/>
    </row>
    <row r="25" spans="1:17" ht="15">
      <c r="A25" s="110" t="s">
        <v>47</v>
      </c>
      <c r="B25" s="110"/>
      <c r="C25" s="110"/>
      <c r="D25" s="110"/>
      <c r="E25" s="110"/>
      <c r="F25" s="110"/>
      <c r="G25" s="110"/>
      <c r="H25" s="110"/>
      <c r="I25" s="110"/>
      <c r="J25" s="110"/>
      <c r="K25" s="110"/>
      <c r="L25" s="110"/>
      <c r="M25" s="110"/>
      <c r="N25" s="110"/>
      <c r="O25" s="110"/>
      <c r="P25" s="110"/>
      <c r="Q25" s="110"/>
    </row>
  </sheetData>
  <mergeCells count="30">
    <mergeCell ref="A8:K8"/>
    <mergeCell ref="A1:P2"/>
    <mergeCell ref="A3:Q3"/>
    <mergeCell ref="A4:Q4"/>
    <mergeCell ref="A5:Q5"/>
    <mergeCell ref="A6:Q6"/>
    <mergeCell ref="F13:F15"/>
    <mergeCell ref="G13:H14"/>
    <mergeCell ref="A9:C9"/>
    <mergeCell ref="A10:C10"/>
    <mergeCell ref="K10:Q10"/>
    <mergeCell ref="A11:C11"/>
    <mergeCell ref="L11:Q11"/>
    <mergeCell ref="A12:C12"/>
    <mergeCell ref="A24:Q24"/>
    <mergeCell ref="A25:Q25"/>
    <mergeCell ref="I13:J13"/>
    <mergeCell ref="K13:K14"/>
    <mergeCell ref="L13:L14"/>
    <mergeCell ref="M13:M14"/>
    <mergeCell ref="O13:O14"/>
    <mergeCell ref="Q13:Q14"/>
    <mergeCell ref="I14:I15"/>
    <mergeCell ref="J14:J15"/>
    <mergeCell ref="K15:L15"/>
    <mergeCell ref="M15:O15"/>
    <mergeCell ref="A13:A15"/>
    <mergeCell ref="B13:B15"/>
    <mergeCell ref="C13:C15"/>
    <mergeCell ref="E13:E15"/>
  </mergeCells>
  <pageMargins left="0.7" right="0.7" top="0.75" bottom="0.75" header="0.3" footer="0.3"/>
  <pageSetup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workbookViewId="0">
      <selection activeCell="C35" sqref="C35:G35"/>
    </sheetView>
  </sheetViews>
  <sheetFormatPr defaultColWidth="11.42578125" defaultRowHeight="15"/>
  <cols>
    <col min="1" max="1" width="5.5703125" style="42" customWidth="1"/>
    <col min="2" max="2" width="29" style="42" customWidth="1"/>
    <col min="3" max="3" width="16.5703125" style="42" customWidth="1"/>
    <col min="4" max="4" width="19.28515625" style="42" customWidth="1"/>
    <col min="5" max="6" width="11.42578125" style="42"/>
    <col min="7" max="7" width="6.42578125" style="42" customWidth="1"/>
    <col min="8" max="8" width="9.5703125" style="42" customWidth="1"/>
    <col min="9" max="9" width="9.42578125" style="42" customWidth="1"/>
    <col min="10" max="10" width="12.42578125" style="42" customWidth="1"/>
    <col min="11" max="16384" width="11.42578125" style="42"/>
  </cols>
  <sheetData>
    <row r="1" spans="2:17" ht="10.5" customHeight="1"/>
    <row r="2" spans="2:17" ht="30.75" customHeight="1">
      <c r="B2" s="146"/>
      <c r="C2" s="146"/>
      <c r="D2" s="146"/>
      <c r="E2" s="146"/>
      <c r="F2" s="146"/>
      <c r="G2" s="146"/>
      <c r="H2" s="146"/>
      <c r="I2" s="146"/>
      <c r="J2" s="146"/>
      <c r="K2" s="146"/>
      <c r="L2" s="43"/>
      <c r="M2" s="43"/>
      <c r="N2" s="43"/>
      <c r="O2" s="43"/>
      <c r="P2" s="43"/>
    </row>
    <row r="3" spans="2:17" ht="40.5" customHeight="1">
      <c r="B3" s="146"/>
      <c r="C3" s="146"/>
      <c r="D3" s="146"/>
      <c r="E3" s="146"/>
      <c r="F3" s="146"/>
      <c r="G3" s="146"/>
      <c r="H3" s="146"/>
      <c r="I3" s="146"/>
      <c r="J3" s="146"/>
      <c r="K3" s="146"/>
      <c r="L3" s="43"/>
      <c r="M3" s="43"/>
      <c r="N3" s="43"/>
      <c r="O3" s="43"/>
      <c r="P3" s="43"/>
    </row>
    <row r="4" spans="2:17" ht="25.5" customHeight="1">
      <c r="B4" s="147" t="s">
        <v>53</v>
      </c>
      <c r="C4" s="147"/>
      <c r="D4" s="147"/>
      <c r="E4" s="147"/>
      <c r="F4" s="147"/>
      <c r="G4" s="147"/>
      <c r="H4" s="147"/>
      <c r="I4" s="147"/>
      <c r="J4" s="147"/>
      <c r="K4" s="44" t="s">
        <v>0</v>
      </c>
      <c r="L4" s="43"/>
      <c r="M4" s="43"/>
      <c r="N4" s="43"/>
      <c r="O4" s="43"/>
      <c r="P4" s="43"/>
    </row>
    <row r="5" spans="2:17" s="45" customFormat="1" ht="30" customHeight="1">
      <c r="B5" s="147"/>
      <c r="C5" s="147"/>
      <c r="D5" s="147"/>
      <c r="E5" s="147"/>
      <c r="F5" s="147"/>
      <c r="G5" s="147"/>
      <c r="H5" s="147"/>
      <c r="I5" s="147"/>
      <c r="J5" s="147"/>
      <c r="K5" s="55" t="s">
        <v>54</v>
      </c>
      <c r="M5" s="46"/>
      <c r="N5" s="46"/>
      <c r="O5" s="46"/>
      <c r="P5" s="46"/>
      <c r="Q5" s="46"/>
    </row>
    <row r="6" spans="2:17" ht="23.25" customHeight="1">
      <c r="B6" s="147" t="s">
        <v>55</v>
      </c>
      <c r="C6" s="147"/>
      <c r="D6" s="147"/>
      <c r="E6" s="147"/>
      <c r="F6" s="147"/>
      <c r="G6" s="147"/>
      <c r="H6" s="147"/>
      <c r="I6" s="147"/>
      <c r="J6" s="147"/>
      <c r="K6" s="147"/>
    </row>
    <row r="7" spans="2:17" ht="18">
      <c r="B7" s="147" t="s">
        <v>56</v>
      </c>
      <c r="C7" s="147"/>
      <c r="D7" s="147"/>
      <c r="E7" s="147"/>
      <c r="F7" s="147"/>
      <c r="G7" s="147"/>
      <c r="H7" s="147"/>
      <c r="I7" s="147"/>
      <c r="J7" s="147"/>
      <c r="K7" s="147"/>
    </row>
    <row r="8" spans="2:17" ht="18">
      <c r="B8" s="148" t="s">
        <v>57</v>
      </c>
      <c r="C8" s="148"/>
      <c r="D8" s="148"/>
      <c r="E8" s="148"/>
      <c r="F8" s="148"/>
      <c r="G8" s="148"/>
      <c r="H8" s="148"/>
      <c r="I8" s="148"/>
      <c r="J8" s="148"/>
      <c r="K8" s="148"/>
    </row>
    <row r="9" spans="2:17">
      <c r="B9" s="145" t="s">
        <v>58</v>
      </c>
      <c r="C9" s="145"/>
      <c r="D9" s="145"/>
      <c r="E9" s="145"/>
      <c r="F9" s="145"/>
      <c r="G9" s="145"/>
      <c r="H9" s="145"/>
      <c r="I9" s="145"/>
      <c r="J9" s="145"/>
      <c r="K9" s="145"/>
    </row>
    <row r="10" spans="2:17">
      <c r="B10" s="145" t="s">
        <v>59</v>
      </c>
      <c r="C10" s="145"/>
      <c r="D10" s="145"/>
      <c r="E10" s="145"/>
      <c r="F10" s="145"/>
      <c r="G10" s="145"/>
      <c r="H10" s="145"/>
      <c r="I10" s="145"/>
      <c r="J10" s="145"/>
      <c r="K10" s="145"/>
    </row>
    <row r="11" spans="2:17">
      <c r="B11" s="149" t="s">
        <v>60</v>
      </c>
      <c r="C11" s="149"/>
      <c r="D11" s="149"/>
      <c r="E11" s="149"/>
      <c r="F11" s="149"/>
      <c r="G11" s="149"/>
      <c r="H11" s="149"/>
      <c r="I11" s="149"/>
      <c r="J11" s="149"/>
      <c r="K11" s="149"/>
    </row>
    <row r="12" spans="2:17">
      <c r="B12" s="145" t="s">
        <v>61</v>
      </c>
      <c r="C12" s="145"/>
      <c r="D12" s="145"/>
      <c r="E12" s="145"/>
      <c r="F12" s="145"/>
      <c r="G12" s="145"/>
      <c r="H12" s="145"/>
      <c r="I12" s="145"/>
      <c r="J12" s="145"/>
      <c r="K12" s="145"/>
    </row>
    <row r="13" spans="2:17">
      <c r="B13" s="145" t="s">
        <v>62</v>
      </c>
      <c r="C13" s="145"/>
      <c r="D13" s="145"/>
      <c r="E13" s="145"/>
      <c r="F13" s="145"/>
      <c r="G13" s="145"/>
      <c r="H13" s="145"/>
      <c r="I13" s="145"/>
      <c r="J13" s="145"/>
      <c r="K13" s="145"/>
    </row>
    <row r="14" spans="2:17">
      <c r="B14" s="145" t="s">
        <v>63</v>
      </c>
      <c r="C14" s="145"/>
      <c r="D14" s="145"/>
      <c r="E14" s="145"/>
      <c r="F14" s="145"/>
      <c r="G14" s="145"/>
      <c r="H14" s="145"/>
      <c r="I14" s="145"/>
      <c r="J14" s="145"/>
      <c r="K14" s="145"/>
    </row>
    <row r="15" spans="2:17">
      <c r="B15" s="145" t="s">
        <v>64</v>
      </c>
      <c r="C15" s="145"/>
      <c r="D15" s="145"/>
      <c r="E15" s="145"/>
      <c r="F15" s="145"/>
      <c r="G15" s="145"/>
      <c r="H15" s="145"/>
      <c r="I15" s="145"/>
      <c r="J15" s="145"/>
      <c r="K15" s="145"/>
    </row>
    <row r="16" spans="2:17" s="53" customFormat="1">
      <c r="B16" s="145" t="s">
        <v>65</v>
      </c>
      <c r="C16" s="145"/>
      <c r="D16" s="145"/>
      <c r="E16" s="145"/>
      <c r="F16" s="145"/>
      <c r="G16" s="145"/>
      <c r="H16" s="145"/>
      <c r="I16" s="145"/>
      <c r="J16" s="145"/>
      <c r="K16" s="145"/>
    </row>
    <row r="17" spans="2:14" ht="18">
      <c r="B17" s="148" t="s">
        <v>66</v>
      </c>
      <c r="C17" s="148"/>
      <c r="D17" s="148"/>
      <c r="E17" s="148"/>
      <c r="F17" s="148"/>
      <c r="G17" s="148"/>
      <c r="H17" s="148"/>
      <c r="I17" s="148"/>
      <c r="J17" s="148"/>
      <c r="K17" s="148"/>
    </row>
    <row r="18" spans="2:14" ht="4.5" customHeight="1">
      <c r="B18" s="150"/>
      <c r="C18" s="150"/>
      <c r="D18" s="150"/>
      <c r="E18" s="150"/>
      <c r="F18" s="150"/>
      <c r="G18" s="150"/>
      <c r="H18" s="150"/>
      <c r="I18" s="150"/>
      <c r="J18" s="150"/>
      <c r="K18" s="150"/>
    </row>
    <row r="19" spans="2:14" ht="15.75">
      <c r="B19" s="47" t="s">
        <v>67</v>
      </c>
      <c r="C19" s="151" t="s">
        <v>68</v>
      </c>
      <c r="D19" s="151"/>
      <c r="E19" s="151"/>
      <c r="F19" s="151"/>
      <c r="G19" s="151"/>
      <c r="H19" s="151" t="s">
        <v>69</v>
      </c>
      <c r="I19" s="151"/>
      <c r="J19" s="151"/>
      <c r="K19" s="151"/>
      <c r="L19" s="48"/>
      <c r="M19" s="48"/>
      <c r="N19" s="48"/>
    </row>
    <row r="20" spans="2:14">
      <c r="B20" s="49" t="s">
        <v>70</v>
      </c>
      <c r="C20" s="152" t="s">
        <v>71</v>
      </c>
      <c r="D20" s="152"/>
      <c r="E20" s="152"/>
      <c r="F20" s="152"/>
      <c r="G20" s="152"/>
      <c r="H20" s="152"/>
      <c r="I20" s="152"/>
      <c r="J20" s="152"/>
      <c r="K20" s="152"/>
    </row>
    <row r="21" spans="2:14" ht="30">
      <c r="B21" s="50" t="s">
        <v>6</v>
      </c>
      <c r="C21" s="153" t="s">
        <v>72</v>
      </c>
      <c r="D21" s="153"/>
      <c r="E21" s="153"/>
      <c r="F21" s="153"/>
      <c r="G21" s="153"/>
      <c r="H21" s="153"/>
      <c r="I21" s="153"/>
      <c r="J21" s="153"/>
      <c r="K21" s="153"/>
    </row>
    <row r="22" spans="2:14">
      <c r="B22" s="50" t="s">
        <v>73</v>
      </c>
      <c r="C22" s="153" t="s">
        <v>74</v>
      </c>
      <c r="D22" s="153"/>
      <c r="E22" s="153"/>
      <c r="F22" s="153"/>
      <c r="G22" s="153"/>
      <c r="H22" s="153"/>
      <c r="I22" s="153"/>
      <c r="J22" s="153"/>
      <c r="K22" s="153"/>
    </row>
    <row r="23" spans="2:14">
      <c r="B23" s="50" t="s">
        <v>75</v>
      </c>
      <c r="C23" s="153" t="s">
        <v>76</v>
      </c>
      <c r="D23" s="153"/>
      <c r="E23" s="153"/>
      <c r="F23" s="153"/>
      <c r="G23" s="153"/>
      <c r="H23" s="153"/>
      <c r="I23" s="153"/>
      <c r="J23" s="153"/>
      <c r="K23" s="153"/>
    </row>
    <row r="24" spans="2:14" ht="28.5" customHeight="1">
      <c r="B24" s="50" t="s">
        <v>77</v>
      </c>
      <c r="C24" s="153" t="s">
        <v>78</v>
      </c>
      <c r="D24" s="153"/>
      <c r="E24" s="153"/>
      <c r="F24" s="153"/>
      <c r="G24" s="153"/>
      <c r="H24" s="153"/>
      <c r="I24" s="153"/>
      <c r="J24" s="153"/>
      <c r="K24" s="153"/>
    </row>
    <row r="25" spans="2:14">
      <c r="B25" s="50" t="s">
        <v>79</v>
      </c>
      <c r="C25" s="153" t="s">
        <v>80</v>
      </c>
      <c r="D25" s="153"/>
      <c r="E25" s="153"/>
      <c r="F25" s="153"/>
      <c r="G25" s="153"/>
      <c r="H25" s="153"/>
      <c r="I25" s="153"/>
      <c r="J25" s="153"/>
      <c r="K25" s="153"/>
    </row>
    <row r="26" spans="2:14" ht="31.5" customHeight="1">
      <c r="B26" s="50" t="s">
        <v>81</v>
      </c>
      <c r="C26" s="153" t="s">
        <v>82</v>
      </c>
      <c r="D26" s="153"/>
      <c r="E26" s="153"/>
      <c r="F26" s="153"/>
      <c r="G26" s="153"/>
      <c r="H26" s="153"/>
      <c r="I26" s="153"/>
      <c r="J26" s="153"/>
      <c r="K26" s="153"/>
    </row>
    <row r="27" spans="2:14" ht="30">
      <c r="B27" s="50" t="s">
        <v>83</v>
      </c>
      <c r="C27" s="153" t="s">
        <v>84</v>
      </c>
      <c r="D27" s="153"/>
      <c r="E27" s="153"/>
      <c r="F27" s="153"/>
      <c r="G27" s="153"/>
      <c r="H27" s="153"/>
      <c r="I27" s="153"/>
      <c r="J27" s="153"/>
      <c r="K27" s="153"/>
    </row>
    <row r="28" spans="2:14">
      <c r="B28" s="50" t="s">
        <v>85</v>
      </c>
      <c r="C28" s="153" t="s">
        <v>86</v>
      </c>
      <c r="D28" s="153"/>
      <c r="E28" s="153"/>
      <c r="F28" s="153"/>
      <c r="G28" s="153"/>
      <c r="H28" s="153"/>
      <c r="I28" s="153"/>
      <c r="J28" s="153"/>
      <c r="K28" s="153"/>
    </row>
    <row r="29" spans="2:14">
      <c r="B29" s="50" t="s">
        <v>20</v>
      </c>
      <c r="C29" s="153" t="s">
        <v>87</v>
      </c>
      <c r="D29" s="153"/>
      <c r="E29" s="153"/>
      <c r="F29" s="153"/>
      <c r="G29" s="153"/>
      <c r="H29" s="153"/>
      <c r="I29" s="153"/>
      <c r="J29" s="153"/>
      <c r="K29" s="153"/>
    </row>
    <row r="30" spans="2:14" ht="30">
      <c r="B30" s="50" t="s">
        <v>88</v>
      </c>
      <c r="C30" s="153" t="s">
        <v>89</v>
      </c>
      <c r="D30" s="153"/>
      <c r="E30" s="153"/>
      <c r="F30" s="153"/>
      <c r="G30" s="153"/>
      <c r="H30" s="153"/>
      <c r="I30" s="153"/>
      <c r="J30" s="153"/>
      <c r="K30" s="153"/>
    </row>
    <row r="31" spans="2:14" ht="45">
      <c r="B31" s="50" t="s">
        <v>22</v>
      </c>
      <c r="C31" s="153" t="s">
        <v>90</v>
      </c>
      <c r="D31" s="153"/>
      <c r="E31" s="153"/>
      <c r="F31" s="153"/>
      <c r="G31" s="153"/>
      <c r="H31" s="153"/>
      <c r="I31" s="153"/>
      <c r="J31" s="153"/>
      <c r="K31" s="153"/>
    </row>
    <row r="32" spans="2:14" ht="30">
      <c r="B32" s="50" t="s">
        <v>23</v>
      </c>
      <c r="C32" s="153" t="s">
        <v>91</v>
      </c>
      <c r="D32" s="153"/>
      <c r="E32" s="153"/>
      <c r="F32" s="153"/>
      <c r="G32" s="153"/>
      <c r="H32" s="153"/>
      <c r="I32" s="153"/>
      <c r="J32" s="153"/>
      <c r="K32" s="153"/>
    </row>
    <row r="33" spans="2:11" ht="30">
      <c r="B33" s="50" t="s">
        <v>24</v>
      </c>
      <c r="C33" s="153" t="s">
        <v>92</v>
      </c>
      <c r="D33" s="153"/>
      <c r="E33" s="153"/>
      <c r="F33" s="153"/>
      <c r="G33" s="153"/>
      <c r="H33" s="153"/>
      <c r="I33" s="153"/>
      <c r="J33" s="153"/>
      <c r="K33" s="153"/>
    </row>
    <row r="34" spans="2:11" ht="30">
      <c r="B34" s="50" t="s">
        <v>93</v>
      </c>
      <c r="C34" s="153" t="s">
        <v>94</v>
      </c>
      <c r="D34" s="153"/>
      <c r="E34" s="153"/>
      <c r="F34" s="153"/>
      <c r="G34" s="153"/>
      <c r="H34" s="153"/>
      <c r="I34" s="153"/>
      <c r="J34" s="153"/>
      <c r="K34" s="153"/>
    </row>
    <row r="35" spans="2:11" ht="31.5" customHeight="1">
      <c r="B35" s="50" t="s">
        <v>95</v>
      </c>
      <c r="C35" s="153" t="s">
        <v>96</v>
      </c>
      <c r="D35" s="153"/>
      <c r="E35" s="153"/>
      <c r="F35" s="153"/>
      <c r="G35" s="153"/>
      <c r="H35" s="153"/>
      <c r="I35" s="153"/>
      <c r="J35" s="153"/>
      <c r="K35" s="153"/>
    </row>
    <row r="36" spans="2:11">
      <c r="B36" s="51"/>
      <c r="C36" s="52"/>
      <c r="D36" s="52"/>
      <c r="E36" s="52"/>
      <c r="F36" s="52"/>
      <c r="G36" s="52"/>
      <c r="H36" s="52"/>
      <c r="I36" s="52"/>
      <c r="J36" s="52"/>
    </row>
    <row r="37" spans="2:11">
      <c r="B37" s="52"/>
      <c r="C37" s="52"/>
      <c r="D37" s="52"/>
      <c r="E37" s="52"/>
      <c r="F37" s="52"/>
      <c r="G37" s="52"/>
      <c r="H37" s="52"/>
      <c r="I37" s="52"/>
      <c r="J37" s="52"/>
    </row>
  </sheetData>
  <mergeCells count="49">
    <mergeCell ref="C34:G34"/>
    <mergeCell ref="H34:K34"/>
    <mergeCell ref="C35:G35"/>
    <mergeCell ref="H35:K35"/>
    <mergeCell ref="H30:K30"/>
    <mergeCell ref="C31:G31"/>
    <mergeCell ref="H31:K31"/>
    <mergeCell ref="C32:G32"/>
    <mergeCell ref="H32:K32"/>
    <mergeCell ref="C33:G33"/>
    <mergeCell ref="H33:K33"/>
    <mergeCell ref="C30:G30"/>
    <mergeCell ref="C28:G28"/>
    <mergeCell ref="C24:G24"/>
    <mergeCell ref="H24:K24"/>
    <mergeCell ref="H28:K28"/>
    <mergeCell ref="C29:G29"/>
    <mergeCell ref="H29:K29"/>
    <mergeCell ref="C25:G25"/>
    <mergeCell ref="H25:K25"/>
    <mergeCell ref="C26:G26"/>
    <mergeCell ref="H26:K26"/>
    <mergeCell ref="C27:G27"/>
    <mergeCell ref="H27:K27"/>
    <mergeCell ref="C21:G21"/>
    <mergeCell ref="H21:K21"/>
    <mergeCell ref="C22:G22"/>
    <mergeCell ref="H22:K22"/>
    <mergeCell ref="C23:G23"/>
    <mergeCell ref="H23:K23"/>
    <mergeCell ref="B17:K17"/>
    <mergeCell ref="B18:K18"/>
    <mergeCell ref="C19:G19"/>
    <mergeCell ref="H19:K19"/>
    <mergeCell ref="C20:G20"/>
    <mergeCell ref="H20:K20"/>
    <mergeCell ref="B14:K14"/>
    <mergeCell ref="B15:K15"/>
    <mergeCell ref="B16:K16"/>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81E8E-7DDF-43F4-AC28-E61020C41139}">
  <dimension ref="A1:D5"/>
  <sheetViews>
    <sheetView topLeftCell="A7" zoomScale="80" zoomScaleNormal="80" workbookViewId="0">
      <selection activeCell="C11" sqref="C11"/>
    </sheetView>
  </sheetViews>
  <sheetFormatPr defaultColWidth="11.42578125" defaultRowHeight="15"/>
  <cols>
    <col min="1" max="1" width="14.7109375" style="87" customWidth="1"/>
    <col min="2" max="2" width="21.5703125" style="87" customWidth="1"/>
    <col min="3" max="3" width="39.42578125" style="87" customWidth="1"/>
    <col min="4" max="4" width="33.42578125" style="88" customWidth="1"/>
  </cols>
  <sheetData>
    <row r="1" spans="1:4" ht="27" customHeight="1">
      <c r="A1" s="89" t="s">
        <v>97</v>
      </c>
      <c r="B1" s="89" t="s">
        <v>98</v>
      </c>
      <c r="C1" s="90" t="s">
        <v>99</v>
      </c>
      <c r="D1" s="91" t="s">
        <v>100</v>
      </c>
    </row>
    <row r="2" spans="1:4" ht="280.5" customHeight="1">
      <c r="A2" s="92">
        <v>1</v>
      </c>
      <c r="B2" s="93" t="s">
        <v>36</v>
      </c>
      <c r="C2" s="93" t="s">
        <v>101</v>
      </c>
      <c r="D2" s="93" t="s">
        <v>102</v>
      </c>
    </row>
    <row r="3" spans="1:4" ht="228">
      <c r="A3" s="92">
        <v>1</v>
      </c>
      <c r="B3" s="93" t="s">
        <v>38</v>
      </c>
      <c r="C3" s="93" t="s">
        <v>103</v>
      </c>
      <c r="D3" s="93" t="s">
        <v>104</v>
      </c>
    </row>
    <row r="4" spans="1:4" ht="108">
      <c r="A4" s="92">
        <v>1</v>
      </c>
      <c r="B4" s="93" t="s">
        <v>105</v>
      </c>
      <c r="C4" s="93" t="s">
        <v>106</v>
      </c>
      <c r="D4" s="93" t="s">
        <v>107</v>
      </c>
    </row>
    <row r="5" spans="1:4" ht="213" customHeight="1">
      <c r="A5" s="92">
        <v>4</v>
      </c>
      <c r="B5" s="93" t="s">
        <v>108</v>
      </c>
      <c r="C5" s="93" t="s">
        <v>109</v>
      </c>
      <c r="D5" s="93" t="s">
        <v>110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Maria Camila Hoyos Orozco</cp:lastModifiedBy>
  <cp:revision/>
  <dcterms:created xsi:type="dcterms:W3CDTF">2020-02-28T20:30:41Z</dcterms:created>
  <dcterms:modified xsi:type="dcterms:W3CDTF">2022-09-08T20:15:12Z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2022-09-06T13:53:25Z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ce94925c-e0a1-4183-bda0-7eed9390fbd2</vt:lpwstr>
  </property>
  <property fmtid="{D5CDD505-2E9C-101B-9397-08002B2CF9AE}" pid="8" name="MSIP_Label_1299739c-ad3d-4908-806e-4d91151a6e13_ContentBits">
    <vt:lpwstr>0</vt:lpwstr>
  </property>
</Properties>
</file>