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dadelgado_sena_edu_co/Documents/CONTRATACION 2022/CESIONES 2022/NUEVOS CONTRATOS/REGULAR SEPTIEMBRE/"/>
    </mc:Choice>
  </mc:AlternateContent>
  <xr:revisionPtr revIDLastSave="12" documentId="8_{64CCF7BB-01D7-47BA-AE71-5515391B2976}" xr6:coauthVersionLast="47" xr6:coauthVersionMax="47" xr10:uidLastSave="{CE376875-429D-4BA9-9FC0-20D80F29F5EF}"/>
  <bookViews>
    <workbookView xWindow="-120" yWindow="-120" windowWidth="20730" windowHeight="11160" xr2:uid="{9386D92F-871D-42BA-9321-DE451C00ED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6" i="1" l="1"/>
  <c r="K17" i="1"/>
  <c r="K19" i="1"/>
  <c r="E18" i="1"/>
  <c r="K18" i="1" l="1"/>
  <c r="D9" i="1"/>
  <c r="O18" i="1"/>
  <c r="M18" i="1" l="1"/>
  <c r="D11" i="1" l="1"/>
</calcChain>
</file>

<file path=xl/sharedStrings.xml><?xml version="1.0" encoding="utf-8"?>
<sst xmlns="http://schemas.openxmlformats.org/spreadsheetml/2006/main" count="58" uniqueCount="52">
  <si>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</si>
  <si>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</si>
  <si>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</si>
  <si>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</si>
  <si>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PRIMERA OFERTA -   SEGUNDA OFERTA </t>
  </si>
  <si>
    <t xml:space="preserve">PERIODO : </t>
  </si>
  <si>
    <t>AÑO 2022</t>
  </si>
  <si>
    <t>TOPE GLOBAL PROGRAMADO</t>
  </si>
  <si>
    <t>PRESUPUESTO ASIGNADO</t>
  </si>
  <si>
    <t xml:space="preserve">ELABORADO POR: </t>
  </si>
  <si>
    <t>SALDO A USAR REGULAR PRESENCIAL</t>
  </si>
  <si>
    <t>Nombre:</t>
  </si>
  <si>
    <t xml:space="preserve">Jesus Leonardo Cabrera Guzman - Coordinador Academico </t>
  </si>
  <si>
    <t>Recursos Utilizados Virtual</t>
  </si>
  <si>
    <t>Teléfono:</t>
  </si>
  <si>
    <t xml:space="preserve">320 4832228 </t>
  </si>
  <si>
    <t>LUGAR</t>
  </si>
  <si>
    <t>NIVEL</t>
  </si>
  <si>
    <t>NOMBRE DEL PROGRAMA
(TE-TP-TGO)</t>
  </si>
  <si>
    <t>CONTRATO</t>
  </si>
  <si>
    <t>No. CTOS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</si>
  <si>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</si>
  <si>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</si>
  <si>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</si>
  <si>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</si>
  <si>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</si>
  <si>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 (PERFIL DEL INSTRUCTOR)</t>
  </si>
  <si>
    <t>Inicio
 (D-M-A)</t>
  </si>
  <si>
    <t>Terminación
(D-M-A)</t>
  </si>
  <si>
    <t>LECTIVA</t>
  </si>
  <si>
    <t>MESES</t>
  </si>
  <si>
    <t>DIAS</t>
  </si>
  <si>
    <t>PROFESIONALES</t>
  </si>
  <si>
    <t>TECNOLOGOS</t>
  </si>
  <si>
    <t xml:space="preserve">TECNICOS </t>
  </si>
  <si>
    <t>Valor Contrataciòn</t>
  </si>
  <si>
    <t>Centro Agroforestal y Acuicola Arapaima, Regional Putumayo</t>
  </si>
  <si>
    <t>Tecnologo</t>
  </si>
  <si>
    <t>GESTION CONTABLE Y DE INFORMACION FINANCIERA - Elaborar declaraciones tributarias de acuerdo con guía técnica y normativa fiscal</t>
  </si>
  <si>
    <t>Prestacion de Servicios Profesionales</t>
  </si>
  <si>
    <t>Requisitos académicos: El programa requiere de un equipo de instructores para orientar la competencia conformado por profesionales de las siguientes áreas: alternativa 1: titulo profesional universitario en el núcleo básico de conocimiento de: -contaduría pública -tarjeta profesional en los casos exigidos por la ley alternativa 2: título de tecnólogo en el núcleo básico de conocimiento de contaduría pública. Experiencia laboral: Alternativa 1: veinticuatro (24) meses de experiencia relacionada distribuida así: doce (12) meses de experiencia relacionada con el ejercicio de contabilidad y doce (12) meses en docencia y con el programa de formación alternativa 2: treinta (30) meses de experiencia relacionada distribuida así: dieciocho (18) meses de experiencia relacionada con el ejercicio de contabilidad y doce (12) meses en docencia y con el programa de formación</t>
  </si>
  <si>
    <t>Tecnico</t>
  </si>
  <si>
    <t>PRODUCCION PECUARIA.</t>
  </si>
  <si>
    <t>Requisitos académicos: medico veterinario, medico veterinario zootecnista experiencia laboral: 24 meses de experiencia laboral en el área del programa 6 meses de experiencia docente</t>
  </si>
  <si>
    <t>Total Contratación por Perfil</t>
  </si>
  <si>
    <t xml:space="preserve">Total Recursos a Comprometer </t>
  </si>
  <si>
    <t>WILLIAN JAMES RODRIGUEZ ORTIZ</t>
  </si>
  <si>
    <t>Subdirector de Centro Agroforestal y Acuicola Arapaima con funciones de Director Regional Putumayo</t>
  </si>
  <si>
    <t>Jesus Leonardo Cabrera Guzman - Coordinador Academico</t>
  </si>
  <si>
    <t>Luzcelly Sanchez Angel - Asesor de Planeaciòn</t>
  </si>
  <si>
    <t>2.111.500</t>
  </si>
  <si>
    <t>1.979.531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</si>
</sst>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_(* #,##0.00_);_(* \(#,##0.00\);_(* &quot;-&quot;??_);_(@_)"/>
    <numFmt numFmtId="167" formatCode="_(* #,##0_);_(* \(#,##0\);_(* &quot;-&quot;??_);_(@_)"/>
    <numFmt numFmtId="168" formatCode="_-* #,##0_-;\-* #,##0_-;_-* &quot;-&quot;??_-;_-@_-"/>
    <numFmt numFmtId="169" formatCode="_-[$$-240A]\ * #,##0.00_-;\-[$$-240A]\ * #,##0.00_-;_-[$$-240A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 "/>
    </font>
    <font>
      <sz val="9"/>
      <name val="Calibri 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</cellStyleXfs>
  <cellXfs count="81"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7" fillId="2" borderId="1" xfId="4" applyFont="1" applyFill="1" applyBorder="1" applyAlignment="1">
      <alignment horizontal="right" vertical="center"/>
    </xf>
    <xf numFmtId="0" fontId="7" fillId="2" borderId="0" xfId="4" applyFont="1" applyFill="1" applyAlignment="1">
      <alignment horizontal="left" vertical="center"/>
    </xf>
    <xf numFmtId="0" fontId="9" fillId="2" borderId="1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/>
    </xf>
    <xf numFmtId="167" fontId="7" fillId="2" borderId="1" xfId="5" applyNumberFormat="1" applyFont="1" applyFill="1" applyBorder="1" applyAlignment="1">
      <alignment horizontal="center" vertical="center" wrapText="1"/>
    </xf>
    <xf numFmtId="167" fontId="7" fillId="2" borderId="5" xfId="5" applyNumberFormat="1" applyFont="1" applyFill="1" applyBorder="1" applyAlignment="1">
      <alignment horizontal="center" vertical="center" wrapText="1"/>
    </xf>
    <xf numFmtId="167" fontId="7" fillId="2" borderId="5" xfId="5" applyNumberFormat="1" applyFont="1" applyFill="1" applyBorder="1" applyAlignment="1">
      <alignment horizontal="left" vertical="center" wrapText="1"/>
    </xf>
    <xf numFmtId="167" fontId="7" fillId="2" borderId="0" xfId="5" applyNumberFormat="1" applyFont="1" applyFill="1" applyBorder="1" applyAlignment="1">
      <alignment horizontal="center" vertical="center" wrapText="1"/>
    </xf>
    <xf numFmtId="168" fontId="9" fillId="2" borderId="1" xfId="1" applyNumberFormat="1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167" fontId="7" fillId="2" borderId="3" xfId="5" applyNumberFormat="1" applyFont="1" applyFill="1" applyBorder="1" applyAlignment="1">
      <alignment horizontal="center" vertical="center" wrapText="1"/>
    </xf>
    <xf numFmtId="167" fontId="7" fillId="2" borderId="1" xfId="5" applyNumberFormat="1" applyFont="1" applyFill="1" applyBorder="1" applyAlignment="1">
      <alignment horizontal="left" vertical="center" wrapText="1"/>
    </xf>
    <xf numFmtId="168" fontId="9" fillId="2" borderId="1" xfId="4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2" fillId="2" borderId="1" xfId="4" applyFont="1" applyFill="1" applyBorder="1" applyAlignment="1">
      <alignment horizontal="center" vertical="center" wrapText="1"/>
    </xf>
    <xf numFmtId="3" fontId="12" fillId="2" borderId="1" xfId="4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5" fillId="2" borderId="1" xfId="4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vertical="center"/>
    </xf>
    <xf numFmtId="41" fontId="15" fillId="2" borderId="1" xfId="2" applyFont="1" applyFill="1" applyBorder="1" applyAlignment="1">
      <alignment vertical="center"/>
    </xf>
    <xf numFmtId="3" fontId="15" fillId="2" borderId="1" xfId="4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vertical="center" wrapText="1"/>
    </xf>
    <xf numFmtId="0" fontId="14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3" fontId="14" fillId="2" borderId="1" xfId="0" applyNumberFormat="1" applyFont="1" applyFill="1" applyBorder="1" applyAlignment="1">
      <alignment vertical="center"/>
    </xf>
    <xf numFmtId="43" fontId="14" fillId="2" borderId="0" xfId="0" applyNumberFormat="1" applyFont="1" applyFill="1" applyAlignment="1">
      <alignment vertical="center"/>
    </xf>
    <xf numFmtId="43" fontId="14" fillId="2" borderId="1" xfId="0" applyNumberFormat="1" applyFont="1" applyFill="1" applyBorder="1" applyAlignment="1">
      <alignment vertical="center"/>
    </xf>
    <xf numFmtId="41" fontId="14" fillId="2" borderId="0" xfId="2" applyFont="1" applyFill="1" applyBorder="1" applyAlignment="1">
      <alignment horizontal="left" vertical="center" wrapText="1"/>
    </xf>
    <xf numFmtId="169" fontId="14" fillId="2" borderId="0" xfId="3" applyNumberFormat="1" applyFont="1" applyFill="1" applyBorder="1" applyAlignment="1">
      <alignment vertical="center"/>
    </xf>
    <xf numFmtId="168" fontId="14" fillId="2" borderId="6" xfId="1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169" fontId="3" fillId="2" borderId="0" xfId="0" applyNumberFormat="1" applyFont="1" applyFill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3" fontId="3" fillId="2" borderId="0" xfId="0" applyNumberFormat="1" applyFont="1" applyFill="1" applyAlignment="1">
      <alignment vertical="center"/>
    </xf>
    <xf numFmtId="41" fontId="3" fillId="2" borderId="0" xfId="2" applyFont="1" applyFill="1" applyBorder="1" applyAlignment="1">
      <alignment horizontal="left" vertical="center" wrapText="1"/>
    </xf>
    <xf numFmtId="0" fontId="16" fillId="2" borderId="0" xfId="0" applyFont="1" applyFill="1" applyAlignment="1">
      <alignment vertical="center"/>
    </xf>
    <xf numFmtId="41" fontId="3" fillId="2" borderId="0" xfId="0" applyNumberFormat="1" applyFont="1" applyFill="1" applyAlignment="1">
      <alignment horizontal="left" vertical="center" wrapText="1"/>
    </xf>
    <xf numFmtId="3" fontId="11" fillId="2" borderId="1" xfId="4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168" fontId="9" fillId="3" borderId="1" xfId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3" fontId="6" fillId="0" borderId="0" xfId="0" applyNumberFormat="1" applyFont="1"/>
    <xf numFmtId="168" fontId="3" fillId="2" borderId="0" xfId="1" applyNumberFormat="1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3" fontId="11" fillId="2" borderId="1" xfId="4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167" fontId="11" fillId="2" borderId="1" xfId="5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left" vertical="center" wrapText="1"/>
    </xf>
    <xf numFmtId="0" fontId="7" fillId="2" borderId="3" xfId="4" applyFont="1" applyFill="1" applyBorder="1" applyAlignment="1">
      <alignment horizontal="left" vertical="center" wrapText="1"/>
    </xf>
    <xf numFmtId="0" fontId="7" fillId="2" borderId="4" xfId="4" applyFont="1" applyFill="1" applyBorder="1" applyAlignment="1">
      <alignment horizontal="left" vertical="center" wrapText="1"/>
    </xf>
    <xf numFmtId="0" fontId="7" fillId="2" borderId="2" xfId="4" applyFont="1" applyFill="1" applyBorder="1" applyAlignment="1">
      <alignment horizontal="left" vertical="center" wrapText="1"/>
    </xf>
    <xf numFmtId="167" fontId="7" fillId="2" borderId="3" xfId="5" applyNumberFormat="1" applyFont="1" applyFill="1" applyBorder="1" applyAlignment="1">
      <alignment horizontal="left" vertical="center" wrapText="1"/>
    </xf>
    <xf numFmtId="167" fontId="7" fillId="2" borderId="2" xfId="5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3" xfId="4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left" vertical="center"/>
    </xf>
    <xf numFmtId="0" fontId="7" fillId="2" borderId="3" xfId="4" applyFont="1" applyFill="1" applyBorder="1" applyAlignment="1">
      <alignment horizontal="left" vertical="center"/>
    </xf>
    <xf numFmtId="0" fontId="7" fillId="2" borderId="4" xfId="4" applyFont="1" applyFill="1" applyBorder="1" applyAlignment="1">
      <alignment horizontal="left" vertical="center"/>
    </xf>
    <xf numFmtId="0" fontId="7" fillId="2" borderId="2" xfId="4" applyFont="1" applyFill="1" applyBorder="1" applyAlignment="1">
      <alignment horizontal="left" vertical="center"/>
    </xf>
    <xf numFmtId="167" fontId="7" fillId="2" borderId="4" xfId="5" applyNumberFormat="1" applyFont="1" applyFill="1" applyBorder="1" applyAlignment="1">
      <alignment horizontal="left" vertical="center" wrapText="1"/>
    </xf>
    <xf numFmtId="167" fontId="7" fillId="2" borderId="2" xfId="5" applyNumberFormat="1" applyFont="1" applyFill="1" applyBorder="1" applyAlignment="1">
      <alignment horizontal="left" vertical="center"/>
    </xf>
  </cellXfs>
  <cellStyles count="6">
    <cellStyle name="Millares" xfId="1" builtinId="3"/>
    <cellStyle name="Millares [0]" xfId="2" builtinId="6"/>
    <cellStyle name="Millares 10" xfId="5" xr:uid="{2902396F-6F00-4F6F-9196-B2FD576AE27A}"/>
    <cellStyle name="Moneda [0]" xfId="3" builtinId="7"/>
    <cellStyle name="Normal" xfId="0" builtinId="0"/>
    <cellStyle name="Normal 14" xfId="4" xr:uid="{1EA734C8-C352-430D-ACEB-553AD1B06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500063</xdr:colOff>
      <xdr:row>0</xdr:row>
      <xdr:rowOff>11907</xdr:rowOff>
    </xdr:from>
    <xdr:to>
      <xdr:col>11</xdr:col>
      <xdr:colOff>51401</xdr:colOff>
      <xdr:row>2</xdr:row>
      <xdr:rowOff>23813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BF85F9D-CFD9-4EF5-BF6C-DBEFF7148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1" y="11907"/>
          <a:ext cx="872932" cy="67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6E1F5-F19F-4201-9D29-2B4A4D400E4B}">
  <dimension ref="A1:R30"/>
  <sheetViews>
    <sheetView tabSelected="1" topLeftCell="E10" zoomScale="80" zoomScaleNormal="80" workbookViewId="0">
      <selection activeCell="Q17" sqref="Q17"/>
    </sheetView>
  </sheetViews>
  <sheetFormatPr baseColWidth="10" defaultRowHeight="14.25" x14ac:dyDescent="0.25"/>
  <cols>
    <col min="1" max="1" width="10.5703125" style="2" customWidth="1"/>
    <col min="2" max="2" width="14.7109375" style="2" customWidth="1"/>
    <col min="3" max="3" width="27.42578125" style="4" customWidth="1"/>
    <col min="4" max="4" width="14.42578125" style="5" customWidth="1"/>
    <col min="5" max="5" width="12.5703125" style="2" customWidth="1"/>
    <col min="6" max="6" width="7" style="2" customWidth="1"/>
    <col min="7" max="7" width="7.28515625" style="2" customWidth="1"/>
    <col min="8" max="8" width="11.5703125" style="2" customWidth="1"/>
    <col min="9" max="9" width="14" style="2" customWidth="1"/>
    <col min="10" max="10" width="11.42578125" style="2"/>
    <col min="11" max="11" width="19.85546875" style="2" customWidth="1"/>
    <col min="12" max="12" width="14.85546875" style="2" customWidth="1"/>
    <col min="13" max="13" width="16.7109375" style="2" customWidth="1"/>
    <col min="14" max="14" width="12.140625" style="2" customWidth="1"/>
    <col min="15" max="15" width="15.42578125" style="2" customWidth="1"/>
    <col min="16" max="16" width="3" style="2" hidden="1" customWidth="1"/>
    <col min="17" max="17" width="90" style="6" customWidth="1"/>
    <col min="18" max="18" width="17" style="2" hidden="1" customWidth="1"/>
    <col min="19" max="16384" width="11.42578125" style="2"/>
  </cols>
  <sheetData>
    <row r="1" spans="1:18" ht="21.75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1" t="s">
        <v>0</v>
      </c>
    </row>
    <row r="2" spans="1:18" ht="30.7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3" t="s">
        <v>1</v>
      </c>
    </row>
    <row r="3" spans="1:18" ht="34.5" customHeight="1" x14ac:dyDescent="0.25">
      <c r="A3" s="70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spans="1:18" x14ac:dyDescent="0.25">
      <c r="A4" s="71" t="s">
        <v>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spans="1:18" ht="4.5" customHeight="1" x14ac:dyDescent="0.25">
      <c r="A5" s="72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3"/>
    </row>
    <row r="6" spans="1:18" x14ac:dyDescent="0.25">
      <c r="A6" s="74" t="s">
        <v>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spans="1:18" ht="6.75" customHeight="1" x14ac:dyDescent="0.25"/>
    <row r="8" spans="1:18" x14ac:dyDescent="0.25">
      <c r="A8" s="75" t="s">
        <v>5</v>
      </c>
      <c r="B8" s="75"/>
      <c r="C8" s="75"/>
      <c r="D8" s="75"/>
      <c r="E8" s="75"/>
      <c r="F8" s="75"/>
      <c r="G8" s="75"/>
      <c r="H8" s="75"/>
      <c r="I8" s="75"/>
      <c r="J8" s="75"/>
      <c r="K8" s="7" t="s">
        <v>6</v>
      </c>
      <c r="L8" s="8"/>
      <c r="M8" s="8"/>
      <c r="N8" s="8"/>
      <c r="O8" s="8"/>
      <c r="P8" s="8"/>
    </row>
    <row r="9" spans="1:18" x14ac:dyDescent="0.25">
      <c r="A9" s="76" t="s">
        <v>7</v>
      </c>
      <c r="B9" s="77"/>
      <c r="C9" s="78"/>
      <c r="D9" s="9">
        <f>+E18</f>
        <v>2</v>
      </c>
      <c r="E9" s="10"/>
      <c r="F9" s="11"/>
      <c r="G9" s="11"/>
      <c r="H9" s="11"/>
      <c r="I9" s="11"/>
      <c r="J9" s="12"/>
      <c r="K9" s="13"/>
      <c r="L9" s="14"/>
      <c r="M9" s="14"/>
      <c r="N9" s="14"/>
      <c r="O9" s="14"/>
      <c r="P9" s="14"/>
    </row>
    <row r="10" spans="1:18" x14ac:dyDescent="0.25">
      <c r="A10" s="76" t="s">
        <v>8</v>
      </c>
      <c r="B10" s="77"/>
      <c r="C10" s="78"/>
      <c r="D10" s="15">
        <v>6706116000</v>
      </c>
      <c r="E10" s="16"/>
      <c r="F10" s="11"/>
      <c r="G10" s="11"/>
      <c r="H10" s="10"/>
      <c r="I10" s="17"/>
      <c r="J10" s="67" t="s">
        <v>9</v>
      </c>
      <c r="K10" s="79"/>
      <c r="L10" s="79"/>
      <c r="M10" s="79"/>
      <c r="N10" s="79"/>
      <c r="O10" s="79"/>
      <c r="P10" s="79"/>
      <c r="Q10" s="80"/>
    </row>
    <row r="11" spans="1:18" x14ac:dyDescent="0.25">
      <c r="A11" s="64" t="s">
        <v>10</v>
      </c>
      <c r="B11" s="65"/>
      <c r="C11" s="66"/>
      <c r="D11" s="15">
        <f>+K19</f>
        <v>0</v>
      </c>
      <c r="E11" s="16"/>
      <c r="F11" s="11"/>
      <c r="G11" s="11"/>
      <c r="H11" s="11"/>
      <c r="I11" s="17"/>
      <c r="J11" s="18" t="s">
        <v>11</v>
      </c>
      <c r="K11" s="79" t="s">
        <v>12</v>
      </c>
      <c r="L11" s="79"/>
      <c r="M11" s="79"/>
      <c r="N11" s="79"/>
      <c r="O11" s="79"/>
      <c r="P11" s="79"/>
      <c r="Q11" s="80"/>
    </row>
    <row r="12" spans="1:18" ht="14.25" customHeight="1" x14ac:dyDescent="0.25">
      <c r="A12" s="64" t="s">
        <v>13</v>
      </c>
      <c r="B12" s="65"/>
      <c r="C12" s="66"/>
      <c r="D12" s="19">
        <v>169711834</v>
      </c>
      <c r="E12" s="52"/>
      <c r="F12" s="11"/>
      <c r="G12" s="11"/>
      <c r="H12" s="11"/>
      <c r="I12" s="17"/>
      <c r="J12" s="11" t="s">
        <v>14</v>
      </c>
      <c r="K12" s="67" t="s">
        <v>15</v>
      </c>
      <c r="L12" s="68"/>
      <c r="M12" s="18"/>
      <c r="N12" s="18"/>
      <c r="O12" s="18"/>
      <c r="P12" s="18"/>
      <c r="Q12" s="20"/>
    </row>
    <row r="13" spans="1:18" ht="42.75" customHeight="1" x14ac:dyDescent="0.25">
      <c r="A13" s="62" t="s">
        <v>16</v>
      </c>
      <c r="B13" s="60" t="s">
        <v>17</v>
      </c>
      <c r="C13" s="63" t="s">
        <v>18</v>
      </c>
      <c r="D13" s="60" t="s">
        <v>19</v>
      </c>
      <c r="E13" s="60" t="s">
        <v>20</v>
      </c>
      <c r="F13" s="60" t="s">
        <v>21</v>
      </c>
      <c r="G13" s="60"/>
      <c r="H13" s="61" t="s">
        <v>22</v>
      </c>
      <c r="I13" s="61"/>
      <c r="J13" s="58" t="s">
        <v>23</v>
      </c>
      <c r="K13" s="58" t="s">
        <v>24</v>
      </c>
      <c r="L13" s="58" t="s">
        <v>23</v>
      </c>
      <c r="M13" s="58" t="s">
        <v>24</v>
      </c>
      <c r="N13" s="58" t="s">
        <v>23</v>
      </c>
      <c r="O13" s="58" t="s">
        <v>24</v>
      </c>
      <c r="P13" s="50" t="s">
        <v>25</v>
      </c>
      <c r="Q13" s="59" t="s">
        <v>26</v>
      </c>
    </row>
    <row r="14" spans="1:18" ht="19.5" customHeight="1" x14ac:dyDescent="0.25">
      <c r="A14" s="62"/>
      <c r="B14" s="60"/>
      <c r="C14" s="63"/>
      <c r="D14" s="60"/>
      <c r="E14" s="60"/>
      <c r="F14" s="60"/>
      <c r="G14" s="60"/>
      <c r="H14" s="60" t="s">
        <v>27</v>
      </c>
      <c r="I14" s="60" t="s">
        <v>28</v>
      </c>
      <c r="J14" s="58"/>
      <c r="K14" s="58"/>
      <c r="L14" s="58"/>
      <c r="M14" s="58"/>
      <c r="N14" s="58"/>
      <c r="O14" s="58"/>
      <c r="P14" s="50" t="s">
        <v>29</v>
      </c>
      <c r="Q14" s="59"/>
    </row>
    <row r="15" spans="1:18" ht="26.25" customHeight="1" x14ac:dyDescent="0.25">
      <c r="A15" s="62"/>
      <c r="B15" s="60"/>
      <c r="C15" s="63"/>
      <c r="D15" s="60"/>
      <c r="E15" s="60"/>
      <c r="F15" s="21" t="s">
        <v>30</v>
      </c>
      <c r="G15" s="21" t="s">
        <v>31</v>
      </c>
      <c r="H15" s="60"/>
      <c r="I15" s="60"/>
      <c r="J15" s="58" t="s">
        <v>32</v>
      </c>
      <c r="K15" s="58"/>
      <c r="L15" s="58" t="s">
        <v>33</v>
      </c>
      <c r="M15" s="58"/>
      <c r="N15" s="58" t="s">
        <v>34</v>
      </c>
      <c r="O15" s="58"/>
      <c r="P15" s="22"/>
      <c r="Q15" s="23"/>
      <c r="R15" s="24" t="s">
        <v>35</v>
      </c>
    </row>
    <row r="16" spans="1:18" ht="120" customHeight="1" x14ac:dyDescent="0.25">
      <c r="A16" s="25" t="s">
        <v>36</v>
      </c>
      <c r="B16" s="25" t="s">
        <v>37</v>
      </c>
      <c r="C16" s="25" t="s">
        <v>38</v>
      </c>
      <c r="D16" s="25" t="s">
        <v>39</v>
      </c>
      <c r="E16" s="26">
        <v>1</v>
      </c>
      <c r="F16" s="27">
        <v>3</v>
      </c>
      <c r="G16" s="27">
        <v>1</v>
      </c>
      <c r="H16" s="28">
        <v>44820</v>
      </c>
      <c r="I16" s="29">
        <v>44911</v>
      </c>
      <c r="J16" s="30">
        <v>3959063</v>
      </c>
      <c r="K16" s="31">
        <f>((E16*(((J16/30)*G16)+J16*F16)))</f>
        <v>12009157.766666668</v>
      </c>
      <c r="L16" s="32"/>
      <c r="M16" s="31"/>
      <c r="N16" s="31"/>
      <c r="O16" s="31"/>
      <c r="P16" s="31"/>
      <c r="Q16" s="53" t="s">
        <v>40</v>
      </c>
      <c r="R16" s="24"/>
    </row>
    <row r="17" spans="1:18" ht="74.25" customHeight="1" x14ac:dyDescent="0.25">
      <c r="A17" s="25" t="s">
        <v>36</v>
      </c>
      <c r="B17" s="25" t="s">
        <v>41</v>
      </c>
      <c r="C17" s="25" t="s">
        <v>42</v>
      </c>
      <c r="D17" s="25" t="s">
        <v>39</v>
      </c>
      <c r="E17" s="26">
        <v>1</v>
      </c>
      <c r="F17" s="27">
        <v>3</v>
      </c>
      <c r="G17" s="27">
        <v>1</v>
      </c>
      <c r="H17" s="28">
        <v>44820</v>
      </c>
      <c r="I17" s="28">
        <v>44911</v>
      </c>
      <c r="J17" s="30">
        <v>3959063</v>
      </c>
      <c r="K17" s="31">
        <f t="shared" ref="K17:K19" si="0">((E17*(((J17/30)*G17)+J17*F17)))</f>
        <v>12009157.766666668</v>
      </c>
      <c r="L17" s="31"/>
      <c r="M17" s="31"/>
      <c r="N17" s="31"/>
      <c r="O17" s="31"/>
      <c r="P17" s="31"/>
      <c r="Q17" s="53" t="s">
        <v>43</v>
      </c>
      <c r="R17" s="24"/>
    </row>
    <row r="18" spans="1:18" ht="23.25" customHeight="1" x14ac:dyDescent="0.25">
      <c r="A18" s="33"/>
      <c r="B18" s="33"/>
      <c r="C18" s="54"/>
      <c r="D18" s="34"/>
      <c r="E18" s="51">
        <f>SUM(E16:E17)</f>
        <v>2</v>
      </c>
      <c r="F18" s="33"/>
      <c r="G18" s="33"/>
      <c r="H18" s="33" t="s">
        <v>44</v>
      </c>
      <c r="I18" s="33"/>
      <c r="J18" s="33"/>
      <c r="K18" s="31">
        <f>SUM(K16:K17)</f>
        <v>24018315.533333335</v>
      </c>
      <c r="L18" s="33"/>
      <c r="M18" s="35">
        <f>SUM(M16:M17)</f>
        <v>0</v>
      </c>
      <c r="N18" s="36"/>
      <c r="O18" s="37">
        <f>SUM(O16:O17)</f>
        <v>0</v>
      </c>
      <c r="P18" s="33"/>
      <c r="Q18" s="38"/>
    </row>
    <row r="19" spans="1:18" ht="23.25" customHeight="1" x14ac:dyDescent="0.25">
      <c r="A19" s="33"/>
      <c r="B19" s="33"/>
      <c r="C19" s="54"/>
      <c r="D19" s="34" t="s">
        <v>51</v>
      </c>
      <c r="E19" s="33"/>
      <c r="F19" s="33"/>
      <c r="G19" s="33"/>
      <c r="H19" s="33" t="s">
        <v>45</v>
      </c>
      <c r="I19" s="39"/>
      <c r="J19" s="33"/>
      <c r="K19" s="31">
        <f t="shared" si="0"/>
        <v>0</v>
      </c>
      <c r="L19" s="33"/>
      <c r="M19" s="40"/>
      <c r="N19" s="36"/>
      <c r="O19" s="36"/>
      <c r="P19" s="33"/>
      <c r="Q19" s="38"/>
    </row>
    <row r="20" spans="1:18" ht="60.75" customHeight="1" x14ac:dyDescent="0.25">
      <c r="C20" s="41"/>
      <c r="D20" s="5" t="s">
        <v>50</v>
      </c>
      <c r="E20" s="42"/>
      <c r="I20" s="43"/>
      <c r="J20" s="44"/>
      <c r="K20" s="44"/>
      <c r="L20" s="44"/>
      <c r="M20" s="45"/>
      <c r="N20" s="46"/>
      <c r="O20" s="46"/>
      <c r="Q20" s="47"/>
    </row>
    <row r="21" spans="1:18" ht="15" x14ac:dyDescent="0.25">
      <c r="A21" s="57" t="s">
        <v>46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8" ht="15" x14ac:dyDescent="0.25">
      <c r="A22" s="57" t="s">
        <v>47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4" spans="1:18" ht="3" customHeight="1" x14ac:dyDescent="0.25"/>
    <row r="25" spans="1:18" x14ac:dyDescent="0.25">
      <c r="B25" s="48" t="s">
        <v>48</v>
      </c>
    </row>
    <row r="26" spans="1:18" x14ac:dyDescent="0.25">
      <c r="B26" s="48" t="s">
        <v>49</v>
      </c>
    </row>
    <row r="27" spans="1:18" ht="15" x14ac:dyDescent="0.25">
      <c r="I27" s="55"/>
      <c r="Q27" s="49"/>
    </row>
    <row r="28" spans="1:18" x14ac:dyDescent="0.25">
      <c r="I28" s="56"/>
    </row>
    <row r="30" spans="1:18" x14ac:dyDescent="0.25">
      <c r="P30" s="6"/>
      <c r="Q30" s="2"/>
    </row>
  </sheetData>
  <mergeCells count="34">
    <mergeCell ref="A12:C12"/>
    <mergeCell ref="K12:L12"/>
    <mergeCell ref="A1:P2"/>
    <mergeCell ref="A3:Q3"/>
    <mergeCell ref="A4:Q4"/>
    <mergeCell ref="A5:Q5"/>
    <mergeCell ref="A6:Q6"/>
    <mergeCell ref="A8:J8"/>
    <mergeCell ref="A9:C9"/>
    <mergeCell ref="A10:C10"/>
    <mergeCell ref="J10:Q10"/>
    <mergeCell ref="A11:C11"/>
    <mergeCell ref="K11:Q11"/>
    <mergeCell ref="B13:B15"/>
    <mergeCell ref="C13:C15"/>
    <mergeCell ref="D13:D15"/>
    <mergeCell ref="E13:E15"/>
    <mergeCell ref="F13:G14"/>
    <mergeCell ref="A21:Q21"/>
    <mergeCell ref="A22:Q22"/>
    <mergeCell ref="O13:O14"/>
    <mergeCell ref="Q13:Q14"/>
    <mergeCell ref="H14:H15"/>
    <mergeCell ref="I14:I15"/>
    <mergeCell ref="J15:K15"/>
    <mergeCell ref="L15:M15"/>
    <mergeCell ref="N15:O15"/>
    <mergeCell ref="H13:I13"/>
    <mergeCell ref="J13:J14"/>
    <mergeCell ref="K13:K14"/>
    <mergeCell ref="L13:L14"/>
    <mergeCell ref="M13:M14"/>
    <mergeCell ref="N13:N14"/>
    <mergeCell ref="A13:A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Leonardo Cabrera Guzman</dc:creator>
  <cp:lastModifiedBy>Daniela Delgado Lasso</cp:lastModifiedBy>
  <dcterms:created xsi:type="dcterms:W3CDTF">2022-07-29T17:56:14Z</dcterms:created>
  <dcterms:modified xsi:type="dcterms:W3CDTF">2022-09-16T13:42:16Z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2022-07-29T17:56:14Z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1d545eb0-e315-4c40-a116-196df7a0baef</vt:lpwstr>
  </property>
  <property fmtid="{D5CDD505-2E9C-101B-9397-08002B2CF9AE}" pid="8" name="MSIP_Label_1299739c-ad3d-4908-806e-4d91151a6e13_ContentBits">
    <vt:lpwstr>0</vt:lpwstr>
  </property>
</Properties>
</file>