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uncionario\Documents\PROCESOS CONTRACTUALES CAA - JM\MODIFICACIONES DE CONTRATO\PRORROGA Y ADICIONES VICTIMAS\"/>
    </mc:Choice>
  </mc:AlternateContent>
  <xr:revisionPtr revIDLastSave="0" documentId="13_ncr:1_{AF438D82-201B-459A-A712-D9E900193554}" xr6:coauthVersionLast="47" xr6:coauthVersionMax="47" xr10:uidLastSave="{00000000-0000-0000-0000-000000000000}"/>
  <bookViews>
    <workbookView xWindow="-120" yWindow="-120" windowWidth="20730" windowHeight="11160" xr2:uid="{36E6A5FA-168F-4423-A984-788373DDF14F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8" i="1" l="1"/>
  <c r="P6" i="1" l="1"/>
  <c r="P4" i="1"/>
  <c r="L6" i="1"/>
  <c r="L5" i="1"/>
  <c r="L4" i="1"/>
  <c r="L7" i="1"/>
  <c r="P7" i="1"/>
  <c r="L10" i="1" l="1"/>
</calcChain>
</file>

<file path=xl/sharedStrings.xml><?xml version="1.0" encoding="utf-8"?>
<sst xmlns="http://schemas.openxmlformats.org/spreadsheetml/2006/main" count="34" uniqueCount="34">
  <si>
    <t>CENTRO AGROEMPRESARIAL Y ACUICOLA</t>
  </si>
  <si>
    <t>ITEM</t>
  </si>
  <si>
    <t>CEDULA</t>
  </si>
  <si>
    <t>INSTRUCTOR</t>
  </si>
  <si>
    <t>No. Del contrato</t>
  </si>
  <si>
    <t>F. INICIO</t>
  </si>
  <si>
    <t>FEC. TERMINACION</t>
  </si>
  <si>
    <t>ASIG. MENSUAL</t>
  </si>
  <si>
    <t>V. ADICION</t>
  </si>
  <si>
    <t>MESES</t>
  </si>
  <si>
    <t>DIAS</t>
  </si>
  <si>
    <t>TOTAL HORAS</t>
  </si>
  <si>
    <t xml:space="preserve">JUSTIFICACION </t>
  </si>
  <si>
    <t>NAFER ISIDORO VERGARA AMAYA</t>
  </si>
  <si>
    <t>VALOR TOTAL</t>
  </si>
  <si>
    <t>FECHA INCIAL ADICION</t>
  </si>
  <si>
    <t xml:space="preserve">FECHA FINAL CONTRATO </t>
  </si>
  <si>
    <t>TOTAL HORAS INCIALES</t>
  </si>
  <si>
    <t xml:space="preserve">DISPONIBLE </t>
  </si>
  <si>
    <t xml:space="preserve">SALDO </t>
  </si>
  <si>
    <t>TOTAL ADICION</t>
  </si>
  <si>
    <t>CO1.PCCNTR.3409366</t>
  </si>
  <si>
    <t>JOSE JAIME URECHE MENDOZA</t>
  </si>
  <si>
    <t>CO1.PCCNTR.3409306</t>
  </si>
  <si>
    <t>CO1.PCCNTR.3408793</t>
  </si>
  <si>
    <t>ROSA MARIA SOCARRAS EPINAYU</t>
  </si>
  <si>
    <t>CO1.PCCNTR.3409482</t>
  </si>
  <si>
    <t>FREDY CORREA ESCORCIA</t>
  </si>
  <si>
    <t>HORAS ADICION</t>
  </si>
  <si>
    <t>La líder del programa sustenta la necesidad del instructor en el correo adjunto, expresando que tiene varios requerimientos de formación, entre los cuales se encuentran el Concejo Comunitario de Matitas y el Concejo Comunitario de los Negros Ancestrales del Rio Maria Mina en el Municipio de Dibulla.</t>
  </si>
  <si>
    <t>La líder del programa sustenta la necesidad del instructor de Emprendimiento en el correo adjunto, describiendo que este es requerido para orientar formación transversal a las áreas técnicas que desarrolla el programa, generando, además, los Planes de Negocios y Unidades Productivas que hacen falta para el cumplimiento de la meta asignada a nuestro Centro de Formación.</t>
  </si>
  <si>
    <t>La líder del programa sustenta la necesidad de la instructora en el correo adjunto, describiendo que esta es requerida para orientar formación transversal a las áreas técnicas que desarrolla el programa, es claro que el proceso continúa y no se podría dejar la formación sin el componente de Desarrollo Humano.</t>
  </si>
  <si>
    <t>CONTRATOS PARA ADICION VICTIMAS</t>
  </si>
  <si>
    <t>La líder del programa sustenta la necesidad del instructor del área Ambiental en el correo adjunto, expresando que este debe atender Comunidades en el barrio Simón Mejia de Maicao y en Instituciones Educativas con la Secretaría de Educación de Uribia.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</si>
</sst>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64" formatCode="&quot;$&quot;\ #,##0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color theme="1"/>
      <name val="Calibri"/>
      <family val="2"/>
    </font>
    <font>
      <sz val="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1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25">
    <xf numFmtId="0" fontId="0" fillId="0" borderId="0" xfId="0"/>
    <xf numFmtId="0" fontId="3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164" fontId="3" fillId="0" borderId="1" xfId="0" applyNumberFormat="1" applyFont="1" applyFill="1" applyBorder="1" applyAlignment="1">
      <alignment vertical="center"/>
    </xf>
    <xf numFmtId="14" fontId="3" fillId="0" borderId="1" xfId="0" applyNumberFormat="1" applyFont="1" applyFill="1" applyBorder="1" applyAlignment="1">
      <alignment horizontal="center" vertical="center"/>
    </xf>
    <xf numFmtId="164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justify" vertical="center" wrapText="1"/>
    </xf>
    <xf numFmtId="0" fontId="3" fillId="0" borderId="0" xfId="0" applyFont="1" applyFill="1" applyAlignment="1">
      <alignment vertical="center"/>
    </xf>
    <xf numFmtId="0" fontId="3" fillId="0" borderId="0" xfId="0" applyFont="1" applyBorder="1"/>
    <xf numFmtId="0" fontId="3" fillId="0" borderId="0" xfId="0" applyFont="1" applyAlignment="1">
      <alignment horizontal="center"/>
    </xf>
    <xf numFmtId="0" fontId="2" fillId="4" borderId="1" xfId="0" applyFont="1" applyFill="1" applyBorder="1" applyAlignment="1">
      <alignment horizontal="center" vertical="center" wrapText="1"/>
    </xf>
    <xf numFmtId="3" fontId="2" fillId="4" borderId="1" xfId="0" applyNumberFormat="1" applyFont="1" applyFill="1" applyBorder="1" applyAlignment="1">
      <alignment horizontal="center" vertical="center" wrapText="1"/>
    </xf>
    <xf numFmtId="41" fontId="2" fillId="4" borderId="1" xfId="1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left" vertical="center"/>
    </xf>
    <xf numFmtId="164" fontId="4" fillId="0" borderId="2" xfId="0" applyNumberFormat="1" applyFont="1" applyBorder="1" applyAlignment="1">
      <alignment horizontal="left" vertical="center"/>
    </xf>
    <xf numFmtId="164" fontId="4" fillId="0" borderId="0" xfId="0" applyNumberFormat="1" applyFont="1" applyFill="1" applyBorder="1" applyAlignment="1">
      <alignment horizontal="left" vertical="center"/>
    </xf>
    <xf numFmtId="164" fontId="4" fillId="0" borderId="0" xfId="0" applyNumberFormat="1" applyFont="1" applyBorder="1" applyAlignment="1">
      <alignment horizontal="left" vertical="center"/>
    </xf>
    <xf numFmtId="0" fontId="5" fillId="3" borderId="1" xfId="0" applyFont="1" applyFill="1" applyBorder="1" applyAlignment="1">
      <alignment horizontal="center"/>
    </xf>
    <xf numFmtId="0" fontId="4" fillId="0" borderId="2" xfId="0" applyFont="1" applyBorder="1" applyAlignment="1">
      <alignment horizontal="left" vertical="center"/>
    </xf>
    <xf numFmtId="164" fontId="3" fillId="5" borderId="1" xfId="0" applyNumberFormat="1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</cellXfs>
  <cellStyles count="2">
    <cellStyle name="Millares [0]" xfId="1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DD2BC7-13D1-4696-8F2B-AE1D17F15417}">
  <dimension ref="A1:Q10"/>
  <sheetViews>
    <sheetView tabSelected="1" zoomScale="120" zoomScaleNormal="120" workbookViewId="0">
      <selection activeCell="F5" sqref="F5"/>
    </sheetView>
  </sheetViews>
  <sheetFormatPr baseColWidth="10" defaultColWidth="10.85546875" defaultRowHeight="11.25" x14ac:dyDescent="0.2"/>
  <cols>
    <col min="1" max="1" width="3.85546875" style="1" customWidth="1"/>
    <col min="2" max="2" width="10" style="1" customWidth="1"/>
    <col min="3" max="3" width="10.42578125" style="1" customWidth="1"/>
    <col min="4" max="4" width="8.28515625" style="1" customWidth="1"/>
    <col min="5" max="5" width="10.140625" style="1" customWidth="1"/>
    <col min="6" max="6" width="8.85546875" style="1" customWidth="1"/>
    <col min="7" max="7" width="9.85546875" style="1" customWidth="1"/>
    <col min="8" max="8" width="8.28515625" style="1" customWidth="1"/>
    <col min="9" max="9" width="6.7109375" style="1" customWidth="1"/>
    <col min="10" max="10" width="12.140625" style="1" customWidth="1"/>
    <col min="11" max="11" width="9.140625" style="1" customWidth="1"/>
    <col min="12" max="12" width="8.42578125" style="1" customWidth="1"/>
    <col min="13" max="13" width="5.42578125" style="1" customWidth="1"/>
    <col min="14" max="14" width="4.5703125" style="1" customWidth="1"/>
    <col min="15" max="15" width="6.42578125" style="12" customWidth="1"/>
    <col min="16" max="16" width="5.28515625" style="12" customWidth="1"/>
    <col min="17" max="17" width="46.85546875" style="1" customWidth="1"/>
    <col min="18" max="16384" width="10.85546875" style="1"/>
  </cols>
  <sheetData>
    <row r="1" spans="1:17" ht="15.75" x14ac:dyDescent="0.25">
      <c r="A1" s="20" t="s">
        <v>0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</row>
    <row r="2" spans="1:17" ht="15.75" x14ac:dyDescent="0.25">
      <c r="A2" s="20" t="s">
        <v>32</v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</row>
    <row r="3" spans="1:17" s="3" customFormat="1" ht="45" x14ac:dyDescent="0.25">
      <c r="A3" s="13" t="s">
        <v>1</v>
      </c>
      <c r="B3" s="14" t="s">
        <v>2</v>
      </c>
      <c r="C3" s="13" t="s">
        <v>3</v>
      </c>
      <c r="D3" s="13" t="s">
        <v>4</v>
      </c>
      <c r="E3" s="13" t="s">
        <v>14</v>
      </c>
      <c r="F3" s="13" t="s">
        <v>5</v>
      </c>
      <c r="G3" s="13" t="s">
        <v>6</v>
      </c>
      <c r="H3" s="13" t="s">
        <v>7</v>
      </c>
      <c r="I3" s="23" t="s">
        <v>17</v>
      </c>
      <c r="J3" s="13" t="s">
        <v>15</v>
      </c>
      <c r="K3" s="13" t="s">
        <v>16</v>
      </c>
      <c r="L3" s="15" t="s">
        <v>8</v>
      </c>
      <c r="M3" s="15" t="s">
        <v>9</v>
      </c>
      <c r="N3" s="15" t="s">
        <v>10</v>
      </c>
      <c r="O3" s="2" t="s">
        <v>28</v>
      </c>
      <c r="P3" s="13" t="s">
        <v>11</v>
      </c>
      <c r="Q3" s="15" t="s">
        <v>12</v>
      </c>
    </row>
    <row r="4" spans="1:17" s="10" customFormat="1" ht="52.5" customHeight="1" x14ac:dyDescent="0.25">
      <c r="A4" s="4">
        <v>1</v>
      </c>
      <c r="B4" s="4">
        <v>12545550</v>
      </c>
      <c r="C4" s="24" t="s">
        <v>27</v>
      </c>
      <c r="D4" s="5" t="s">
        <v>26</v>
      </c>
      <c r="E4" s="6">
        <v>3900000</v>
      </c>
      <c r="F4" s="7">
        <v>44607</v>
      </c>
      <c r="G4" s="7">
        <v>44849</v>
      </c>
      <c r="H4" s="6">
        <v>3900000</v>
      </c>
      <c r="I4" s="4">
        <v>1280</v>
      </c>
      <c r="J4" s="7">
        <v>44850</v>
      </c>
      <c r="K4" s="7">
        <v>44880</v>
      </c>
      <c r="L4" s="22">
        <f>(H4*M4)+(H4/30*N4)</f>
        <v>3900000</v>
      </c>
      <c r="M4" s="4">
        <v>1</v>
      </c>
      <c r="N4" s="4"/>
      <c r="O4" s="4">
        <v>160</v>
      </c>
      <c r="P4" s="4">
        <f>+I4+O4</f>
        <v>1440</v>
      </c>
      <c r="Q4" s="9" t="s">
        <v>29</v>
      </c>
    </row>
    <row r="5" spans="1:17" s="10" customFormat="1" ht="65.099999999999994" customHeight="1" x14ac:dyDescent="0.25">
      <c r="A5" s="4">
        <v>2</v>
      </c>
      <c r="B5" s="4">
        <v>17955929</v>
      </c>
      <c r="C5" s="24" t="s">
        <v>13</v>
      </c>
      <c r="D5" s="5" t="s">
        <v>23</v>
      </c>
      <c r="E5" s="6">
        <v>39000000</v>
      </c>
      <c r="F5" s="7">
        <v>44607</v>
      </c>
      <c r="G5" s="7">
        <v>44880</v>
      </c>
      <c r="H5" s="6">
        <v>3900000</v>
      </c>
      <c r="I5" s="4">
        <v>1280</v>
      </c>
      <c r="J5" s="7">
        <v>44881</v>
      </c>
      <c r="K5" s="7">
        <v>44910</v>
      </c>
      <c r="L5" s="22">
        <f>(H5*M5)+(H5/30*N5)</f>
        <v>3900000</v>
      </c>
      <c r="M5" s="4">
        <v>1</v>
      </c>
      <c r="N5" s="4"/>
      <c r="O5" s="4">
        <v>160</v>
      </c>
      <c r="P5" s="4">
        <v>1600</v>
      </c>
      <c r="Q5" s="9" t="s">
        <v>30</v>
      </c>
    </row>
    <row r="6" spans="1:17" s="10" customFormat="1" ht="42.6" customHeight="1" x14ac:dyDescent="0.25">
      <c r="A6" s="4">
        <v>3</v>
      </c>
      <c r="B6" s="4">
        <v>84008879</v>
      </c>
      <c r="C6" s="5" t="s">
        <v>22</v>
      </c>
      <c r="D6" s="5" t="s">
        <v>21</v>
      </c>
      <c r="E6" s="6">
        <v>31200000</v>
      </c>
      <c r="F6" s="7">
        <v>44607</v>
      </c>
      <c r="G6" s="7">
        <v>44849</v>
      </c>
      <c r="H6" s="6">
        <v>3900000</v>
      </c>
      <c r="I6" s="4">
        <v>1280</v>
      </c>
      <c r="J6" s="7">
        <v>44850</v>
      </c>
      <c r="K6" s="7">
        <v>44910</v>
      </c>
      <c r="L6" s="8">
        <f t="shared" ref="L6" si="0">(H6*M6)+(H6/30*N6)</f>
        <v>7800000</v>
      </c>
      <c r="M6" s="4">
        <v>2</v>
      </c>
      <c r="N6" s="4"/>
      <c r="O6" s="4">
        <v>320</v>
      </c>
      <c r="P6" s="4">
        <f t="shared" ref="P6" si="1">+I6+O6</f>
        <v>1600</v>
      </c>
      <c r="Q6" s="9" t="s">
        <v>33</v>
      </c>
    </row>
    <row r="7" spans="1:17" s="10" customFormat="1" ht="54.95" customHeight="1" x14ac:dyDescent="0.25">
      <c r="A7" s="4">
        <v>4</v>
      </c>
      <c r="B7" s="4">
        <v>40938339</v>
      </c>
      <c r="C7" s="5" t="s">
        <v>25</v>
      </c>
      <c r="D7" s="5" t="s">
        <v>24</v>
      </c>
      <c r="E7" s="6">
        <v>31200000</v>
      </c>
      <c r="F7" s="7">
        <v>44607</v>
      </c>
      <c r="G7" s="7">
        <v>44849</v>
      </c>
      <c r="H7" s="6">
        <v>3900000</v>
      </c>
      <c r="I7" s="4">
        <v>1280</v>
      </c>
      <c r="J7" s="7">
        <v>44850</v>
      </c>
      <c r="K7" s="7">
        <v>44896</v>
      </c>
      <c r="L7" s="8">
        <f>(H7*M7)+(H7/30*N7)</f>
        <v>5980000</v>
      </c>
      <c r="M7" s="4">
        <v>1</v>
      </c>
      <c r="N7" s="4">
        <v>16</v>
      </c>
      <c r="O7" s="4">
        <v>240</v>
      </c>
      <c r="P7" s="4">
        <f>+I7+O7</f>
        <v>1520</v>
      </c>
      <c r="Q7" s="9" t="s">
        <v>31</v>
      </c>
    </row>
    <row r="8" spans="1:17" ht="14.45" customHeight="1" x14ac:dyDescent="0.2">
      <c r="C8" s="11"/>
      <c r="D8" s="11"/>
      <c r="E8" s="11"/>
      <c r="J8" s="21" t="s">
        <v>20</v>
      </c>
      <c r="K8" s="21"/>
      <c r="L8" s="17">
        <f>SUM(L4:L7)</f>
        <v>21580000</v>
      </c>
      <c r="M8" s="17"/>
    </row>
    <row r="9" spans="1:17" ht="14.45" customHeight="1" x14ac:dyDescent="0.2">
      <c r="J9" s="16" t="s">
        <v>18</v>
      </c>
      <c r="K9" s="16"/>
      <c r="L9" s="18">
        <v>21648261</v>
      </c>
      <c r="M9" s="18"/>
    </row>
    <row r="10" spans="1:17" ht="14.45" customHeight="1" x14ac:dyDescent="0.2">
      <c r="J10" s="16" t="s">
        <v>19</v>
      </c>
      <c r="K10" s="16"/>
      <c r="L10" s="19">
        <f>+L9-L8</f>
        <v>68261</v>
      </c>
      <c r="M10" s="19"/>
    </row>
  </sheetData>
  <mergeCells count="8">
    <mergeCell ref="A1:Q1"/>
    <mergeCell ref="A2:Q2"/>
    <mergeCell ref="J8:K8"/>
    <mergeCell ref="J9:K9"/>
    <mergeCell ref="J10:K10"/>
    <mergeCell ref="L8:M8"/>
    <mergeCell ref="L9:M9"/>
    <mergeCell ref="L10:M1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FUNCIONARIO</dc:creator>
  <cp:lastModifiedBy>Funcionario</cp:lastModifiedBy>
  <dcterms:created xsi:type="dcterms:W3CDTF">2022-05-16T21:14:47Z</dcterms:created>
  <dcterms:modified xsi:type="dcterms:W3CDTF">2022-09-20T14:39:28Z</dcterms:modified>
</cp:coreProperties>
</file>